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cysecgovcy-my.sharepoint.com/personal/ichristodoulou_cysec_gov_cy/Documents/Desktop/"/>
    </mc:Choice>
  </mc:AlternateContent>
  <xr:revisionPtr revIDLastSave="23" documentId="13_ncr:1_{5A78B386-D803-4B1D-9023-5965561AB0EB}" xr6:coauthVersionLast="47" xr6:coauthVersionMax="47" xr10:uidLastSave="{2FBC357B-A286-4F06-A219-93A46AFBC5A0}"/>
  <bookViews>
    <workbookView xWindow="-120" yWindow="-120" windowWidth="29040" windowHeight="15720" tabRatio="811" xr2:uid="{00000000-000D-0000-FFFF-FFFF00000000}"/>
  </bookViews>
  <sheets>
    <sheet name="Instructions" sheetId="8" r:id="rId1"/>
    <sheet name="General Info" sheetId="6" r:id="rId2"/>
    <sheet name="Section A" sheetId="34" r:id="rId3"/>
    <sheet name="Section B" sheetId="14" r:id="rId4"/>
    <sheet name="Section C" sheetId="38" r:id="rId5"/>
    <sheet name="Section D" sheetId="39" r:id="rId6"/>
    <sheet name="Section E" sheetId="40" r:id="rId7"/>
    <sheet name="Section F1" sheetId="42" r:id="rId8"/>
    <sheet name="Section F2" sheetId="44" r:id="rId9"/>
    <sheet name="Section F3" sheetId="45" r:id="rId10"/>
    <sheet name="Section F4" sheetId="48" r:id="rId11"/>
    <sheet name="Section G" sheetId="46" r:id="rId12"/>
    <sheet name="Section H" sheetId="47" r:id="rId13"/>
    <sheet name="Section I" sheetId="49" r:id="rId14"/>
    <sheet name="Section J" sheetId="50" r:id="rId15"/>
    <sheet name="Section K" sheetId="51" r:id="rId16"/>
    <sheet name="Section L" sheetId="52" r:id="rId17"/>
    <sheet name="Section M" sheetId="53" r:id="rId18"/>
    <sheet name="Validation Tests!" sheetId="37" r:id="rId19"/>
    <sheet name="Allowed values" sheetId="19" r:id="rId20"/>
    <sheet name="Definitions" sheetId="25" r:id="rId21"/>
  </sheets>
  <externalReferences>
    <externalReference r:id="rId22"/>
    <externalReference r:id="rId23"/>
    <externalReference r:id="rId24"/>
    <externalReference r:id="rId25"/>
    <externalReference r:id="rId26"/>
  </externalReferences>
  <definedNames>
    <definedName name="A">'Allowed values'!#REF!</definedName>
    <definedName name="AI">'Section K'!$R$173</definedName>
    <definedName name="Allocation" localSheetId="6">'Allowed values'!#REF!</definedName>
    <definedName name="Allocation" localSheetId="8">'Allowed values'!#REF!</definedName>
    <definedName name="Allocation" localSheetId="9">'Allowed values'!#REF!</definedName>
    <definedName name="Allocation">'Allowed values'!#REF!</definedName>
    <definedName name="AuthorisedRegistered">'Allowed values'!$B$20:$B$21</definedName>
    <definedName name="CIS" localSheetId="6">'Allowed values'!#REF!</definedName>
    <definedName name="CIS" localSheetId="8">'Allowed values'!#REF!</definedName>
    <definedName name="CIS" localSheetId="9">'Allowed values'!#REF!</definedName>
    <definedName name="CIS">'Allowed values'!#REF!</definedName>
    <definedName name="ClientCategorisationList">'[1]Allowed Values'!$B$262:$B$265</definedName>
    <definedName name="coun">'Allowed values'!$B$43,'Allowed values'!$B$45:$B$46</definedName>
    <definedName name="COUNTRIES">'Allowed values'!$B$44:$B$294</definedName>
    <definedName name="Countries2">'Allowed values'!$B$43:$B$294</definedName>
    <definedName name="CountriesList">'[1]Allowed Values'!$B$9:$B$259</definedName>
    <definedName name="Depositary_type">'Allowed values'!$B$298:$B$302</definedName>
    <definedName name="DFS">'Allowed values'!#REF!</definedName>
    <definedName name="ESection">'Section E'!$G$59</definedName>
    <definedName name="Financial_Losses" localSheetId="6">'Allowed values'!#REF!</definedName>
    <definedName name="Financial_Losses" localSheetId="8">'Allowed values'!#REF!</definedName>
    <definedName name="Financial_Losses" localSheetId="9">'Allowed values'!#REF!</definedName>
    <definedName name="Financial_Losses">'Allowed values'!#REF!</definedName>
    <definedName name="GeneralInfoValidation">'General Info'!$D$32</definedName>
    <definedName name="Geographicalfocus">'Allowed values'!$B$45:$B$295</definedName>
    <definedName name="gsdfgsgh">'Section E'!$G$59</definedName>
    <definedName name="jilj">'Section E'!$G$59</definedName>
    <definedName name="LastDate">'Allowed values'!$B$8:$B$9</definedName>
    <definedName name="LAstDate1">'Allowed values'!$B$8:$B$11</definedName>
    <definedName name="Leverage" localSheetId="6">'Allowed values'!#REF!</definedName>
    <definedName name="Leverage" localSheetId="8">'Allowed values'!#REF!</definedName>
    <definedName name="Leverage" localSheetId="9">'Allowed values'!#REF!</definedName>
    <definedName name="Leverage">'Allowed values'!#REF!</definedName>
    <definedName name="Manager">'Allowed values'!$B$16:$B$17</definedName>
    <definedName name="Open_Closed">'[2]Allowed values'!$B$579:$B$580</definedName>
    <definedName name="Openended_closeended">'Allowed values'!$B$39:$B$40</definedName>
    <definedName name="Positive" localSheetId="6">'Allowed values'!#REF!</definedName>
    <definedName name="Positive" localSheetId="8">'Allowed values'!#REF!</definedName>
    <definedName name="Positive" localSheetId="9">'Allowed values'!#REF!</definedName>
    <definedName name="Positive">'Allowed values'!#REF!</definedName>
    <definedName name="positive_negative">'Allowed values'!$B$35:$B$36</definedName>
    <definedName name="_xlnm.Print_Area" localSheetId="19">'Allowed values'!$A$1:$C$303</definedName>
    <definedName name="_xlnm.Print_Area" localSheetId="20">Definitions!$A$1:$P$67</definedName>
    <definedName name="_xlnm.Print_Area" localSheetId="1">'General Info'!$A$1:$E$33</definedName>
    <definedName name="_xlnm.Print_Area" localSheetId="0">Instructions!$A$1:$H$41</definedName>
    <definedName name="_xlnm.Print_Area" localSheetId="2">'Section A'!$A$1:$S$65</definedName>
    <definedName name="_xlnm.Print_Area" localSheetId="3">'Section B'!$A$1:$K$37</definedName>
    <definedName name="_xlnm.Print_Area" localSheetId="4">'Section C'!$A$1:$AB$172</definedName>
    <definedName name="_xlnm.Print_Area" localSheetId="5">'Section D'!$A$1:$AD$82</definedName>
    <definedName name="_xlnm.Print_Area" localSheetId="6">'Section E'!$A$1:$M$60</definedName>
    <definedName name="_xlnm.Print_Area" localSheetId="7">'Section F1'!$A$1:$Q$1015</definedName>
    <definedName name="_xlnm.Print_Area" localSheetId="8">'Section F2'!$A$1:$K$1015</definedName>
    <definedName name="_xlnm.Print_Area" localSheetId="9">'Section F3'!$A$1:$G$1015</definedName>
    <definedName name="_xlnm.Print_Area" localSheetId="10">'Section F4'!$A$1:$G$1015</definedName>
    <definedName name="_xlnm.Print_Area" localSheetId="11">'Section G'!$A$1:$AQ$175</definedName>
    <definedName name="_xlnm.Print_Area" localSheetId="12">'Section H'!$A$1:$I$17</definedName>
    <definedName name="_xlnm.Print_Area" localSheetId="13">'Section I'!$A$1:$X$39</definedName>
    <definedName name="_xlnm.Print_Area" localSheetId="14">'Section J'!$A$1:$AG$173</definedName>
    <definedName name="_xlnm.Print_Area" localSheetId="16">'Section L'!$A$1:$AH$173</definedName>
    <definedName name="_xlnm.Print_Area" localSheetId="17">'Section M'!$A$1:$M$173</definedName>
    <definedName name="_xlnm.Print_Area" localSheetId="18">'Validation Tests!'!$A$1:$F$342</definedName>
    <definedName name="RelationList" localSheetId="18">'[3]Allowed Values'!$B$279:$B$281</definedName>
    <definedName name="SecE">'Section E'!$G$59</definedName>
    <definedName name="SectionE">'Section E'!$G$59</definedName>
    <definedName name="SectionF">#REF!</definedName>
    <definedName name="SECTIONF1">'Section F1'!$D$10</definedName>
    <definedName name="SECTIONF2">'Section F2'!$D$10</definedName>
    <definedName name="SECTIONF3">'Section F3'!$D$10</definedName>
    <definedName name="SECTIONF4">'Section F4'!$D$10</definedName>
    <definedName name="SECTIONG">'Section G'!$F$174</definedName>
    <definedName name="SectionH">'Section H'!$B$16</definedName>
    <definedName name="SectionI">'Section I'!$I$38</definedName>
    <definedName name="sECTIONj">'Section J'!$F$172</definedName>
    <definedName name="SectionK">'Section K'!$H$171</definedName>
    <definedName name="sECTIONL" localSheetId="17">'Section M'!$F$172</definedName>
    <definedName name="sECTIONL">'Section L'!$F$172</definedName>
    <definedName name="Services" localSheetId="6">'Allowed values'!#REF!</definedName>
    <definedName name="Services" localSheetId="8">'Allowed values'!#REF!</definedName>
    <definedName name="Services" localSheetId="9">'Allowed values'!#REF!</definedName>
    <definedName name="Services" localSheetId="17">#REF!</definedName>
    <definedName name="Services">'Allowed values'!#REF!</definedName>
    <definedName name="Typeofuci">'Allowed values'!$B$24:$B$27</definedName>
    <definedName name="UnitholdersCat">'Allowed values'!$B$30:$B$32</definedName>
    <definedName name="V" localSheetId="17">#REF!</definedName>
    <definedName name="V">'Allowed values'!#REF!</definedName>
    <definedName name="Validation">'Section E'!$G$59</definedName>
    <definedName name="Validation_C">'Section C'!$F$171</definedName>
    <definedName name="ValidationA" localSheetId="6">'Section E'!$G$59</definedName>
    <definedName name="ValidationA">'Section A'!$J$64</definedName>
    <definedName name="ValidationB">'Section B'!$H$36</definedName>
    <definedName name="ValidationC">'Section C'!$F$171</definedName>
    <definedName name="ValidationD">'Section D'!$K$81</definedName>
    <definedName name="ValidationE">'Section B'!$H$36</definedName>
    <definedName name="Valuation" localSheetId="6">'Allowed values'!#REF!</definedName>
    <definedName name="Valuation" localSheetId="8">'Allowed values'!#REF!</definedName>
    <definedName name="Valuation" localSheetId="9">'Allowed values'!#REF!</definedName>
    <definedName name="Valuation">'Allowed values'!#REF!</definedName>
    <definedName name="well_profess">'Allowed values'!$B$31:$B$32</definedName>
    <definedName name="Yes_No" localSheetId="6">'Allowed values'!#REF!</definedName>
    <definedName name="Yes_No" localSheetId="8">'Allowed values'!#REF!</definedName>
    <definedName name="Yes_No" localSheetId="9">'Allowed values'!#REF!</definedName>
    <definedName name="Yes_No">'Allowed values'!#REF!</definedName>
    <definedName name="YesNo">'[4]Allowed Values'!$B$13:$B$14</definedName>
    <definedName name="yn">'[5]Allowed Values'!$B$9:$B$10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B178" i="38" l="1"/>
  <c r="S166" i="53"/>
  <c r="S164" i="53"/>
  <c r="S162" i="53"/>
  <c r="S160" i="53"/>
  <c r="S158" i="53"/>
  <c r="S156" i="53"/>
  <c r="S154" i="53"/>
  <c r="S152" i="53"/>
  <c r="S150" i="53"/>
  <c r="S148" i="53"/>
  <c r="S146" i="53"/>
  <c r="S144" i="53"/>
  <c r="S142" i="53"/>
  <c r="S140" i="53"/>
  <c r="S138" i="53"/>
  <c r="S136" i="53"/>
  <c r="S134" i="53"/>
  <c r="S132" i="53"/>
  <c r="S130" i="53"/>
  <c r="S128" i="53"/>
  <c r="S126" i="53"/>
  <c r="S124" i="53"/>
  <c r="S122" i="53"/>
  <c r="S120" i="53"/>
  <c r="S118" i="53"/>
  <c r="S116" i="53"/>
  <c r="S114" i="53"/>
  <c r="S112" i="53"/>
  <c r="S110" i="53"/>
  <c r="S108" i="53"/>
  <c r="S106" i="53"/>
  <c r="S104" i="53"/>
  <c r="S102" i="53"/>
  <c r="S100" i="53"/>
  <c r="S98" i="53"/>
  <c r="S96" i="53"/>
  <c r="S94" i="53"/>
  <c r="S92" i="53"/>
  <c r="S90" i="53"/>
  <c r="S88" i="53"/>
  <c r="S86" i="53"/>
  <c r="S84" i="53"/>
  <c r="S82" i="53"/>
  <c r="S80" i="53"/>
  <c r="S78" i="53"/>
  <c r="S76" i="53"/>
  <c r="S74" i="53"/>
  <c r="S72" i="53"/>
  <c r="S70" i="53"/>
  <c r="S68" i="53"/>
  <c r="S66" i="53"/>
  <c r="S64" i="53"/>
  <c r="S62" i="53"/>
  <c r="S60" i="53"/>
  <c r="S58" i="53"/>
  <c r="S56" i="53"/>
  <c r="S54" i="53"/>
  <c r="S52" i="53"/>
  <c r="S50" i="53"/>
  <c r="S48" i="53"/>
  <c r="S46" i="53"/>
  <c r="S44" i="53"/>
  <c r="S42" i="53"/>
  <c r="S40" i="53"/>
  <c r="S38" i="53"/>
  <c r="S36" i="53"/>
  <c r="S34" i="53"/>
  <c r="S32" i="53"/>
  <c r="S30" i="53"/>
  <c r="S28" i="53"/>
  <c r="S26" i="53"/>
  <c r="S24" i="53"/>
  <c r="S22" i="53"/>
  <c r="S20" i="53"/>
  <c r="S18" i="53"/>
  <c r="S16" i="53"/>
  <c r="S14" i="53"/>
  <c r="S12" i="53"/>
  <c r="S10" i="53"/>
  <c r="S8" i="53"/>
  <c r="AN166" i="38" l="1"/>
  <c r="AN164" i="38"/>
  <c r="AN158" i="38"/>
  <c r="AN156" i="38"/>
  <c r="AN150" i="38"/>
  <c r="AN148" i="38"/>
  <c r="AN142" i="38"/>
  <c r="AN140" i="38"/>
  <c r="AN134" i="38"/>
  <c r="AN132" i="38"/>
  <c r="AN126" i="38"/>
  <c r="AN124" i="38"/>
  <c r="AN118" i="38"/>
  <c r="AN116" i="38"/>
  <c r="AN110" i="38"/>
  <c r="AN102" i="38"/>
  <c r="AN100" i="38"/>
  <c r="AN94" i="38"/>
  <c r="AN92" i="38"/>
  <c r="AN86" i="38"/>
  <c r="AN84" i="38"/>
  <c r="AN78" i="38"/>
  <c r="AN76" i="38"/>
  <c r="AN70" i="38"/>
  <c r="AN68" i="38"/>
  <c r="AN62" i="38"/>
  <c r="AN60" i="38"/>
  <c r="AN54" i="38"/>
  <c r="AN52" i="38"/>
  <c r="AN46" i="38"/>
  <c r="AN44" i="38"/>
  <c r="AN38" i="38"/>
  <c r="AN36" i="38"/>
  <c r="AN30" i="38"/>
  <c r="AN28" i="38"/>
  <c r="AN22" i="38"/>
  <c r="AN20" i="38"/>
  <c r="AN14" i="38"/>
  <c r="AM100" i="38"/>
  <c r="AM98" i="38"/>
  <c r="AN98" i="38" s="1"/>
  <c r="AM96" i="38"/>
  <c r="AN96" i="38" s="1"/>
  <c r="AM94" i="38"/>
  <c r="AM92" i="38"/>
  <c r="AM90" i="38"/>
  <c r="AN90" i="38" s="1"/>
  <c r="AM88" i="38"/>
  <c r="AN88" i="38" s="1"/>
  <c r="AM86" i="38"/>
  <c r="AM84" i="38"/>
  <c r="AM82" i="38"/>
  <c r="AN82" i="38" s="1"/>
  <c r="AM80" i="38"/>
  <c r="AN80" i="38" s="1"/>
  <c r="AM78" i="38"/>
  <c r="AM76" i="38"/>
  <c r="AM74" i="38"/>
  <c r="AN74" i="38" s="1"/>
  <c r="AM72" i="38"/>
  <c r="AN72" i="38" s="1"/>
  <c r="AM70" i="38"/>
  <c r="AM68" i="38"/>
  <c r="AM66" i="38"/>
  <c r="AN66" i="38" s="1"/>
  <c r="AM64" i="38"/>
  <c r="AN64" i="38" s="1"/>
  <c r="AM62" i="38"/>
  <c r="AM60" i="38"/>
  <c r="AM58" i="38"/>
  <c r="AN58" i="38" s="1"/>
  <c r="AM56" i="38"/>
  <c r="AN56" i="38" s="1"/>
  <c r="AM54" i="38"/>
  <c r="AM52" i="38"/>
  <c r="AM50" i="38"/>
  <c r="AN50" i="38" s="1"/>
  <c r="AM48" i="38"/>
  <c r="AN48" i="38" s="1"/>
  <c r="AM46" i="38"/>
  <c r="AM44" i="38"/>
  <c r="AM42" i="38"/>
  <c r="AN42" i="38" s="1"/>
  <c r="AM40" i="38"/>
  <c r="AN40" i="38" s="1"/>
  <c r="AM38" i="38"/>
  <c r="AM36" i="38"/>
  <c r="AM34" i="38"/>
  <c r="AN34" i="38" s="1"/>
  <c r="AM32" i="38"/>
  <c r="AN32" i="38" s="1"/>
  <c r="AM30" i="38"/>
  <c r="AM28" i="38"/>
  <c r="AM26" i="38"/>
  <c r="AN26" i="38" s="1"/>
  <c r="AM24" i="38"/>
  <c r="AN24" i="38" s="1"/>
  <c r="AM22" i="38"/>
  <c r="AM20" i="38"/>
  <c r="AM18" i="38"/>
  <c r="AN18" i="38" s="1"/>
  <c r="AM16" i="38"/>
  <c r="AN16" i="38" s="1"/>
  <c r="AM14" i="38"/>
  <c r="AM12" i="38"/>
  <c r="AN12" i="38" s="1"/>
  <c r="AM10" i="38"/>
  <c r="AN10" i="38" s="1"/>
  <c r="AM8" i="38"/>
  <c r="AN8" i="38" s="1"/>
  <c r="AM166" i="38"/>
  <c r="AM164" i="38"/>
  <c r="AM162" i="38"/>
  <c r="AN162" i="38" s="1"/>
  <c r="AM160" i="38"/>
  <c r="AN160" i="38" s="1"/>
  <c r="AM158" i="38"/>
  <c r="AM156" i="38"/>
  <c r="AM154" i="38"/>
  <c r="AN154" i="38" s="1"/>
  <c r="AM152" i="38"/>
  <c r="AN152" i="38" s="1"/>
  <c r="AM150" i="38"/>
  <c r="AM148" i="38"/>
  <c r="AM146" i="38"/>
  <c r="AN146" i="38" s="1"/>
  <c r="AM144" i="38"/>
  <c r="AN144" i="38" s="1"/>
  <c r="AM142" i="38"/>
  <c r="AM140" i="38"/>
  <c r="AM138" i="38"/>
  <c r="AN138" i="38" s="1"/>
  <c r="AM136" i="38"/>
  <c r="AN136" i="38" s="1"/>
  <c r="AM134" i="38"/>
  <c r="AM132" i="38"/>
  <c r="AM130" i="38"/>
  <c r="AN130" i="38" s="1"/>
  <c r="AM128" i="38"/>
  <c r="AN128" i="38" s="1"/>
  <c r="AM126" i="38"/>
  <c r="AM124" i="38"/>
  <c r="AM122" i="38"/>
  <c r="AN122" i="38" s="1"/>
  <c r="AM120" i="38"/>
  <c r="AN120" i="38" s="1"/>
  <c r="AM118" i="38"/>
  <c r="AM116" i="38"/>
  <c r="AM114" i="38"/>
  <c r="AN114" i="38" s="1"/>
  <c r="AM112" i="38"/>
  <c r="AN112" i="38" s="1"/>
  <c r="AM104" i="38"/>
  <c r="AN104" i="38" s="1"/>
  <c r="AM106" i="38"/>
  <c r="AN106" i="38" s="1"/>
  <c r="AM108" i="38"/>
  <c r="AN108" i="38" s="1"/>
  <c r="AM110" i="38"/>
  <c r="AM102" i="38"/>
  <c r="R166" i="53"/>
  <c r="R164" i="53"/>
  <c r="R162" i="53"/>
  <c r="R160" i="53"/>
  <c r="R158" i="53"/>
  <c r="R156" i="53"/>
  <c r="R154" i="53"/>
  <c r="R152" i="53"/>
  <c r="R150" i="53"/>
  <c r="R148" i="53"/>
  <c r="R146" i="53"/>
  <c r="R144" i="53"/>
  <c r="R142" i="53"/>
  <c r="R140" i="53"/>
  <c r="R138" i="53"/>
  <c r="R136" i="53"/>
  <c r="R134" i="53"/>
  <c r="R132" i="53"/>
  <c r="R130" i="53"/>
  <c r="R128" i="53"/>
  <c r="R126" i="53"/>
  <c r="R124" i="53"/>
  <c r="R122" i="53"/>
  <c r="R120" i="53"/>
  <c r="R118" i="53"/>
  <c r="R116" i="53"/>
  <c r="R114" i="53"/>
  <c r="R112" i="53"/>
  <c r="R110" i="53"/>
  <c r="R108" i="53"/>
  <c r="R106" i="53"/>
  <c r="R104" i="53"/>
  <c r="R102" i="53"/>
  <c r="R100" i="53"/>
  <c r="R98" i="53"/>
  <c r="R96" i="53"/>
  <c r="R94" i="53"/>
  <c r="R92" i="53"/>
  <c r="R90" i="53"/>
  <c r="R88" i="53"/>
  <c r="R86" i="53"/>
  <c r="R84" i="53"/>
  <c r="R82" i="53"/>
  <c r="R80" i="53"/>
  <c r="R78" i="53"/>
  <c r="R76" i="53"/>
  <c r="R74" i="53"/>
  <c r="R72" i="53"/>
  <c r="R70" i="53"/>
  <c r="R68" i="53"/>
  <c r="R66" i="53"/>
  <c r="R64" i="53"/>
  <c r="R62" i="53"/>
  <c r="R60" i="53"/>
  <c r="R58" i="53"/>
  <c r="R56" i="53"/>
  <c r="R54" i="53"/>
  <c r="R52" i="53"/>
  <c r="R50" i="53"/>
  <c r="R48" i="53"/>
  <c r="R46" i="53"/>
  <c r="R44" i="53"/>
  <c r="R42" i="53"/>
  <c r="R40" i="53"/>
  <c r="R38" i="53"/>
  <c r="R36" i="53"/>
  <c r="R34" i="53"/>
  <c r="R32" i="53"/>
  <c r="R30" i="53"/>
  <c r="R28" i="53"/>
  <c r="R26" i="53"/>
  <c r="R24" i="53"/>
  <c r="R22" i="53"/>
  <c r="R20" i="53"/>
  <c r="R18" i="53"/>
  <c r="R16" i="53"/>
  <c r="R10" i="53"/>
  <c r="R12" i="53"/>
  <c r="R14" i="53"/>
  <c r="R8" i="53"/>
  <c r="F166" i="53"/>
  <c r="E166" i="53"/>
  <c r="D166" i="53"/>
  <c r="C166" i="53"/>
  <c r="F164" i="53"/>
  <c r="E164" i="53"/>
  <c r="D164" i="53"/>
  <c r="C164" i="53"/>
  <c r="F162" i="53"/>
  <c r="E162" i="53"/>
  <c r="D162" i="53"/>
  <c r="C162" i="53"/>
  <c r="F160" i="53"/>
  <c r="E160" i="53"/>
  <c r="D160" i="53"/>
  <c r="C160" i="53"/>
  <c r="F158" i="53"/>
  <c r="E158" i="53"/>
  <c r="D158" i="53"/>
  <c r="C158" i="53"/>
  <c r="F156" i="53"/>
  <c r="E156" i="53"/>
  <c r="D156" i="53"/>
  <c r="C156" i="53"/>
  <c r="F154" i="53"/>
  <c r="E154" i="53"/>
  <c r="D154" i="53"/>
  <c r="C154" i="53"/>
  <c r="F152" i="53"/>
  <c r="E152" i="53"/>
  <c r="D152" i="53"/>
  <c r="C152" i="53"/>
  <c r="F150" i="53"/>
  <c r="E150" i="53"/>
  <c r="D150" i="53"/>
  <c r="C150" i="53"/>
  <c r="F148" i="53"/>
  <c r="E148" i="53"/>
  <c r="D148" i="53"/>
  <c r="C148" i="53"/>
  <c r="F146" i="53"/>
  <c r="E146" i="53"/>
  <c r="D146" i="53"/>
  <c r="C146" i="53"/>
  <c r="F144" i="53"/>
  <c r="E144" i="53"/>
  <c r="D144" i="53"/>
  <c r="C144" i="53"/>
  <c r="F142" i="53"/>
  <c r="E142" i="53"/>
  <c r="D142" i="53"/>
  <c r="C142" i="53"/>
  <c r="F140" i="53"/>
  <c r="E140" i="53"/>
  <c r="D140" i="53"/>
  <c r="C140" i="53"/>
  <c r="F138" i="53"/>
  <c r="E138" i="53"/>
  <c r="D138" i="53"/>
  <c r="C138" i="53"/>
  <c r="F136" i="53"/>
  <c r="E136" i="53"/>
  <c r="D136" i="53"/>
  <c r="C136" i="53"/>
  <c r="F134" i="53"/>
  <c r="E134" i="53"/>
  <c r="D134" i="53"/>
  <c r="C134" i="53"/>
  <c r="F132" i="53"/>
  <c r="E132" i="53"/>
  <c r="D132" i="53"/>
  <c r="C132" i="53"/>
  <c r="F130" i="53"/>
  <c r="E130" i="53"/>
  <c r="D130" i="53"/>
  <c r="C130" i="53"/>
  <c r="F128" i="53"/>
  <c r="E128" i="53"/>
  <c r="D128" i="53"/>
  <c r="C128" i="53"/>
  <c r="F126" i="53"/>
  <c r="E126" i="53"/>
  <c r="D126" i="53"/>
  <c r="C126" i="53"/>
  <c r="F124" i="53"/>
  <c r="E124" i="53"/>
  <c r="D124" i="53"/>
  <c r="C124" i="53"/>
  <c r="F122" i="53"/>
  <c r="E122" i="53"/>
  <c r="D122" i="53"/>
  <c r="C122" i="53"/>
  <c r="F120" i="53"/>
  <c r="E120" i="53"/>
  <c r="D120" i="53"/>
  <c r="C120" i="53"/>
  <c r="F118" i="53"/>
  <c r="E118" i="53"/>
  <c r="D118" i="53"/>
  <c r="C118" i="53"/>
  <c r="F116" i="53"/>
  <c r="E116" i="53"/>
  <c r="D116" i="53"/>
  <c r="C116" i="53"/>
  <c r="F114" i="53"/>
  <c r="E114" i="53"/>
  <c r="D114" i="53"/>
  <c r="C114" i="53"/>
  <c r="F112" i="53"/>
  <c r="E112" i="53"/>
  <c r="D112" i="53"/>
  <c r="C112" i="53"/>
  <c r="F110" i="53"/>
  <c r="E110" i="53"/>
  <c r="D110" i="53"/>
  <c r="C110" i="53"/>
  <c r="F108" i="53"/>
  <c r="E108" i="53"/>
  <c r="D108" i="53"/>
  <c r="C108" i="53"/>
  <c r="F106" i="53"/>
  <c r="E106" i="53"/>
  <c r="D106" i="53"/>
  <c r="C106" i="53"/>
  <c r="F104" i="53"/>
  <c r="E104" i="53"/>
  <c r="D104" i="53"/>
  <c r="C104" i="53"/>
  <c r="F102" i="53"/>
  <c r="E102" i="53"/>
  <c r="D102" i="53"/>
  <c r="C102" i="53"/>
  <c r="F100" i="53"/>
  <c r="E100" i="53"/>
  <c r="D100" i="53"/>
  <c r="C100" i="53"/>
  <c r="F98" i="53"/>
  <c r="E98" i="53"/>
  <c r="D98" i="53"/>
  <c r="C98" i="53"/>
  <c r="F96" i="53"/>
  <c r="E96" i="53"/>
  <c r="D96" i="53"/>
  <c r="C96" i="53"/>
  <c r="F94" i="53"/>
  <c r="E94" i="53"/>
  <c r="D94" i="53"/>
  <c r="C94" i="53"/>
  <c r="F92" i="53"/>
  <c r="E92" i="53"/>
  <c r="D92" i="53"/>
  <c r="C92" i="53"/>
  <c r="F90" i="53"/>
  <c r="E90" i="53"/>
  <c r="D90" i="53"/>
  <c r="C90" i="53"/>
  <c r="F88" i="53"/>
  <c r="E88" i="53"/>
  <c r="D88" i="53"/>
  <c r="C88" i="53"/>
  <c r="F86" i="53"/>
  <c r="E86" i="53"/>
  <c r="D86" i="53"/>
  <c r="C86" i="53"/>
  <c r="F84" i="53"/>
  <c r="E84" i="53"/>
  <c r="D84" i="53"/>
  <c r="C84" i="53"/>
  <c r="F82" i="53"/>
  <c r="E82" i="53"/>
  <c r="D82" i="53"/>
  <c r="C82" i="53"/>
  <c r="F80" i="53"/>
  <c r="E80" i="53"/>
  <c r="D80" i="53"/>
  <c r="C80" i="53"/>
  <c r="F78" i="53"/>
  <c r="E78" i="53"/>
  <c r="D78" i="53"/>
  <c r="C78" i="53"/>
  <c r="F76" i="53"/>
  <c r="E76" i="53"/>
  <c r="D76" i="53"/>
  <c r="C76" i="53"/>
  <c r="F74" i="53"/>
  <c r="E74" i="53"/>
  <c r="D74" i="53"/>
  <c r="C74" i="53"/>
  <c r="F72" i="53"/>
  <c r="E72" i="53"/>
  <c r="D72" i="53"/>
  <c r="C72" i="53"/>
  <c r="F70" i="53"/>
  <c r="E70" i="53"/>
  <c r="D70" i="53"/>
  <c r="C70" i="53"/>
  <c r="F68" i="53"/>
  <c r="E68" i="53"/>
  <c r="D68" i="53"/>
  <c r="C68" i="53"/>
  <c r="F66" i="53"/>
  <c r="E66" i="53"/>
  <c r="D66" i="53"/>
  <c r="C66" i="53"/>
  <c r="F64" i="53"/>
  <c r="E64" i="53"/>
  <c r="D64" i="53"/>
  <c r="C64" i="53"/>
  <c r="F62" i="53"/>
  <c r="E62" i="53"/>
  <c r="D62" i="53"/>
  <c r="C62" i="53"/>
  <c r="F60" i="53"/>
  <c r="E60" i="53"/>
  <c r="D60" i="53"/>
  <c r="C60" i="53"/>
  <c r="F58" i="53"/>
  <c r="E58" i="53"/>
  <c r="D58" i="53"/>
  <c r="C58" i="53"/>
  <c r="F56" i="53"/>
  <c r="E56" i="53"/>
  <c r="D56" i="53"/>
  <c r="C56" i="53"/>
  <c r="F54" i="53"/>
  <c r="E54" i="53"/>
  <c r="D54" i="53"/>
  <c r="C54" i="53"/>
  <c r="F52" i="53"/>
  <c r="E52" i="53"/>
  <c r="D52" i="53"/>
  <c r="C52" i="53"/>
  <c r="F50" i="53"/>
  <c r="E50" i="53"/>
  <c r="D50" i="53"/>
  <c r="C50" i="53"/>
  <c r="F48" i="53"/>
  <c r="E48" i="53"/>
  <c r="D48" i="53"/>
  <c r="C48" i="53"/>
  <c r="F46" i="53"/>
  <c r="E46" i="53"/>
  <c r="D46" i="53"/>
  <c r="C46" i="53"/>
  <c r="F44" i="53"/>
  <c r="E44" i="53"/>
  <c r="D44" i="53"/>
  <c r="C44" i="53"/>
  <c r="F42" i="53"/>
  <c r="E42" i="53"/>
  <c r="D42" i="53"/>
  <c r="C42" i="53"/>
  <c r="F40" i="53"/>
  <c r="E40" i="53"/>
  <c r="D40" i="53"/>
  <c r="C40" i="53"/>
  <c r="F38" i="53"/>
  <c r="E38" i="53"/>
  <c r="D38" i="53"/>
  <c r="C38" i="53"/>
  <c r="F36" i="53"/>
  <c r="E36" i="53"/>
  <c r="D36" i="53"/>
  <c r="C36" i="53"/>
  <c r="F34" i="53"/>
  <c r="E34" i="53"/>
  <c r="D34" i="53"/>
  <c r="C34" i="53"/>
  <c r="F32" i="53"/>
  <c r="E32" i="53"/>
  <c r="D32" i="53"/>
  <c r="C32" i="53"/>
  <c r="F30" i="53"/>
  <c r="E30" i="53"/>
  <c r="D30" i="53"/>
  <c r="C30" i="53"/>
  <c r="F28" i="53"/>
  <c r="E28" i="53"/>
  <c r="D28" i="53"/>
  <c r="C28" i="53"/>
  <c r="F26" i="53"/>
  <c r="E26" i="53"/>
  <c r="D26" i="53"/>
  <c r="C26" i="53"/>
  <c r="F24" i="53"/>
  <c r="E24" i="53"/>
  <c r="D24" i="53"/>
  <c r="C24" i="53"/>
  <c r="F22" i="53"/>
  <c r="E22" i="53"/>
  <c r="D22" i="53"/>
  <c r="C22" i="53"/>
  <c r="F20" i="53"/>
  <c r="E20" i="53"/>
  <c r="D20" i="53"/>
  <c r="C20" i="53"/>
  <c r="F18" i="53"/>
  <c r="E18" i="53"/>
  <c r="D18" i="53"/>
  <c r="C18" i="53"/>
  <c r="F16" i="53"/>
  <c r="E16" i="53"/>
  <c r="D16" i="53"/>
  <c r="C16" i="53"/>
  <c r="F14" i="53"/>
  <c r="E14" i="53"/>
  <c r="D14" i="53"/>
  <c r="C14" i="53"/>
  <c r="F12" i="53"/>
  <c r="E12" i="53"/>
  <c r="D12" i="53"/>
  <c r="C12" i="53"/>
  <c r="F10" i="53"/>
  <c r="E10" i="53"/>
  <c r="D10" i="53"/>
  <c r="C10" i="53"/>
  <c r="F8" i="53"/>
  <c r="E8" i="53"/>
  <c r="D8" i="53"/>
  <c r="C8" i="53"/>
  <c r="G175" i="53"/>
  <c r="Q178" i="38"/>
  <c r="Q168" i="38"/>
  <c r="H175" i="53"/>
  <c r="I175" i="53"/>
  <c r="J175" i="53"/>
  <c r="K175" i="53"/>
  <c r="L175" i="53"/>
  <c r="F175" i="53"/>
  <c r="Q166" i="53"/>
  <c r="Q164" i="53"/>
  <c r="Q162" i="53"/>
  <c r="Q160" i="53"/>
  <c r="Q158" i="53"/>
  <c r="Q156" i="53"/>
  <c r="Q154" i="53"/>
  <c r="Q152" i="53"/>
  <c r="Q150" i="53"/>
  <c r="Q148" i="53"/>
  <c r="Q146" i="53"/>
  <c r="Q144" i="53"/>
  <c r="Q142" i="53"/>
  <c r="Q140" i="53"/>
  <c r="Q138" i="53"/>
  <c r="Q136" i="53"/>
  <c r="Q134" i="53"/>
  <c r="Q132" i="53"/>
  <c r="Q130" i="53"/>
  <c r="Q128" i="53"/>
  <c r="Q126" i="53"/>
  <c r="Q124" i="53"/>
  <c r="Q122" i="53"/>
  <c r="Q120" i="53"/>
  <c r="Q118" i="53"/>
  <c r="Q116" i="53"/>
  <c r="Q114" i="53"/>
  <c r="Q112" i="53"/>
  <c r="Q110" i="53"/>
  <c r="Q108" i="53"/>
  <c r="Q106" i="53"/>
  <c r="Q104" i="53"/>
  <c r="Q102" i="53"/>
  <c r="Q100" i="53"/>
  <c r="Q98" i="53"/>
  <c r="Q96" i="53"/>
  <c r="Q94" i="53"/>
  <c r="Q92" i="53"/>
  <c r="Q90" i="53"/>
  <c r="Q88" i="53"/>
  <c r="Q86" i="53"/>
  <c r="Q84" i="53"/>
  <c r="Q82" i="53"/>
  <c r="Q80" i="53"/>
  <c r="Q78" i="53"/>
  <c r="Q76" i="53"/>
  <c r="Q74" i="53"/>
  <c r="Q72" i="53"/>
  <c r="Q70" i="53"/>
  <c r="Q68" i="53"/>
  <c r="Q66" i="53"/>
  <c r="Q64" i="53"/>
  <c r="Q62" i="53"/>
  <c r="Q60" i="53"/>
  <c r="Q58" i="53"/>
  <c r="Q56" i="53"/>
  <c r="Q54" i="53"/>
  <c r="Q52" i="53"/>
  <c r="Q50" i="53"/>
  <c r="Q48" i="53"/>
  <c r="Q46" i="53"/>
  <c r="Q44" i="53"/>
  <c r="Q42" i="53"/>
  <c r="Q40" i="53"/>
  <c r="Q38" i="53"/>
  <c r="Q36" i="53"/>
  <c r="Q34" i="53"/>
  <c r="Q32" i="53"/>
  <c r="Q30" i="53"/>
  <c r="Q28" i="53"/>
  <c r="Q26" i="53"/>
  <c r="Q24" i="53"/>
  <c r="Q22" i="53"/>
  <c r="Q20" i="53"/>
  <c r="Q18" i="53"/>
  <c r="Q16" i="53"/>
  <c r="Q10" i="53"/>
  <c r="Q12" i="53"/>
  <c r="Q14" i="53"/>
  <c r="Q8" i="53"/>
  <c r="O150" i="53"/>
  <c r="P150" i="53" s="1"/>
  <c r="O148" i="53"/>
  <c r="P148" i="53" s="1"/>
  <c r="O146" i="53"/>
  <c r="P146" i="53" s="1"/>
  <c r="O144" i="53"/>
  <c r="P144" i="53" s="1"/>
  <c r="O142" i="53"/>
  <c r="P142" i="53" s="1"/>
  <c r="O140" i="53"/>
  <c r="P140" i="53" s="1"/>
  <c r="O138" i="53"/>
  <c r="P138" i="53" s="1"/>
  <c r="O136" i="53"/>
  <c r="P136" i="53" s="1"/>
  <c r="O134" i="53"/>
  <c r="P134" i="53" s="1"/>
  <c r="O132" i="53"/>
  <c r="P132" i="53" s="1"/>
  <c r="O130" i="53"/>
  <c r="P130" i="53" s="1"/>
  <c r="O128" i="53"/>
  <c r="P128" i="53" s="1"/>
  <c r="O126" i="53"/>
  <c r="P126" i="53" s="1"/>
  <c r="O124" i="53"/>
  <c r="P124" i="53" s="1"/>
  <c r="O122" i="53"/>
  <c r="P122" i="53" s="1"/>
  <c r="O120" i="53"/>
  <c r="P120" i="53" s="1"/>
  <c r="O118" i="53"/>
  <c r="P118" i="53" s="1"/>
  <c r="O116" i="53"/>
  <c r="P116" i="53" s="1"/>
  <c r="O114" i="53"/>
  <c r="P114" i="53" s="1"/>
  <c r="O112" i="53"/>
  <c r="P112" i="53" s="1"/>
  <c r="O110" i="53"/>
  <c r="P110" i="53" s="1"/>
  <c r="O108" i="53"/>
  <c r="P108" i="53" s="1"/>
  <c r="O106" i="53"/>
  <c r="P106" i="53" s="1"/>
  <c r="O104" i="53"/>
  <c r="P104" i="53" s="1"/>
  <c r="O102" i="53"/>
  <c r="P102" i="53" s="1"/>
  <c r="O100" i="53"/>
  <c r="P100" i="53" s="1"/>
  <c r="O98" i="53"/>
  <c r="P98" i="53" s="1"/>
  <c r="O96" i="53"/>
  <c r="P96" i="53" s="1"/>
  <c r="O94" i="53"/>
  <c r="P94" i="53" s="1"/>
  <c r="O92" i="53"/>
  <c r="P92" i="53" s="1"/>
  <c r="O90" i="53"/>
  <c r="P90" i="53" s="1"/>
  <c r="O88" i="53"/>
  <c r="P88" i="53" s="1"/>
  <c r="O86" i="53"/>
  <c r="P86" i="53" s="1"/>
  <c r="O84" i="53"/>
  <c r="P84" i="53" s="1"/>
  <c r="O82" i="53"/>
  <c r="P82" i="53" s="1"/>
  <c r="O80" i="53"/>
  <c r="P80" i="53" s="1"/>
  <c r="O78" i="53"/>
  <c r="P78" i="53" s="1"/>
  <c r="O76" i="53"/>
  <c r="P76" i="53" s="1"/>
  <c r="O74" i="53"/>
  <c r="P74" i="53" s="1"/>
  <c r="O72" i="53"/>
  <c r="P72" i="53" s="1"/>
  <c r="O70" i="53"/>
  <c r="P70" i="53" s="1"/>
  <c r="O68" i="53"/>
  <c r="P68" i="53" s="1"/>
  <c r="O66" i="53"/>
  <c r="P66" i="53" s="1"/>
  <c r="O64" i="53"/>
  <c r="P64" i="53" s="1"/>
  <c r="O62" i="53"/>
  <c r="P62" i="53" s="1"/>
  <c r="O60" i="53"/>
  <c r="P60" i="53" s="1"/>
  <c r="O58" i="53"/>
  <c r="P58" i="53" s="1"/>
  <c r="O56" i="53"/>
  <c r="P56" i="53" s="1"/>
  <c r="O54" i="53"/>
  <c r="P54" i="53" s="1"/>
  <c r="O52" i="53"/>
  <c r="P52" i="53" s="1"/>
  <c r="O50" i="53"/>
  <c r="P50" i="53" s="1"/>
  <c r="O48" i="53"/>
  <c r="P48" i="53" s="1"/>
  <c r="O46" i="53"/>
  <c r="P46" i="53" s="1"/>
  <c r="O44" i="53"/>
  <c r="P44" i="53" s="1"/>
  <c r="O42" i="53"/>
  <c r="P42" i="53" s="1"/>
  <c r="O40" i="53"/>
  <c r="P40" i="53" s="1"/>
  <c r="O38" i="53"/>
  <c r="P38" i="53" s="1"/>
  <c r="O36" i="53"/>
  <c r="P36" i="53" s="1"/>
  <c r="O34" i="53"/>
  <c r="P34" i="53" s="1"/>
  <c r="O32" i="53"/>
  <c r="P32" i="53" s="1"/>
  <c r="O30" i="53"/>
  <c r="P30" i="53" s="1"/>
  <c r="O28" i="53"/>
  <c r="P28" i="53" s="1"/>
  <c r="O26" i="53"/>
  <c r="P26" i="53" s="1"/>
  <c r="O8" i="53"/>
  <c r="P8" i="53" s="1"/>
  <c r="O10" i="53"/>
  <c r="P10" i="53" s="1"/>
  <c r="O12" i="53"/>
  <c r="P12" i="53" s="1"/>
  <c r="O14" i="53"/>
  <c r="P14" i="53" s="1"/>
  <c r="O16" i="53"/>
  <c r="P16" i="53" s="1"/>
  <c r="O18" i="53"/>
  <c r="P18" i="53" s="1"/>
  <c r="O20" i="53"/>
  <c r="P20" i="53" s="1"/>
  <c r="O22" i="53"/>
  <c r="P22" i="53" s="1"/>
  <c r="O24" i="53"/>
  <c r="P24" i="53" s="1"/>
  <c r="O152" i="53"/>
  <c r="P152" i="53" s="1"/>
  <c r="O154" i="53"/>
  <c r="P154" i="53" s="1"/>
  <c r="O156" i="53"/>
  <c r="P156" i="53" s="1"/>
  <c r="O158" i="53"/>
  <c r="P158" i="53" s="1"/>
  <c r="O160" i="53"/>
  <c r="P160" i="53" s="1"/>
  <c r="O162" i="53"/>
  <c r="P162" i="53" s="1"/>
  <c r="O164" i="53"/>
  <c r="P164" i="53" s="1"/>
  <c r="O166" i="53"/>
  <c r="P166" i="53" s="1"/>
  <c r="AN167" i="38" l="1"/>
  <c r="E85" i="37" s="1"/>
  <c r="R167" i="53"/>
  <c r="E331" i="37" s="1"/>
  <c r="S167" i="53"/>
  <c r="E333" i="37" s="1"/>
  <c r="F172" i="53"/>
  <c r="Q167" i="53"/>
  <c r="E329" i="37" s="1"/>
  <c r="P167" i="53"/>
  <c r="E327" i="37" s="1"/>
  <c r="P17" i="48" l="1"/>
  <c r="P18" i="48"/>
  <c r="P19" i="48"/>
  <c r="P20" i="48"/>
  <c r="P21" i="48"/>
  <c r="P22" i="48"/>
  <c r="P23" i="48"/>
  <c r="P24" i="48"/>
  <c r="P25" i="48"/>
  <c r="P26" i="48"/>
  <c r="P27" i="48"/>
  <c r="P28" i="48"/>
  <c r="P29" i="48"/>
  <c r="P30" i="48"/>
  <c r="P31" i="48"/>
  <c r="P14" i="48" s="1"/>
  <c r="P32" i="48"/>
  <c r="P33" i="48"/>
  <c r="P34" i="48"/>
  <c r="P35" i="48"/>
  <c r="P36" i="48"/>
  <c r="P37" i="48"/>
  <c r="P38" i="48"/>
  <c r="P39" i="48"/>
  <c r="P40" i="48"/>
  <c r="P41" i="48"/>
  <c r="P42" i="48"/>
  <c r="P43" i="48"/>
  <c r="P44" i="48"/>
  <c r="P45" i="48"/>
  <c r="P46" i="48"/>
  <c r="P47" i="48"/>
  <c r="P48" i="48"/>
  <c r="P49" i="48"/>
  <c r="P50" i="48"/>
  <c r="P51" i="48"/>
  <c r="P52" i="48"/>
  <c r="P53" i="48"/>
  <c r="P54" i="48"/>
  <c r="P55" i="48"/>
  <c r="P56" i="48"/>
  <c r="P57" i="48"/>
  <c r="P58" i="48"/>
  <c r="P59" i="48"/>
  <c r="P60" i="48"/>
  <c r="P61" i="48"/>
  <c r="P62" i="48"/>
  <c r="P63" i="48"/>
  <c r="P64" i="48"/>
  <c r="P65" i="48"/>
  <c r="P66" i="48"/>
  <c r="P67" i="48"/>
  <c r="P68" i="48"/>
  <c r="P69" i="48"/>
  <c r="P70" i="48"/>
  <c r="P71" i="48"/>
  <c r="P72" i="48"/>
  <c r="P73" i="48"/>
  <c r="P74" i="48"/>
  <c r="P75" i="48"/>
  <c r="P76" i="48"/>
  <c r="P77" i="48"/>
  <c r="P78" i="48"/>
  <c r="P79" i="48"/>
  <c r="P80" i="48"/>
  <c r="P81" i="48"/>
  <c r="P82" i="48"/>
  <c r="P83" i="48"/>
  <c r="P84" i="48"/>
  <c r="P85" i="48"/>
  <c r="P86" i="48"/>
  <c r="P87" i="48"/>
  <c r="P88" i="48"/>
  <c r="P89" i="48"/>
  <c r="P90" i="48"/>
  <c r="P91" i="48"/>
  <c r="P92" i="48"/>
  <c r="P93" i="48"/>
  <c r="P94" i="48"/>
  <c r="P95" i="48"/>
  <c r="P96" i="48"/>
  <c r="P97" i="48"/>
  <c r="P98" i="48"/>
  <c r="P99" i="48"/>
  <c r="P100" i="48"/>
  <c r="P101" i="48"/>
  <c r="P102" i="48"/>
  <c r="P103" i="48"/>
  <c r="P104" i="48"/>
  <c r="P105" i="48"/>
  <c r="P106" i="48"/>
  <c r="P107" i="48"/>
  <c r="P108" i="48"/>
  <c r="P109" i="48"/>
  <c r="P110" i="48"/>
  <c r="P111" i="48"/>
  <c r="P112" i="48"/>
  <c r="P113" i="48"/>
  <c r="P114" i="48"/>
  <c r="P115" i="48"/>
  <c r="P116" i="48"/>
  <c r="P117" i="48"/>
  <c r="P118" i="48"/>
  <c r="P119" i="48"/>
  <c r="P120" i="48"/>
  <c r="P121" i="48"/>
  <c r="P122" i="48"/>
  <c r="P123" i="48"/>
  <c r="P124" i="48"/>
  <c r="P125" i="48"/>
  <c r="P126" i="48"/>
  <c r="P127" i="48"/>
  <c r="P128" i="48"/>
  <c r="P129" i="48"/>
  <c r="P130" i="48"/>
  <c r="P131" i="48"/>
  <c r="P132" i="48"/>
  <c r="P133" i="48"/>
  <c r="P134" i="48"/>
  <c r="P135" i="48"/>
  <c r="P136" i="48"/>
  <c r="P137" i="48"/>
  <c r="P138" i="48"/>
  <c r="P139" i="48"/>
  <c r="P140" i="48"/>
  <c r="P141" i="48"/>
  <c r="P142" i="48"/>
  <c r="P143" i="48"/>
  <c r="P144" i="48"/>
  <c r="P145" i="48"/>
  <c r="P146" i="48"/>
  <c r="P147" i="48"/>
  <c r="P148" i="48"/>
  <c r="P149" i="48"/>
  <c r="P150" i="48"/>
  <c r="P151" i="48"/>
  <c r="P152" i="48"/>
  <c r="P153" i="48"/>
  <c r="P154" i="48"/>
  <c r="P155" i="48"/>
  <c r="P156" i="48"/>
  <c r="P157" i="48"/>
  <c r="P158" i="48"/>
  <c r="P159" i="48"/>
  <c r="P160" i="48"/>
  <c r="P161" i="48"/>
  <c r="P162" i="48"/>
  <c r="P163" i="48"/>
  <c r="P164" i="48"/>
  <c r="P165" i="48"/>
  <c r="P166" i="48"/>
  <c r="P167" i="48"/>
  <c r="P168" i="48"/>
  <c r="P169" i="48"/>
  <c r="P170" i="48"/>
  <c r="P171" i="48"/>
  <c r="P172" i="48"/>
  <c r="P173" i="48"/>
  <c r="P174" i="48"/>
  <c r="P175" i="48"/>
  <c r="P176" i="48"/>
  <c r="P177" i="48"/>
  <c r="P178" i="48"/>
  <c r="P179" i="48"/>
  <c r="P180" i="48"/>
  <c r="P181" i="48"/>
  <c r="P182" i="48"/>
  <c r="P183" i="48"/>
  <c r="P184" i="48"/>
  <c r="P185" i="48"/>
  <c r="P186" i="48"/>
  <c r="P187" i="48"/>
  <c r="P188" i="48"/>
  <c r="P189" i="48"/>
  <c r="P190" i="48"/>
  <c r="P191" i="48"/>
  <c r="P192" i="48"/>
  <c r="P193" i="48"/>
  <c r="P194" i="48"/>
  <c r="P195" i="48"/>
  <c r="P196" i="48"/>
  <c r="P197" i="48"/>
  <c r="P198" i="48"/>
  <c r="P199" i="48"/>
  <c r="P200" i="48"/>
  <c r="P201" i="48"/>
  <c r="P202" i="48"/>
  <c r="P203" i="48"/>
  <c r="P204" i="48"/>
  <c r="P205" i="48"/>
  <c r="P206" i="48"/>
  <c r="P207" i="48"/>
  <c r="P208" i="48"/>
  <c r="P209" i="48"/>
  <c r="P210" i="48"/>
  <c r="P211" i="48"/>
  <c r="P212" i="48"/>
  <c r="P213" i="48"/>
  <c r="P214" i="48"/>
  <c r="P215" i="48"/>
  <c r="P216" i="48"/>
  <c r="P217" i="48"/>
  <c r="P218" i="48"/>
  <c r="P219" i="48"/>
  <c r="P220" i="48"/>
  <c r="P221" i="48"/>
  <c r="P222" i="48"/>
  <c r="P223" i="48"/>
  <c r="P224" i="48"/>
  <c r="P225" i="48"/>
  <c r="P226" i="48"/>
  <c r="P227" i="48"/>
  <c r="P228" i="48"/>
  <c r="P229" i="48"/>
  <c r="P230" i="48"/>
  <c r="P231" i="48"/>
  <c r="P232" i="48"/>
  <c r="P233" i="48"/>
  <c r="P234" i="48"/>
  <c r="P235" i="48"/>
  <c r="P236" i="48"/>
  <c r="P237" i="48"/>
  <c r="P238" i="48"/>
  <c r="P239" i="48"/>
  <c r="P240" i="48"/>
  <c r="P241" i="48"/>
  <c r="P242" i="48"/>
  <c r="P243" i="48"/>
  <c r="P244" i="48"/>
  <c r="P245" i="48"/>
  <c r="P246" i="48"/>
  <c r="P247" i="48"/>
  <c r="P248" i="48"/>
  <c r="P249" i="48"/>
  <c r="P250" i="48"/>
  <c r="P251" i="48"/>
  <c r="P252" i="48"/>
  <c r="P253" i="48"/>
  <c r="P254" i="48"/>
  <c r="P255" i="48"/>
  <c r="P256" i="48"/>
  <c r="P257" i="48"/>
  <c r="P258" i="48"/>
  <c r="P259" i="48"/>
  <c r="P260" i="48"/>
  <c r="P261" i="48"/>
  <c r="P262" i="48"/>
  <c r="P263" i="48"/>
  <c r="P264" i="48"/>
  <c r="P265" i="48"/>
  <c r="P266" i="48"/>
  <c r="P267" i="48"/>
  <c r="P268" i="48"/>
  <c r="P269" i="48"/>
  <c r="P270" i="48"/>
  <c r="P271" i="48"/>
  <c r="P272" i="48"/>
  <c r="P273" i="48"/>
  <c r="P274" i="48"/>
  <c r="P275" i="48"/>
  <c r="P276" i="48"/>
  <c r="P277" i="48"/>
  <c r="P278" i="48"/>
  <c r="P279" i="48"/>
  <c r="P280" i="48"/>
  <c r="P281" i="48"/>
  <c r="P282" i="48"/>
  <c r="P283" i="48"/>
  <c r="P284" i="48"/>
  <c r="P285" i="48"/>
  <c r="P286" i="48"/>
  <c r="P287" i="48"/>
  <c r="P288" i="48"/>
  <c r="P289" i="48"/>
  <c r="P290" i="48"/>
  <c r="P291" i="48"/>
  <c r="P292" i="48"/>
  <c r="P293" i="48"/>
  <c r="P294" i="48"/>
  <c r="P295" i="48"/>
  <c r="P296" i="48"/>
  <c r="P297" i="48"/>
  <c r="P298" i="48"/>
  <c r="P299" i="48"/>
  <c r="P300" i="48"/>
  <c r="P301" i="48"/>
  <c r="P302" i="48"/>
  <c r="P303" i="48"/>
  <c r="P304" i="48"/>
  <c r="P305" i="48"/>
  <c r="P306" i="48"/>
  <c r="P307" i="48"/>
  <c r="P308" i="48"/>
  <c r="P309" i="48"/>
  <c r="P310" i="48"/>
  <c r="P311" i="48"/>
  <c r="P312" i="48"/>
  <c r="P313" i="48"/>
  <c r="P314" i="48"/>
  <c r="P315" i="48"/>
  <c r="P316" i="48"/>
  <c r="P317" i="48"/>
  <c r="P318" i="48"/>
  <c r="P319" i="48"/>
  <c r="P320" i="48"/>
  <c r="P321" i="48"/>
  <c r="P322" i="48"/>
  <c r="P323" i="48"/>
  <c r="P324" i="48"/>
  <c r="P325" i="48"/>
  <c r="P326" i="48"/>
  <c r="P327" i="48"/>
  <c r="P328" i="48"/>
  <c r="P329" i="48"/>
  <c r="P330" i="48"/>
  <c r="P331" i="48"/>
  <c r="P332" i="48"/>
  <c r="P333" i="48"/>
  <c r="P334" i="48"/>
  <c r="P335" i="48"/>
  <c r="P336" i="48"/>
  <c r="P337" i="48"/>
  <c r="P338" i="48"/>
  <c r="P339" i="48"/>
  <c r="P340" i="48"/>
  <c r="P341" i="48"/>
  <c r="P342" i="48"/>
  <c r="P343" i="48"/>
  <c r="P344" i="48"/>
  <c r="P345" i="48"/>
  <c r="P346" i="48"/>
  <c r="P347" i="48"/>
  <c r="P348" i="48"/>
  <c r="P349" i="48"/>
  <c r="P350" i="48"/>
  <c r="P351" i="48"/>
  <c r="P352" i="48"/>
  <c r="P353" i="48"/>
  <c r="P354" i="48"/>
  <c r="P355" i="48"/>
  <c r="P356" i="48"/>
  <c r="P357" i="48"/>
  <c r="P358" i="48"/>
  <c r="P359" i="48"/>
  <c r="P360" i="48"/>
  <c r="P361" i="48"/>
  <c r="P362" i="48"/>
  <c r="P363" i="48"/>
  <c r="P364" i="48"/>
  <c r="P365" i="48"/>
  <c r="P366" i="48"/>
  <c r="P367" i="48"/>
  <c r="P368" i="48"/>
  <c r="P369" i="48"/>
  <c r="P370" i="48"/>
  <c r="P371" i="48"/>
  <c r="P372" i="48"/>
  <c r="P373" i="48"/>
  <c r="P374" i="48"/>
  <c r="P375" i="48"/>
  <c r="P376" i="48"/>
  <c r="P377" i="48"/>
  <c r="P378" i="48"/>
  <c r="P379" i="48"/>
  <c r="P380" i="48"/>
  <c r="P381" i="48"/>
  <c r="P382" i="48"/>
  <c r="P383" i="48"/>
  <c r="P384" i="48"/>
  <c r="P385" i="48"/>
  <c r="P386" i="48"/>
  <c r="P387" i="48"/>
  <c r="P388" i="48"/>
  <c r="P389" i="48"/>
  <c r="P390" i="48"/>
  <c r="P391" i="48"/>
  <c r="P392" i="48"/>
  <c r="P393" i="48"/>
  <c r="P394" i="48"/>
  <c r="P395" i="48"/>
  <c r="P396" i="48"/>
  <c r="P397" i="48"/>
  <c r="P398" i="48"/>
  <c r="P399" i="48"/>
  <c r="P400" i="48"/>
  <c r="P401" i="48"/>
  <c r="P402" i="48"/>
  <c r="P403" i="48"/>
  <c r="P404" i="48"/>
  <c r="P405" i="48"/>
  <c r="P406" i="48"/>
  <c r="P407" i="48"/>
  <c r="P408" i="48"/>
  <c r="P409" i="48"/>
  <c r="P410" i="48"/>
  <c r="P411" i="48"/>
  <c r="P412" i="48"/>
  <c r="P413" i="48"/>
  <c r="P414" i="48"/>
  <c r="P415" i="48"/>
  <c r="P416" i="48"/>
  <c r="P417" i="48"/>
  <c r="P418" i="48"/>
  <c r="P419" i="48"/>
  <c r="P420" i="48"/>
  <c r="P421" i="48"/>
  <c r="P422" i="48"/>
  <c r="P423" i="48"/>
  <c r="P424" i="48"/>
  <c r="P425" i="48"/>
  <c r="P426" i="48"/>
  <c r="P427" i="48"/>
  <c r="P428" i="48"/>
  <c r="P429" i="48"/>
  <c r="P430" i="48"/>
  <c r="P431" i="48"/>
  <c r="P432" i="48"/>
  <c r="P433" i="48"/>
  <c r="P434" i="48"/>
  <c r="P435" i="48"/>
  <c r="P436" i="48"/>
  <c r="P437" i="48"/>
  <c r="P438" i="48"/>
  <c r="P439" i="48"/>
  <c r="P440" i="48"/>
  <c r="P441" i="48"/>
  <c r="P442" i="48"/>
  <c r="P443" i="48"/>
  <c r="P444" i="48"/>
  <c r="P445" i="48"/>
  <c r="P446" i="48"/>
  <c r="P447" i="48"/>
  <c r="P448" i="48"/>
  <c r="P449" i="48"/>
  <c r="P450" i="48"/>
  <c r="P451" i="48"/>
  <c r="P452" i="48"/>
  <c r="P453" i="48"/>
  <c r="P454" i="48"/>
  <c r="P455" i="48"/>
  <c r="P456" i="48"/>
  <c r="P457" i="48"/>
  <c r="P458" i="48"/>
  <c r="P459" i="48"/>
  <c r="P460" i="48"/>
  <c r="P461" i="48"/>
  <c r="P462" i="48"/>
  <c r="P463" i="48"/>
  <c r="P464" i="48"/>
  <c r="P465" i="48"/>
  <c r="P466" i="48"/>
  <c r="P467" i="48"/>
  <c r="P468" i="48"/>
  <c r="P469" i="48"/>
  <c r="P470" i="48"/>
  <c r="P471" i="48"/>
  <c r="P472" i="48"/>
  <c r="P473" i="48"/>
  <c r="P474" i="48"/>
  <c r="P475" i="48"/>
  <c r="P476" i="48"/>
  <c r="P477" i="48"/>
  <c r="P478" i="48"/>
  <c r="P479" i="48"/>
  <c r="P480" i="48"/>
  <c r="P481" i="48"/>
  <c r="P482" i="48"/>
  <c r="P483" i="48"/>
  <c r="P484" i="48"/>
  <c r="P485" i="48"/>
  <c r="P486" i="48"/>
  <c r="P487" i="48"/>
  <c r="P488" i="48"/>
  <c r="P489" i="48"/>
  <c r="P490" i="48"/>
  <c r="P491" i="48"/>
  <c r="P492" i="48"/>
  <c r="P493" i="48"/>
  <c r="P494" i="48"/>
  <c r="P495" i="48"/>
  <c r="P496" i="48"/>
  <c r="P497" i="48"/>
  <c r="P498" i="48"/>
  <c r="P499" i="48"/>
  <c r="P500" i="48"/>
  <c r="P501" i="48"/>
  <c r="P502" i="48"/>
  <c r="P503" i="48"/>
  <c r="P504" i="48"/>
  <c r="P505" i="48"/>
  <c r="P506" i="48"/>
  <c r="P507" i="48"/>
  <c r="P508" i="48"/>
  <c r="P509" i="48"/>
  <c r="P510" i="48"/>
  <c r="P511" i="48"/>
  <c r="P512" i="48"/>
  <c r="P513" i="48"/>
  <c r="P514" i="48"/>
  <c r="P515" i="48"/>
  <c r="P516" i="48"/>
  <c r="P517" i="48"/>
  <c r="P518" i="48"/>
  <c r="P519" i="48"/>
  <c r="P520" i="48"/>
  <c r="P521" i="48"/>
  <c r="P522" i="48"/>
  <c r="P523" i="48"/>
  <c r="P524" i="48"/>
  <c r="P525" i="48"/>
  <c r="P526" i="48"/>
  <c r="P527" i="48"/>
  <c r="P528" i="48"/>
  <c r="P529" i="48"/>
  <c r="P530" i="48"/>
  <c r="P531" i="48"/>
  <c r="P532" i="48"/>
  <c r="P533" i="48"/>
  <c r="P534" i="48"/>
  <c r="P535" i="48"/>
  <c r="P536" i="48"/>
  <c r="P537" i="48"/>
  <c r="P538" i="48"/>
  <c r="P539" i="48"/>
  <c r="P540" i="48"/>
  <c r="P541" i="48"/>
  <c r="P542" i="48"/>
  <c r="P543" i="48"/>
  <c r="P544" i="48"/>
  <c r="P545" i="48"/>
  <c r="P546" i="48"/>
  <c r="P547" i="48"/>
  <c r="P548" i="48"/>
  <c r="P549" i="48"/>
  <c r="P550" i="48"/>
  <c r="P551" i="48"/>
  <c r="P552" i="48"/>
  <c r="P553" i="48"/>
  <c r="P554" i="48"/>
  <c r="P555" i="48"/>
  <c r="P556" i="48"/>
  <c r="P557" i="48"/>
  <c r="P558" i="48"/>
  <c r="P559" i="48"/>
  <c r="P560" i="48"/>
  <c r="P561" i="48"/>
  <c r="P562" i="48"/>
  <c r="P563" i="48"/>
  <c r="P564" i="48"/>
  <c r="P565" i="48"/>
  <c r="P566" i="48"/>
  <c r="P567" i="48"/>
  <c r="P568" i="48"/>
  <c r="P569" i="48"/>
  <c r="P570" i="48"/>
  <c r="P571" i="48"/>
  <c r="P572" i="48"/>
  <c r="P573" i="48"/>
  <c r="P574" i="48"/>
  <c r="P575" i="48"/>
  <c r="P576" i="48"/>
  <c r="P577" i="48"/>
  <c r="P578" i="48"/>
  <c r="P579" i="48"/>
  <c r="P580" i="48"/>
  <c r="P581" i="48"/>
  <c r="P582" i="48"/>
  <c r="P583" i="48"/>
  <c r="P584" i="48"/>
  <c r="P585" i="48"/>
  <c r="P586" i="48"/>
  <c r="P587" i="48"/>
  <c r="P588" i="48"/>
  <c r="P589" i="48"/>
  <c r="P590" i="48"/>
  <c r="P591" i="48"/>
  <c r="P592" i="48"/>
  <c r="P593" i="48"/>
  <c r="P594" i="48"/>
  <c r="P595" i="48"/>
  <c r="P596" i="48"/>
  <c r="P597" i="48"/>
  <c r="P598" i="48"/>
  <c r="P599" i="48"/>
  <c r="P600" i="48"/>
  <c r="P601" i="48"/>
  <c r="P602" i="48"/>
  <c r="P603" i="48"/>
  <c r="P604" i="48"/>
  <c r="P605" i="48"/>
  <c r="P606" i="48"/>
  <c r="P607" i="48"/>
  <c r="P608" i="48"/>
  <c r="P609" i="48"/>
  <c r="P610" i="48"/>
  <c r="P611" i="48"/>
  <c r="P612" i="48"/>
  <c r="P613" i="48"/>
  <c r="P614" i="48"/>
  <c r="P615" i="48"/>
  <c r="P616" i="48"/>
  <c r="P617" i="48"/>
  <c r="P618" i="48"/>
  <c r="P619" i="48"/>
  <c r="P620" i="48"/>
  <c r="P621" i="48"/>
  <c r="P622" i="48"/>
  <c r="P623" i="48"/>
  <c r="P624" i="48"/>
  <c r="P625" i="48"/>
  <c r="P626" i="48"/>
  <c r="P627" i="48"/>
  <c r="P628" i="48"/>
  <c r="P629" i="48"/>
  <c r="P630" i="48"/>
  <c r="P631" i="48"/>
  <c r="P632" i="48"/>
  <c r="P633" i="48"/>
  <c r="P634" i="48"/>
  <c r="P635" i="48"/>
  <c r="P636" i="48"/>
  <c r="P637" i="48"/>
  <c r="P638" i="48"/>
  <c r="P639" i="48"/>
  <c r="P640" i="48"/>
  <c r="P641" i="48"/>
  <c r="P642" i="48"/>
  <c r="P643" i="48"/>
  <c r="P644" i="48"/>
  <c r="P645" i="48"/>
  <c r="P646" i="48"/>
  <c r="P647" i="48"/>
  <c r="P648" i="48"/>
  <c r="P649" i="48"/>
  <c r="P650" i="48"/>
  <c r="P651" i="48"/>
  <c r="P652" i="48"/>
  <c r="P653" i="48"/>
  <c r="P654" i="48"/>
  <c r="P655" i="48"/>
  <c r="P656" i="48"/>
  <c r="P657" i="48"/>
  <c r="P658" i="48"/>
  <c r="P659" i="48"/>
  <c r="P660" i="48"/>
  <c r="P661" i="48"/>
  <c r="P662" i="48"/>
  <c r="P663" i="48"/>
  <c r="P664" i="48"/>
  <c r="P665" i="48"/>
  <c r="P666" i="48"/>
  <c r="P667" i="48"/>
  <c r="P668" i="48"/>
  <c r="P669" i="48"/>
  <c r="P670" i="48"/>
  <c r="P671" i="48"/>
  <c r="P672" i="48"/>
  <c r="P673" i="48"/>
  <c r="P674" i="48"/>
  <c r="P675" i="48"/>
  <c r="P676" i="48"/>
  <c r="P677" i="48"/>
  <c r="P678" i="48"/>
  <c r="P679" i="48"/>
  <c r="P680" i="48"/>
  <c r="P681" i="48"/>
  <c r="P682" i="48"/>
  <c r="P683" i="48"/>
  <c r="P684" i="48"/>
  <c r="P685" i="48"/>
  <c r="P686" i="48"/>
  <c r="P687" i="48"/>
  <c r="P688" i="48"/>
  <c r="P689" i="48"/>
  <c r="P690" i="48"/>
  <c r="P691" i="48"/>
  <c r="P692" i="48"/>
  <c r="P693" i="48"/>
  <c r="P694" i="48"/>
  <c r="P695" i="48"/>
  <c r="P696" i="48"/>
  <c r="P697" i="48"/>
  <c r="P698" i="48"/>
  <c r="P699" i="48"/>
  <c r="P700" i="48"/>
  <c r="P701" i="48"/>
  <c r="P702" i="48"/>
  <c r="P703" i="48"/>
  <c r="P704" i="48"/>
  <c r="P705" i="48"/>
  <c r="P706" i="48"/>
  <c r="P707" i="48"/>
  <c r="P708" i="48"/>
  <c r="P709" i="48"/>
  <c r="P710" i="48"/>
  <c r="P711" i="48"/>
  <c r="P712" i="48"/>
  <c r="P713" i="48"/>
  <c r="P714" i="48"/>
  <c r="P715" i="48"/>
  <c r="P716" i="48"/>
  <c r="P717" i="48"/>
  <c r="P718" i="48"/>
  <c r="P719" i="48"/>
  <c r="P720" i="48"/>
  <c r="P721" i="48"/>
  <c r="P722" i="48"/>
  <c r="P723" i="48"/>
  <c r="P724" i="48"/>
  <c r="P725" i="48"/>
  <c r="P726" i="48"/>
  <c r="P727" i="48"/>
  <c r="P728" i="48"/>
  <c r="P729" i="48"/>
  <c r="P730" i="48"/>
  <c r="P731" i="48"/>
  <c r="P732" i="48"/>
  <c r="P733" i="48"/>
  <c r="P734" i="48"/>
  <c r="P735" i="48"/>
  <c r="P736" i="48"/>
  <c r="P737" i="48"/>
  <c r="P738" i="48"/>
  <c r="P739" i="48"/>
  <c r="P740" i="48"/>
  <c r="P741" i="48"/>
  <c r="P742" i="48"/>
  <c r="P743" i="48"/>
  <c r="P744" i="48"/>
  <c r="P745" i="48"/>
  <c r="P746" i="48"/>
  <c r="P747" i="48"/>
  <c r="P748" i="48"/>
  <c r="P749" i="48"/>
  <c r="P750" i="48"/>
  <c r="P751" i="48"/>
  <c r="P752" i="48"/>
  <c r="P753" i="48"/>
  <c r="P754" i="48"/>
  <c r="P755" i="48"/>
  <c r="P756" i="48"/>
  <c r="P757" i="48"/>
  <c r="P758" i="48"/>
  <c r="P759" i="48"/>
  <c r="P760" i="48"/>
  <c r="P761" i="48"/>
  <c r="P762" i="48"/>
  <c r="P763" i="48"/>
  <c r="P764" i="48"/>
  <c r="P765" i="48"/>
  <c r="P766" i="48"/>
  <c r="P767" i="48"/>
  <c r="P768" i="48"/>
  <c r="P769" i="48"/>
  <c r="P770" i="48"/>
  <c r="P771" i="48"/>
  <c r="P772" i="48"/>
  <c r="P773" i="48"/>
  <c r="P774" i="48"/>
  <c r="P775" i="48"/>
  <c r="P776" i="48"/>
  <c r="P777" i="48"/>
  <c r="P778" i="48"/>
  <c r="P779" i="48"/>
  <c r="P780" i="48"/>
  <c r="P781" i="48"/>
  <c r="P782" i="48"/>
  <c r="P783" i="48"/>
  <c r="P784" i="48"/>
  <c r="P785" i="48"/>
  <c r="P786" i="48"/>
  <c r="P787" i="48"/>
  <c r="P788" i="48"/>
  <c r="P789" i="48"/>
  <c r="P790" i="48"/>
  <c r="P791" i="48"/>
  <c r="P792" i="48"/>
  <c r="P793" i="48"/>
  <c r="P794" i="48"/>
  <c r="P795" i="48"/>
  <c r="P796" i="48"/>
  <c r="P797" i="48"/>
  <c r="P798" i="48"/>
  <c r="P799" i="48"/>
  <c r="P800" i="48"/>
  <c r="P801" i="48"/>
  <c r="P802" i="48"/>
  <c r="P803" i="48"/>
  <c r="P804" i="48"/>
  <c r="P805" i="48"/>
  <c r="P806" i="48"/>
  <c r="P807" i="48"/>
  <c r="P808" i="48"/>
  <c r="P809" i="48"/>
  <c r="P810" i="48"/>
  <c r="P811" i="48"/>
  <c r="P812" i="48"/>
  <c r="P813" i="48"/>
  <c r="P814" i="48"/>
  <c r="P815" i="48"/>
  <c r="P816" i="48"/>
  <c r="P817" i="48"/>
  <c r="P818" i="48"/>
  <c r="P819" i="48"/>
  <c r="P820" i="48"/>
  <c r="P821" i="48"/>
  <c r="P822" i="48"/>
  <c r="P823" i="48"/>
  <c r="P824" i="48"/>
  <c r="P825" i="48"/>
  <c r="P826" i="48"/>
  <c r="P827" i="48"/>
  <c r="P828" i="48"/>
  <c r="P829" i="48"/>
  <c r="P830" i="48"/>
  <c r="P831" i="48"/>
  <c r="P832" i="48"/>
  <c r="P833" i="48"/>
  <c r="P834" i="48"/>
  <c r="P835" i="48"/>
  <c r="P836" i="48"/>
  <c r="P837" i="48"/>
  <c r="P838" i="48"/>
  <c r="P839" i="48"/>
  <c r="P840" i="48"/>
  <c r="P841" i="48"/>
  <c r="P842" i="48"/>
  <c r="P843" i="48"/>
  <c r="P844" i="48"/>
  <c r="P845" i="48"/>
  <c r="P846" i="48"/>
  <c r="P847" i="48"/>
  <c r="P848" i="48"/>
  <c r="P849" i="48"/>
  <c r="P850" i="48"/>
  <c r="P851" i="48"/>
  <c r="P852" i="48"/>
  <c r="P853" i="48"/>
  <c r="P854" i="48"/>
  <c r="P855" i="48"/>
  <c r="P856" i="48"/>
  <c r="P857" i="48"/>
  <c r="P858" i="48"/>
  <c r="P859" i="48"/>
  <c r="P860" i="48"/>
  <c r="P861" i="48"/>
  <c r="P862" i="48"/>
  <c r="P863" i="48"/>
  <c r="P864" i="48"/>
  <c r="P865" i="48"/>
  <c r="P866" i="48"/>
  <c r="P867" i="48"/>
  <c r="P868" i="48"/>
  <c r="P869" i="48"/>
  <c r="P870" i="48"/>
  <c r="P871" i="48"/>
  <c r="P872" i="48"/>
  <c r="P873" i="48"/>
  <c r="P874" i="48"/>
  <c r="P875" i="48"/>
  <c r="P876" i="48"/>
  <c r="P877" i="48"/>
  <c r="P878" i="48"/>
  <c r="P879" i="48"/>
  <c r="P880" i="48"/>
  <c r="P881" i="48"/>
  <c r="P882" i="48"/>
  <c r="P883" i="48"/>
  <c r="P884" i="48"/>
  <c r="P885" i="48"/>
  <c r="P886" i="48"/>
  <c r="P887" i="48"/>
  <c r="P888" i="48"/>
  <c r="P889" i="48"/>
  <c r="P890" i="48"/>
  <c r="P891" i="48"/>
  <c r="P892" i="48"/>
  <c r="P893" i="48"/>
  <c r="P894" i="48"/>
  <c r="P895" i="48"/>
  <c r="P896" i="48"/>
  <c r="P897" i="48"/>
  <c r="P898" i="48"/>
  <c r="P899" i="48"/>
  <c r="P900" i="48"/>
  <c r="P901" i="48"/>
  <c r="P902" i="48"/>
  <c r="P903" i="48"/>
  <c r="P904" i="48"/>
  <c r="P905" i="48"/>
  <c r="P906" i="48"/>
  <c r="P907" i="48"/>
  <c r="P908" i="48"/>
  <c r="P909" i="48"/>
  <c r="P910" i="48"/>
  <c r="P911" i="48"/>
  <c r="P912" i="48"/>
  <c r="P913" i="48"/>
  <c r="P914" i="48"/>
  <c r="P915" i="48"/>
  <c r="P916" i="48"/>
  <c r="P917" i="48"/>
  <c r="P918" i="48"/>
  <c r="P919" i="48"/>
  <c r="P920" i="48"/>
  <c r="P921" i="48"/>
  <c r="P922" i="48"/>
  <c r="P923" i="48"/>
  <c r="P924" i="48"/>
  <c r="P925" i="48"/>
  <c r="P926" i="48"/>
  <c r="P927" i="48"/>
  <c r="P928" i="48"/>
  <c r="P929" i="48"/>
  <c r="P930" i="48"/>
  <c r="P931" i="48"/>
  <c r="P932" i="48"/>
  <c r="P933" i="48"/>
  <c r="P934" i="48"/>
  <c r="P935" i="48"/>
  <c r="P936" i="48"/>
  <c r="P937" i="48"/>
  <c r="P938" i="48"/>
  <c r="P939" i="48"/>
  <c r="P940" i="48"/>
  <c r="P941" i="48"/>
  <c r="P942" i="48"/>
  <c r="P943" i="48"/>
  <c r="P944" i="48"/>
  <c r="P945" i="48"/>
  <c r="P946" i="48"/>
  <c r="P947" i="48"/>
  <c r="P948" i="48"/>
  <c r="P949" i="48"/>
  <c r="P950" i="48"/>
  <c r="P951" i="48"/>
  <c r="P952" i="48"/>
  <c r="P953" i="48"/>
  <c r="P954" i="48"/>
  <c r="P955" i="48"/>
  <c r="P956" i="48"/>
  <c r="P957" i="48"/>
  <c r="P958" i="48"/>
  <c r="P959" i="48"/>
  <c r="P960" i="48"/>
  <c r="P961" i="48"/>
  <c r="P962" i="48"/>
  <c r="P963" i="48"/>
  <c r="P964" i="48"/>
  <c r="P965" i="48"/>
  <c r="P966" i="48"/>
  <c r="P967" i="48"/>
  <c r="P968" i="48"/>
  <c r="P969" i="48"/>
  <c r="P970" i="48"/>
  <c r="P971" i="48"/>
  <c r="P972" i="48"/>
  <c r="P973" i="48"/>
  <c r="P974" i="48"/>
  <c r="P975" i="48"/>
  <c r="P976" i="48"/>
  <c r="P977" i="48"/>
  <c r="P978" i="48"/>
  <c r="P979" i="48"/>
  <c r="P980" i="48"/>
  <c r="P981" i="48"/>
  <c r="P982" i="48"/>
  <c r="P983" i="48"/>
  <c r="P984" i="48"/>
  <c r="P985" i="48"/>
  <c r="P986" i="48"/>
  <c r="P987" i="48"/>
  <c r="P988" i="48"/>
  <c r="P989" i="48"/>
  <c r="P990" i="48"/>
  <c r="P991" i="48"/>
  <c r="P992" i="48"/>
  <c r="P993" i="48"/>
  <c r="P994" i="48"/>
  <c r="P995" i="48"/>
  <c r="P996" i="48"/>
  <c r="P997" i="48"/>
  <c r="P998" i="48"/>
  <c r="P999" i="48"/>
  <c r="P1000" i="48"/>
  <c r="P1001" i="48"/>
  <c r="P1002" i="48"/>
  <c r="P1003" i="48"/>
  <c r="P1004" i="48"/>
  <c r="P1005" i="48"/>
  <c r="P1006" i="48"/>
  <c r="P1007" i="48"/>
  <c r="P1008" i="48"/>
  <c r="P1009" i="48"/>
  <c r="P1010" i="48"/>
  <c r="P1011" i="48"/>
  <c r="P1012" i="48"/>
  <c r="P1013" i="48"/>
  <c r="P1014" i="48"/>
  <c r="P1015" i="48"/>
  <c r="P16" i="48"/>
  <c r="P17" i="45"/>
  <c r="P18" i="45"/>
  <c r="P19" i="45"/>
  <c r="P20" i="45"/>
  <c r="P21" i="45"/>
  <c r="P22" i="45"/>
  <c r="P23" i="45"/>
  <c r="P24" i="45"/>
  <c r="P25" i="45"/>
  <c r="P26" i="45"/>
  <c r="P27" i="45"/>
  <c r="P28" i="45"/>
  <c r="P29" i="45"/>
  <c r="P30" i="45"/>
  <c r="P14" i="45" s="1"/>
  <c r="P31" i="45"/>
  <c r="P32" i="45"/>
  <c r="P33" i="45"/>
  <c r="P34" i="45"/>
  <c r="P35" i="45"/>
  <c r="P36" i="45"/>
  <c r="P37" i="45"/>
  <c r="P38" i="45"/>
  <c r="P39" i="45"/>
  <c r="P40" i="45"/>
  <c r="P41" i="45"/>
  <c r="P42" i="45"/>
  <c r="P43" i="45"/>
  <c r="P44" i="45"/>
  <c r="P45" i="45"/>
  <c r="P46" i="45"/>
  <c r="P47" i="45"/>
  <c r="P48" i="45"/>
  <c r="P49" i="45"/>
  <c r="P50" i="45"/>
  <c r="P51" i="45"/>
  <c r="P52" i="45"/>
  <c r="P53" i="45"/>
  <c r="P54" i="45"/>
  <c r="P55" i="45"/>
  <c r="P56" i="45"/>
  <c r="P57" i="45"/>
  <c r="P58" i="45"/>
  <c r="P59" i="45"/>
  <c r="P60" i="45"/>
  <c r="P61" i="45"/>
  <c r="P62" i="45"/>
  <c r="P63" i="45"/>
  <c r="P64" i="45"/>
  <c r="P65" i="45"/>
  <c r="P66" i="45"/>
  <c r="P67" i="45"/>
  <c r="P68" i="45"/>
  <c r="P69" i="45"/>
  <c r="P70" i="45"/>
  <c r="P71" i="45"/>
  <c r="P72" i="45"/>
  <c r="P73" i="45"/>
  <c r="P74" i="45"/>
  <c r="P75" i="45"/>
  <c r="P76" i="45"/>
  <c r="P77" i="45"/>
  <c r="P78" i="45"/>
  <c r="P79" i="45"/>
  <c r="P80" i="45"/>
  <c r="P81" i="45"/>
  <c r="P82" i="45"/>
  <c r="P83" i="45"/>
  <c r="P84" i="45"/>
  <c r="P85" i="45"/>
  <c r="P86" i="45"/>
  <c r="P87" i="45"/>
  <c r="P88" i="45"/>
  <c r="P89" i="45"/>
  <c r="P90" i="45"/>
  <c r="P91" i="45"/>
  <c r="P92" i="45"/>
  <c r="P93" i="45"/>
  <c r="P94" i="45"/>
  <c r="P95" i="45"/>
  <c r="P96" i="45"/>
  <c r="P97" i="45"/>
  <c r="P98" i="45"/>
  <c r="P99" i="45"/>
  <c r="P100" i="45"/>
  <c r="P101" i="45"/>
  <c r="P102" i="45"/>
  <c r="P103" i="45"/>
  <c r="P104" i="45"/>
  <c r="P105" i="45"/>
  <c r="P106" i="45"/>
  <c r="P107" i="45"/>
  <c r="P108" i="45"/>
  <c r="P109" i="45"/>
  <c r="P110" i="45"/>
  <c r="P111" i="45"/>
  <c r="P112" i="45"/>
  <c r="P113" i="45"/>
  <c r="P114" i="45"/>
  <c r="P115" i="45"/>
  <c r="P116" i="45"/>
  <c r="P117" i="45"/>
  <c r="P118" i="45"/>
  <c r="P119" i="45"/>
  <c r="P120" i="45"/>
  <c r="P121" i="45"/>
  <c r="P122" i="45"/>
  <c r="P123" i="45"/>
  <c r="P124" i="45"/>
  <c r="P125" i="45"/>
  <c r="P126" i="45"/>
  <c r="P127" i="45"/>
  <c r="P128" i="45"/>
  <c r="P129" i="45"/>
  <c r="P130" i="45"/>
  <c r="P131" i="45"/>
  <c r="P132" i="45"/>
  <c r="P133" i="45"/>
  <c r="P134" i="45"/>
  <c r="P135" i="45"/>
  <c r="P136" i="45"/>
  <c r="P137" i="45"/>
  <c r="P138" i="45"/>
  <c r="P139" i="45"/>
  <c r="P140" i="45"/>
  <c r="P141" i="45"/>
  <c r="P142" i="45"/>
  <c r="P143" i="45"/>
  <c r="P144" i="45"/>
  <c r="P145" i="45"/>
  <c r="P146" i="45"/>
  <c r="P147" i="45"/>
  <c r="P148" i="45"/>
  <c r="P149" i="45"/>
  <c r="P150" i="45"/>
  <c r="P151" i="45"/>
  <c r="P152" i="45"/>
  <c r="P153" i="45"/>
  <c r="P154" i="45"/>
  <c r="P155" i="45"/>
  <c r="P156" i="45"/>
  <c r="P157" i="45"/>
  <c r="P158" i="45"/>
  <c r="P159" i="45"/>
  <c r="P160" i="45"/>
  <c r="P161" i="45"/>
  <c r="P162" i="45"/>
  <c r="P163" i="45"/>
  <c r="P164" i="45"/>
  <c r="P165" i="45"/>
  <c r="P166" i="45"/>
  <c r="P167" i="45"/>
  <c r="P168" i="45"/>
  <c r="P169" i="45"/>
  <c r="P170" i="45"/>
  <c r="P171" i="45"/>
  <c r="P172" i="45"/>
  <c r="P173" i="45"/>
  <c r="P174" i="45"/>
  <c r="P175" i="45"/>
  <c r="P176" i="45"/>
  <c r="P177" i="45"/>
  <c r="P178" i="45"/>
  <c r="P179" i="45"/>
  <c r="P180" i="45"/>
  <c r="P181" i="45"/>
  <c r="P182" i="45"/>
  <c r="P183" i="45"/>
  <c r="P184" i="45"/>
  <c r="P185" i="45"/>
  <c r="P186" i="45"/>
  <c r="P187" i="45"/>
  <c r="P188" i="45"/>
  <c r="P189" i="45"/>
  <c r="P190" i="45"/>
  <c r="P191" i="45"/>
  <c r="P192" i="45"/>
  <c r="P193" i="45"/>
  <c r="P194" i="45"/>
  <c r="P195" i="45"/>
  <c r="P196" i="45"/>
  <c r="P197" i="45"/>
  <c r="P198" i="45"/>
  <c r="P199" i="45"/>
  <c r="P200" i="45"/>
  <c r="P201" i="45"/>
  <c r="P202" i="45"/>
  <c r="P203" i="45"/>
  <c r="P204" i="45"/>
  <c r="P205" i="45"/>
  <c r="P206" i="45"/>
  <c r="P207" i="45"/>
  <c r="P208" i="45"/>
  <c r="P209" i="45"/>
  <c r="P210" i="45"/>
  <c r="P211" i="45"/>
  <c r="P212" i="45"/>
  <c r="P213" i="45"/>
  <c r="P214" i="45"/>
  <c r="P215" i="45"/>
  <c r="P216" i="45"/>
  <c r="P217" i="45"/>
  <c r="P218" i="45"/>
  <c r="P219" i="45"/>
  <c r="P220" i="45"/>
  <c r="P221" i="45"/>
  <c r="P222" i="45"/>
  <c r="P223" i="45"/>
  <c r="P224" i="45"/>
  <c r="P225" i="45"/>
  <c r="P226" i="45"/>
  <c r="P227" i="45"/>
  <c r="P228" i="45"/>
  <c r="P229" i="45"/>
  <c r="P230" i="45"/>
  <c r="P231" i="45"/>
  <c r="P232" i="45"/>
  <c r="P233" i="45"/>
  <c r="P234" i="45"/>
  <c r="P235" i="45"/>
  <c r="P236" i="45"/>
  <c r="P237" i="45"/>
  <c r="P238" i="45"/>
  <c r="P239" i="45"/>
  <c r="P240" i="45"/>
  <c r="P241" i="45"/>
  <c r="P242" i="45"/>
  <c r="P243" i="45"/>
  <c r="P244" i="45"/>
  <c r="P245" i="45"/>
  <c r="P246" i="45"/>
  <c r="P247" i="45"/>
  <c r="P248" i="45"/>
  <c r="P249" i="45"/>
  <c r="P250" i="45"/>
  <c r="P251" i="45"/>
  <c r="P252" i="45"/>
  <c r="P253" i="45"/>
  <c r="P254" i="45"/>
  <c r="P255" i="45"/>
  <c r="P256" i="45"/>
  <c r="P257" i="45"/>
  <c r="P258" i="45"/>
  <c r="P259" i="45"/>
  <c r="P260" i="45"/>
  <c r="P261" i="45"/>
  <c r="P262" i="45"/>
  <c r="P263" i="45"/>
  <c r="P264" i="45"/>
  <c r="P265" i="45"/>
  <c r="P266" i="45"/>
  <c r="P267" i="45"/>
  <c r="P268" i="45"/>
  <c r="P269" i="45"/>
  <c r="P270" i="45"/>
  <c r="P271" i="45"/>
  <c r="P272" i="45"/>
  <c r="P273" i="45"/>
  <c r="P274" i="45"/>
  <c r="P275" i="45"/>
  <c r="P276" i="45"/>
  <c r="P277" i="45"/>
  <c r="P278" i="45"/>
  <c r="P279" i="45"/>
  <c r="P280" i="45"/>
  <c r="P281" i="45"/>
  <c r="P282" i="45"/>
  <c r="P283" i="45"/>
  <c r="P284" i="45"/>
  <c r="P285" i="45"/>
  <c r="P286" i="45"/>
  <c r="P287" i="45"/>
  <c r="P288" i="45"/>
  <c r="P289" i="45"/>
  <c r="P290" i="45"/>
  <c r="P291" i="45"/>
  <c r="P292" i="45"/>
  <c r="P293" i="45"/>
  <c r="P294" i="45"/>
  <c r="P295" i="45"/>
  <c r="P296" i="45"/>
  <c r="P297" i="45"/>
  <c r="P298" i="45"/>
  <c r="P299" i="45"/>
  <c r="P300" i="45"/>
  <c r="P301" i="45"/>
  <c r="P302" i="45"/>
  <c r="P303" i="45"/>
  <c r="P304" i="45"/>
  <c r="P305" i="45"/>
  <c r="P306" i="45"/>
  <c r="P307" i="45"/>
  <c r="P308" i="45"/>
  <c r="P309" i="45"/>
  <c r="P310" i="45"/>
  <c r="P311" i="45"/>
  <c r="P312" i="45"/>
  <c r="P313" i="45"/>
  <c r="P314" i="45"/>
  <c r="P315" i="45"/>
  <c r="P316" i="45"/>
  <c r="P317" i="45"/>
  <c r="P318" i="45"/>
  <c r="P319" i="45"/>
  <c r="P320" i="45"/>
  <c r="P321" i="45"/>
  <c r="P322" i="45"/>
  <c r="P323" i="45"/>
  <c r="P324" i="45"/>
  <c r="P325" i="45"/>
  <c r="P326" i="45"/>
  <c r="P327" i="45"/>
  <c r="P328" i="45"/>
  <c r="P329" i="45"/>
  <c r="P330" i="45"/>
  <c r="P331" i="45"/>
  <c r="P332" i="45"/>
  <c r="P333" i="45"/>
  <c r="P334" i="45"/>
  <c r="P335" i="45"/>
  <c r="P336" i="45"/>
  <c r="P337" i="45"/>
  <c r="P338" i="45"/>
  <c r="P339" i="45"/>
  <c r="P340" i="45"/>
  <c r="P341" i="45"/>
  <c r="P342" i="45"/>
  <c r="P343" i="45"/>
  <c r="P344" i="45"/>
  <c r="P345" i="45"/>
  <c r="P346" i="45"/>
  <c r="P347" i="45"/>
  <c r="P348" i="45"/>
  <c r="P349" i="45"/>
  <c r="P350" i="45"/>
  <c r="P351" i="45"/>
  <c r="P352" i="45"/>
  <c r="P353" i="45"/>
  <c r="P354" i="45"/>
  <c r="P355" i="45"/>
  <c r="P356" i="45"/>
  <c r="P357" i="45"/>
  <c r="P358" i="45"/>
  <c r="P359" i="45"/>
  <c r="P360" i="45"/>
  <c r="P361" i="45"/>
  <c r="P362" i="45"/>
  <c r="P363" i="45"/>
  <c r="P364" i="45"/>
  <c r="P365" i="45"/>
  <c r="P366" i="45"/>
  <c r="P367" i="45"/>
  <c r="P368" i="45"/>
  <c r="P369" i="45"/>
  <c r="P370" i="45"/>
  <c r="P371" i="45"/>
  <c r="P372" i="45"/>
  <c r="P373" i="45"/>
  <c r="P374" i="45"/>
  <c r="P375" i="45"/>
  <c r="P376" i="45"/>
  <c r="P377" i="45"/>
  <c r="P378" i="45"/>
  <c r="P379" i="45"/>
  <c r="P380" i="45"/>
  <c r="P381" i="45"/>
  <c r="P382" i="45"/>
  <c r="P383" i="45"/>
  <c r="P384" i="45"/>
  <c r="P385" i="45"/>
  <c r="P386" i="45"/>
  <c r="P387" i="45"/>
  <c r="P388" i="45"/>
  <c r="P389" i="45"/>
  <c r="P390" i="45"/>
  <c r="P391" i="45"/>
  <c r="P392" i="45"/>
  <c r="P393" i="45"/>
  <c r="P394" i="45"/>
  <c r="P395" i="45"/>
  <c r="P396" i="45"/>
  <c r="P397" i="45"/>
  <c r="P398" i="45"/>
  <c r="P399" i="45"/>
  <c r="P400" i="45"/>
  <c r="P401" i="45"/>
  <c r="P402" i="45"/>
  <c r="P403" i="45"/>
  <c r="P404" i="45"/>
  <c r="P405" i="45"/>
  <c r="P406" i="45"/>
  <c r="P407" i="45"/>
  <c r="P408" i="45"/>
  <c r="P409" i="45"/>
  <c r="P410" i="45"/>
  <c r="P411" i="45"/>
  <c r="P412" i="45"/>
  <c r="P413" i="45"/>
  <c r="P414" i="45"/>
  <c r="P415" i="45"/>
  <c r="P416" i="45"/>
  <c r="P417" i="45"/>
  <c r="P418" i="45"/>
  <c r="P419" i="45"/>
  <c r="P420" i="45"/>
  <c r="P421" i="45"/>
  <c r="P422" i="45"/>
  <c r="P423" i="45"/>
  <c r="P424" i="45"/>
  <c r="P425" i="45"/>
  <c r="P426" i="45"/>
  <c r="P427" i="45"/>
  <c r="P428" i="45"/>
  <c r="P429" i="45"/>
  <c r="P430" i="45"/>
  <c r="P431" i="45"/>
  <c r="P432" i="45"/>
  <c r="P433" i="45"/>
  <c r="P434" i="45"/>
  <c r="P435" i="45"/>
  <c r="P436" i="45"/>
  <c r="P437" i="45"/>
  <c r="P438" i="45"/>
  <c r="P439" i="45"/>
  <c r="P440" i="45"/>
  <c r="P441" i="45"/>
  <c r="P442" i="45"/>
  <c r="P443" i="45"/>
  <c r="P444" i="45"/>
  <c r="P445" i="45"/>
  <c r="P446" i="45"/>
  <c r="P447" i="45"/>
  <c r="P448" i="45"/>
  <c r="P449" i="45"/>
  <c r="P450" i="45"/>
  <c r="P451" i="45"/>
  <c r="P452" i="45"/>
  <c r="P453" i="45"/>
  <c r="P454" i="45"/>
  <c r="P455" i="45"/>
  <c r="P456" i="45"/>
  <c r="P457" i="45"/>
  <c r="P458" i="45"/>
  <c r="P459" i="45"/>
  <c r="P460" i="45"/>
  <c r="P461" i="45"/>
  <c r="P462" i="45"/>
  <c r="P463" i="45"/>
  <c r="P464" i="45"/>
  <c r="P465" i="45"/>
  <c r="P466" i="45"/>
  <c r="P467" i="45"/>
  <c r="P468" i="45"/>
  <c r="P469" i="45"/>
  <c r="P470" i="45"/>
  <c r="P471" i="45"/>
  <c r="P472" i="45"/>
  <c r="P473" i="45"/>
  <c r="P474" i="45"/>
  <c r="P475" i="45"/>
  <c r="P476" i="45"/>
  <c r="P477" i="45"/>
  <c r="P478" i="45"/>
  <c r="P479" i="45"/>
  <c r="P480" i="45"/>
  <c r="P481" i="45"/>
  <c r="P482" i="45"/>
  <c r="P483" i="45"/>
  <c r="P484" i="45"/>
  <c r="P485" i="45"/>
  <c r="P486" i="45"/>
  <c r="P487" i="45"/>
  <c r="P488" i="45"/>
  <c r="P489" i="45"/>
  <c r="P490" i="45"/>
  <c r="P491" i="45"/>
  <c r="P492" i="45"/>
  <c r="P493" i="45"/>
  <c r="P494" i="45"/>
  <c r="P495" i="45"/>
  <c r="P496" i="45"/>
  <c r="P497" i="45"/>
  <c r="P498" i="45"/>
  <c r="P499" i="45"/>
  <c r="P500" i="45"/>
  <c r="P501" i="45"/>
  <c r="P502" i="45"/>
  <c r="P503" i="45"/>
  <c r="P504" i="45"/>
  <c r="P505" i="45"/>
  <c r="P506" i="45"/>
  <c r="P507" i="45"/>
  <c r="P508" i="45"/>
  <c r="P509" i="45"/>
  <c r="P510" i="45"/>
  <c r="P511" i="45"/>
  <c r="P512" i="45"/>
  <c r="P513" i="45"/>
  <c r="P514" i="45"/>
  <c r="P515" i="45"/>
  <c r="P516" i="45"/>
  <c r="P517" i="45"/>
  <c r="P518" i="45"/>
  <c r="P519" i="45"/>
  <c r="P520" i="45"/>
  <c r="P521" i="45"/>
  <c r="P522" i="45"/>
  <c r="P523" i="45"/>
  <c r="P524" i="45"/>
  <c r="P525" i="45"/>
  <c r="P526" i="45"/>
  <c r="P527" i="45"/>
  <c r="P528" i="45"/>
  <c r="P529" i="45"/>
  <c r="P530" i="45"/>
  <c r="P531" i="45"/>
  <c r="P532" i="45"/>
  <c r="P533" i="45"/>
  <c r="P534" i="45"/>
  <c r="P535" i="45"/>
  <c r="P536" i="45"/>
  <c r="P537" i="45"/>
  <c r="P538" i="45"/>
  <c r="P539" i="45"/>
  <c r="P540" i="45"/>
  <c r="P541" i="45"/>
  <c r="P542" i="45"/>
  <c r="P543" i="45"/>
  <c r="P544" i="45"/>
  <c r="P545" i="45"/>
  <c r="P546" i="45"/>
  <c r="P547" i="45"/>
  <c r="P548" i="45"/>
  <c r="P549" i="45"/>
  <c r="P550" i="45"/>
  <c r="P551" i="45"/>
  <c r="P552" i="45"/>
  <c r="P553" i="45"/>
  <c r="P554" i="45"/>
  <c r="P555" i="45"/>
  <c r="P556" i="45"/>
  <c r="P557" i="45"/>
  <c r="P558" i="45"/>
  <c r="P559" i="45"/>
  <c r="P560" i="45"/>
  <c r="P561" i="45"/>
  <c r="P562" i="45"/>
  <c r="P563" i="45"/>
  <c r="P564" i="45"/>
  <c r="P565" i="45"/>
  <c r="P566" i="45"/>
  <c r="P567" i="45"/>
  <c r="P568" i="45"/>
  <c r="P569" i="45"/>
  <c r="P570" i="45"/>
  <c r="P571" i="45"/>
  <c r="P572" i="45"/>
  <c r="P573" i="45"/>
  <c r="P574" i="45"/>
  <c r="P575" i="45"/>
  <c r="P576" i="45"/>
  <c r="P577" i="45"/>
  <c r="P578" i="45"/>
  <c r="P579" i="45"/>
  <c r="P580" i="45"/>
  <c r="P581" i="45"/>
  <c r="P582" i="45"/>
  <c r="P583" i="45"/>
  <c r="P584" i="45"/>
  <c r="P585" i="45"/>
  <c r="P586" i="45"/>
  <c r="P587" i="45"/>
  <c r="P588" i="45"/>
  <c r="P589" i="45"/>
  <c r="P590" i="45"/>
  <c r="P591" i="45"/>
  <c r="P592" i="45"/>
  <c r="P593" i="45"/>
  <c r="P594" i="45"/>
  <c r="P595" i="45"/>
  <c r="P596" i="45"/>
  <c r="P597" i="45"/>
  <c r="P598" i="45"/>
  <c r="P599" i="45"/>
  <c r="P600" i="45"/>
  <c r="P601" i="45"/>
  <c r="P602" i="45"/>
  <c r="P603" i="45"/>
  <c r="P604" i="45"/>
  <c r="P605" i="45"/>
  <c r="P606" i="45"/>
  <c r="P607" i="45"/>
  <c r="P608" i="45"/>
  <c r="P609" i="45"/>
  <c r="P610" i="45"/>
  <c r="P611" i="45"/>
  <c r="P612" i="45"/>
  <c r="P613" i="45"/>
  <c r="P614" i="45"/>
  <c r="P615" i="45"/>
  <c r="P616" i="45"/>
  <c r="P617" i="45"/>
  <c r="P618" i="45"/>
  <c r="P619" i="45"/>
  <c r="P620" i="45"/>
  <c r="P621" i="45"/>
  <c r="P622" i="45"/>
  <c r="P623" i="45"/>
  <c r="P624" i="45"/>
  <c r="P625" i="45"/>
  <c r="P626" i="45"/>
  <c r="P627" i="45"/>
  <c r="P628" i="45"/>
  <c r="P629" i="45"/>
  <c r="P630" i="45"/>
  <c r="P631" i="45"/>
  <c r="P632" i="45"/>
  <c r="P633" i="45"/>
  <c r="P634" i="45"/>
  <c r="P635" i="45"/>
  <c r="P636" i="45"/>
  <c r="P637" i="45"/>
  <c r="P638" i="45"/>
  <c r="P639" i="45"/>
  <c r="P640" i="45"/>
  <c r="P641" i="45"/>
  <c r="P642" i="45"/>
  <c r="P643" i="45"/>
  <c r="P644" i="45"/>
  <c r="P645" i="45"/>
  <c r="P646" i="45"/>
  <c r="P647" i="45"/>
  <c r="P648" i="45"/>
  <c r="P649" i="45"/>
  <c r="P650" i="45"/>
  <c r="P651" i="45"/>
  <c r="P652" i="45"/>
  <c r="P653" i="45"/>
  <c r="P654" i="45"/>
  <c r="P655" i="45"/>
  <c r="P656" i="45"/>
  <c r="P657" i="45"/>
  <c r="P658" i="45"/>
  <c r="P659" i="45"/>
  <c r="P660" i="45"/>
  <c r="P661" i="45"/>
  <c r="P662" i="45"/>
  <c r="P663" i="45"/>
  <c r="P664" i="45"/>
  <c r="P665" i="45"/>
  <c r="P666" i="45"/>
  <c r="P667" i="45"/>
  <c r="P668" i="45"/>
  <c r="P669" i="45"/>
  <c r="P670" i="45"/>
  <c r="P671" i="45"/>
  <c r="P672" i="45"/>
  <c r="P673" i="45"/>
  <c r="P674" i="45"/>
  <c r="P675" i="45"/>
  <c r="P676" i="45"/>
  <c r="P677" i="45"/>
  <c r="P678" i="45"/>
  <c r="P679" i="45"/>
  <c r="P680" i="45"/>
  <c r="P681" i="45"/>
  <c r="P682" i="45"/>
  <c r="P683" i="45"/>
  <c r="P684" i="45"/>
  <c r="P685" i="45"/>
  <c r="P686" i="45"/>
  <c r="P687" i="45"/>
  <c r="P688" i="45"/>
  <c r="P689" i="45"/>
  <c r="P690" i="45"/>
  <c r="P691" i="45"/>
  <c r="P692" i="45"/>
  <c r="P693" i="45"/>
  <c r="P694" i="45"/>
  <c r="P695" i="45"/>
  <c r="P696" i="45"/>
  <c r="P697" i="45"/>
  <c r="P698" i="45"/>
  <c r="P699" i="45"/>
  <c r="P700" i="45"/>
  <c r="P701" i="45"/>
  <c r="P702" i="45"/>
  <c r="P703" i="45"/>
  <c r="P704" i="45"/>
  <c r="P705" i="45"/>
  <c r="P706" i="45"/>
  <c r="P707" i="45"/>
  <c r="P708" i="45"/>
  <c r="P709" i="45"/>
  <c r="P710" i="45"/>
  <c r="P711" i="45"/>
  <c r="P712" i="45"/>
  <c r="P713" i="45"/>
  <c r="P714" i="45"/>
  <c r="P715" i="45"/>
  <c r="P716" i="45"/>
  <c r="P717" i="45"/>
  <c r="P718" i="45"/>
  <c r="P719" i="45"/>
  <c r="P720" i="45"/>
  <c r="P721" i="45"/>
  <c r="P722" i="45"/>
  <c r="P723" i="45"/>
  <c r="P724" i="45"/>
  <c r="P725" i="45"/>
  <c r="P726" i="45"/>
  <c r="P727" i="45"/>
  <c r="P728" i="45"/>
  <c r="P729" i="45"/>
  <c r="P730" i="45"/>
  <c r="P731" i="45"/>
  <c r="P732" i="45"/>
  <c r="P733" i="45"/>
  <c r="P734" i="45"/>
  <c r="P735" i="45"/>
  <c r="P736" i="45"/>
  <c r="P737" i="45"/>
  <c r="P738" i="45"/>
  <c r="P739" i="45"/>
  <c r="P740" i="45"/>
  <c r="P741" i="45"/>
  <c r="P742" i="45"/>
  <c r="P743" i="45"/>
  <c r="P744" i="45"/>
  <c r="P745" i="45"/>
  <c r="P746" i="45"/>
  <c r="P747" i="45"/>
  <c r="P748" i="45"/>
  <c r="P749" i="45"/>
  <c r="P750" i="45"/>
  <c r="P751" i="45"/>
  <c r="P752" i="45"/>
  <c r="P753" i="45"/>
  <c r="P754" i="45"/>
  <c r="P755" i="45"/>
  <c r="P756" i="45"/>
  <c r="P757" i="45"/>
  <c r="P758" i="45"/>
  <c r="P759" i="45"/>
  <c r="P760" i="45"/>
  <c r="P761" i="45"/>
  <c r="P762" i="45"/>
  <c r="P763" i="45"/>
  <c r="P764" i="45"/>
  <c r="P765" i="45"/>
  <c r="P766" i="45"/>
  <c r="P767" i="45"/>
  <c r="P768" i="45"/>
  <c r="P769" i="45"/>
  <c r="P770" i="45"/>
  <c r="P771" i="45"/>
  <c r="P772" i="45"/>
  <c r="P773" i="45"/>
  <c r="P774" i="45"/>
  <c r="P775" i="45"/>
  <c r="P776" i="45"/>
  <c r="P777" i="45"/>
  <c r="P778" i="45"/>
  <c r="P779" i="45"/>
  <c r="P780" i="45"/>
  <c r="P781" i="45"/>
  <c r="P782" i="45"/>
  <c r="P783" i="45"/>
  <c r="P784" i="45"/>
  <c r="P785" i="45"/>
  <c r="P786" i="45"/>
  <c r="P787" i="45"/>
  <c r="P788" i="45"/>
  <c r="P789" i="45"/>
  <c r="P790" i="45"/>
  <c r="P791" i="45"/>
  <c r="P792" i="45"/>
  <c r="P793" i="45"/>
  <c r="P794" i="45"/>
  <c r="P795" i="45"/>
  <c r="P796" i="45"/>
  <c r="P797" i="45"/>
  <c r="P798" i="45"/>
  <c r="P799" i="45"/>
  <c r="P800" i="45"/>
  <c r="P801" i="45"/>
  <c r="P802" i="45"/>
  <c r="P803" i="45"/>
  <c r="P804" i="45"/>
  <c r="P805" i="45"/>
  <c r="P806" i="45"/>
  <c r="P807" i="45"/>
  <c r="P808" i="45"/>
  <c r="P809" i="45"/>
  <c r="P810" i="45"/>
  <c r="P811" i="45"/>
  <c r="P812" i="45"/>
  <c r="P813" i="45"/>
  <c r="P814" i="45"/>
  <c r="P815" i="45"/>
  <c r="P816" i="45"/>
  <c r="P817" i="45"/>
  <c r="P818" i="45"/>
  <c r="P819" i="45"/>
  <c r="P820" i="45"/>
  <c r="P821" i="45"/>
  <c r="P822" i="45"/>
  <c r="P823" i="45"/>
  <c r="P824" i="45"/>
  <c r="P825" i="45"/>
  <c r="P826" i="45"/>
  <c r="P827" i="45"/>
  <c r="P828" i="45"/>
  <c r="P829" i="45"/>
  <c r="P830" i="45"/>
  <c r="P831" i="45"/>
  <c r="P832" i="45"/>
  <c r="P833" i="45"/>
  <c r="P834" i="45"/>
  <c r="P835" i="45"/>
  <c r="P836" i="45"/>
  <c r="P837" i="45"/>
  <c r="P838" i="45"/>
  <c r="P839" i="45"/>
  <c r="P840" i="45"/>
  <c r="P841" i="45"/>
  <c r="P842" i="45"/>
  <c r="P843" i="45"/>
  <c r="P844" i="45"/>
  <c r="P845" i="45"/>
  <c r="P846" i="45"/>
  <c r="P847" i="45"/>
  <c r="P848" i="45"/>
  <c r="P849" i="45"/>
  <c r="P850" i="45"/>
  <c r="P851" i="45"/>
  <c r="P852" i="45"/>
  <c r="P853" i="45"/>
  <c r="P854" i="45"/>
  <c r="P855" i="45"/>
  <c r="P856" i="45"/>
  <c r="P857" i="45"/>
  <c r="P858" i="45"/>
  <c r="P859" i="45"/>
  <c r="P860" i="45"/>
  <c r="P861" i="45"/>
  <c r="P862" i="45"/>
  <c r="P863" i="45"/>
  <c r="P864" i="45"/>
  <c r="P865" i="45"/>
  <c r="P866" i="45"/>
  <c r="P867" i="45"/>
  <c r="P868" i="45"/>
  <c r="P869" i="45"/>
  <c r="P870" i="45"/>
  <c r="P871" i="45"/>
  <c r="P872" i="45"/>
  <c r="P873" i="45"/>
  <c r="P874" i="45"/>
  <c r="P875" i="45"/>
  <c r="P876" i="45"/>
  <c r="P877" i="45"/>
  <c r="P878" i="45"/>
  <c r="P879" i="45"/>
  <c r="P880" i="45"/>
  <c r="P881" i="45"/>
  <c r="P882" i="45"/>
  <c r="P883" i="45"/>
  <c r="P884" i="45"/>
  <c r="P885" i="45"/>
  <c r="P886" i="45"/>
  <c r="P887" i="45"/>
  <c r="P888" i="45"/>
  <c r="P889" i="45"/>
  <c r="P890" i="45"/>
  <c r="P891" i="45"/>
  <c r="P892" i="45"/>
  <c r="P893" i="45"/>
  <c r="P894" i="45"/>
  <c r="P895" i="45"/>
  <c r="P896" i="45"/>
  <c r="P897" i="45"/>
  <c r="P898" i="45"/>
  <c r="P899" i="45"/>
  <c r="P900" i="45"/>
  <c r="P901" i="45"/>
  <c r="P902" i="45"/>
  <c r="P903" i="45"/>
  <c r="P904" i="45"/>
  <c r="P905" i="45"/>
  <c r="P906" i="45"/>
  <c r="P907" i="45"/>
  <c r="P908" i="45"/>
  <c r="P909" i="45"/>
  <c r="P910" i="45"/>
  <c r="P911" i="45"/>
  <c r="P912" i="45"/>
  <c r="P913" i="45"/>
  <c r="P914" i="45"/>
  <c r="P915" i="45"/>
  <c r="P916" i="45"/>
  <c r="P917" i="45"/>
  <c r="P918" i="45"/>
  <c r="P919" i="45"/>
  <c r="P920" i="45"/>
  <c r="P921" i="45"/>
  <c r="P922" i="45"/>
  <c r="P923" i="45"/>
  <c r="P924" i="45"/>
  <c r="P925" i="45"/>
  <c r="P926" i="45"/>
  <c r="P927" i="45"/>
  <c r="P928" i="45"/>
  <c r="P929" i="45"/>
  <c r="P930" i="45"/>
  <c r="P931" i="45"/>
  <c r="P932" i="45"/>
  <c r="P933" i="45"/>
  <c r="P934" i="45"/>
  <c r="P935" i="45"/>
  <c r="P936" i="45"/>
  <c r="P937" i="45"/>
  <c r="P938" i="45"/>
  <c r="P939" i="45"/>
  <c r="P940" i="45"/>
  <c r="P941" i="45"/>
  <c r="P942" i="45"/>
  <c r="P943" i="45"/>
  <c r="P944" i="45"/>
  <c r="P945" i="45"/>
  <c r="P946" i="45"/>
  <c r="P947" i="45"/>
  <c r="P948" i="45"/>
  <c r="P949" i="45"/>
  <c r="P950" i="45"/>
  <c r="P951" i="45"/>
  <c r="P952" i="45"/>
  <c r="P953" i="45"/>
  <c r="P954" i="45"/>
  <c r="P955" i="45"/>
  <c r="P956" i="45"/>
  <c r="P957" i="45"/>
  <c r="P958" i="45"/>
  <c r="P959" i="45"/>
  <c r="P960" i="45"/>
  <c r="P961" i="45"/>
  <c r="P962" i="45"/>
  <c r="P963" i="45"/>
  <c r="P964" i="45"/>
  <c r="P965" i="45"/>
  <c r="P966" i="45"/>
  <c r="P967" i="45"/>
  <c r="P968" i="45"/>
  <c r="P969" i="45"/>
  <c r="P970" i="45"/>
  <c r="P971" i="45"/>
  <c r="P972" i="45"/>
  <c r="P973" i="45"/>
  <c r="P974" i="45"/>
  <c r="P975" i="45"/>
  <c r="P976" i="45"/>
  <c r="P977" i="45"/>
  <c r="P978" i="45"/>
  <c r="P979" i="45"/>
  <c r="P980" i="45"/>
  <c r="P981" i="45"/>
  <c r="P982" i="45"/>
  <c r="P983" i="45"/>
  <c r="P984" i="45"/>
  <c r="P985" i="45"/>
  <c r="P986" i="45"/>
  <c r="P987" i="45"/>
  <c r="P988" i="45"/>
  <c r="P989" i="45"/>
  <c r="P990" i="45"/>
  <c r="P991" i="45"/>
  <c r="P992" i="45"/>
  <c r="P993" i="45"/>
  <c r="P994" i="45"/>
  <c r="P995" i="45"/>
  <c r="P996" i="45"/>
  <c r="P997" i="45"/>
  <c r="P998" i="45"/>
  <c r="P999" i="45"/>
  <c r="P1000" i="45"/>
  <c r="P1001" i="45"/>
  <c r="P1002" i="45"/>
  <c r="P1003" i="45"/>
  <c r="P1004" i="45"/>
  <c r="P1005" i="45"/>
  <c r="P1006" i="45"/>
  <c r="P1007" i="45"/>
  <c r="P1008" i="45"/>
  <c r="P1009" i="45"/>
  <c r="P1010" i="45"/>
  <c r="P1011" i="45"/>
  <c r="P1012" i="45"/>
  <c r="P1013" i="45"/>
  <c r="P1014" i="45"/>
  <c r="P1015" i="45"/>
  <c r="P16" i="45"/>
  <c r="P17" i="44"/>
  <c r="P18" i="44"/>
  <c r="P19" i="44"/>
  <c r="P20" i="44"/>
  <c r="P21" i="44"/>
  <c r="P22" i="44"/>
  <c r="P23" i="44"/>
  <c r="P24" i="44"/>
  <c r="P25" i="44"/>
  <c r="P26" i="44"/>
  <c r="P27" i="44"/>
  <c r="P28" i="44"/>
  <c r="P29" i="44"/>
  <c r="P30" i="44"/>
  <c r="P31" i="44"/>
  <c r="P32" i="44"/>
  <c r="P33" i="44"/>
  <c r="P34" i="44"/>
  <c r="P35" i="44"/>
  <c r="P36" i="44"/>
  <c r="P37" i="44"/>
  <c r="P38" i="44"/>
  <c r="P39" i="44"/>
  <c r="P40" i="44"/>
  <c r="P41" i="44"/>
  <c r="P42" i="44"/>
  <c r="P43" i="44"/>
  <c r="P44" i="44"/>
  <c r="P45" i="44"/>
  <c r="P46" i="44"/>
  <c r="P47" i="44"/>
  <c r="P48" i="44"/>
  <c r="P49" i="44"/>
  <c r="P50" i="44"/>
  <c r="P51" i="44"/>
  <c r="P52" i="44"/>
  <c r="P53" i="44"/>
  <c r="P54" i="44"/>
  <c r="P55" i="44"/>
  <c r="P56" i="44"/>
  <c r="P57" i="44"/>
  <c r="P58" i="44"/>
  <c r="P59" i="44"/>
  <c r="P60" i="44"/>
  <c r="P61" i="44"/>
  <c r="P62" i="44"/>
  <c r="P63" i="44"/>
  <c r="P64" i="44"/>
  <c r="P65" i="44"/>
  <c r="P66" i="44"/>
  <c r="P67" i="44"/>
  <c r="P68" i="44"/>
  <c r="P69" i="44"/>
  <c r="P70" i="44"/>
  <c r="P71" i="44"/>
  <c r="P72" i="44"/>
  <c r="P73" i="44"/>
  <c r="P74" i="44"/>
  <c r="P75" i="44"/>
  <c r="P76" i="44"/>
  <c r="P77" i="44"/>
  <c r="P78" i="44"/>
  <c r="P79" i="44"/>
  <c r="P80" i="44"/>
  <c r="P81" i="44"/>
  <c r="P82" i="44"/>
  <c r="P83" i="44"/>
  <c r="P84" i="44"/>
  <c r="P85" i="44"/>
  <c r="P86" i="44"/>
  <c r="P87" i="44"/>
  <c r="P88" i="44"/>
  <c r="P89" i="44"/>
  <c r="P90" i="44"/>
  <c r="P91" i="44"/>
  <c r="P92" i="44"/>
  <c r="P93" i="44"/>
  <c r="P94" i="44"/>
  <c r="P95" i="44"/>
  <c r="P96" i="44"/>
  <c r="P97" i="44"/>
  <c r="P98" i="44"/>
  <c r="P99" i="44"/>
  <c r="P100" i="44"/>
  <c r="P101" i="44"/>
  <c r="P102" i="44"/>
  <c r="P103" i="44"/>
  <c r="P104" i="44"/>
  <c r="P105" i="44"/>
  <c r="P106" i="44"/>
  <c r="P107" i="44"/>
  <c r="P108" i="44"/>
  <c r="P109" i="44"/>
  <c r="P110" i="44"/>
  <c r="P111" i="44"/>
  <c r="P112" i="44"/>
  <c r="P113" i="44"/>
  <c r="P114" i="44"/>
  <c r="P115" i="44"/>
  <c r="P116" i="44"/>
  <c r="P117" i="44"/>
  <c r="P118" i="44"/>
  <c r="P119" i="44"/>
  <c r="P120" i="44"/>
  <c r="P121" i="44"/>
  <c r="P122" i="44"/>
  <c r="P123" i="44"/>
  <c r="P124" i="44"/>
  <c r="P125" i="44"/>
  <c r="P126" i="44"/>
  <c r="P127" i="44"/>
  <c r="P128" i="44"/>
  <c r="P129" i="44"/>
  <c r="P130" i="44"/>
  <c r="P131" i="44"/>
  <c r="P132" i="44"/>
  <c r="P133" i="44"/>
  <c r="P134" i="44"/>
  <c r="P135" i="44"/>
  <c r="P136" i="44"/>
  <c r="P137" i="44"/>
  <c r="P138" i="44"/>
  <c r="P139" i="44"/>
  <c r="P140" i="44"/>
  <c r="P141" i="44"/>
  <c r="P142" i="44"/>
  <c r="P143" i="44"/>
  <c r="P144" i="44"/>
  <c r="P145" i="44"/>
  <c r="P146" i="44"/>
  <c r="P147" i="44"/>
  <c r="P148" i="44"/>
  <c r="P149" i="44"/>
  <c r="P150" i="44"/>
  <c r="P151" i="44"/>
  <c r="P152" i="44"/>
  <c r="P153" i="44"/>
  <c r="P154" i="44"/>
  <c r="P155" i="44"/>
  <c r="P156" i="44"/>
  <c r="P157" i="44"/>
  <c r="P158" i="44"/>
  <c r="P159" i="44"/>
  <c r="P160" i="44"/>
  <c r="P161" i="44"/>
  <c r="P162" i="44"/>
  <c r="P163" i="44"/>
  <c r="P164" i="44"/>
  <c r="P165" i="44"/>
  <c r="P166" i="44"/>
  <c r="P167" i="44"/>
  <c r="P168" i="44"/>
  <c r="P169" i="44"/>
  <c r="P170" i="44"/>
  <c r="P171" i="44"/>
  <c r="P172" i="44"/>
  <c r="P173" i="44"/>
  <c r="P174" i="44"/>
  <c r="P175" i="44"/>
  <c r="P176" i="44"/>
  <c r="P177" i="44"/>
  <c r="P178" i="44"/>
  <c r="P179" i="44"/>
  <c r="P180" i="44"/>
  <c r="P181" i="44"/>
  <c r="P182" i="44"/>
  <c r="P183" i="44"/>
  <c r="P184" i="44"/>
  <c r="P185" i="44"/>
  <c r="P186" i="44"/>
  <c r="P187" i="44"/>
  <c r="P188" i="44"/>
  <c r="P189" i="44"/>
  <c r="P190" i="44"/>
  <c r="P191" i="44"/>
  <c r="P192" i="44"/>
  <c r="P193" i="44"/>
  <c r="P194" i="44"/>
  <c r="P195" i="44"/>
  <c r="P196" i="44"/>
  <c r="P197" i="44"/>
  <c r="P198" i="44"/>
  <c r="P199" i="44"/>
  <c r="P200" i="44"/>
  <c r="P201" i="44"/>
  <c r="P202" i="44"/>
  <c r="P203" i="44"/>
  <c r="P204" i="44"/>
  <c r="P205" i="44"/>
  <c r="P206" i="44"/>
  <c r="P207" i="44"/>
  <c r="P208" i="44"/>
  <c r="P209" i="44"/>
  <c r="P210" i="44"/>
  <c r="P211" i="44"/>
  <c r="P212" i="44"/>
  <c r="P213" i="44"/>
  <c r="P214" i="44"/>
  <c r="P215" i="44"/>
  <c r="P216" i="44"/>
  <c r="P217" i="44"/>
  <c r="P218" i="44"/>
  <c r="P219" i="44"/>
  <c r="P220" i="44"/>
  <c r="P221" i="44"/>
  <c r="P222" i="44"/>
  <c r="P223" i="44"/>
  <c r="P224" i="44"/>
  <c r="P225" i="44"/>
  <c r="P226" i="44"/>
  <c r="P227" i="44"/>
  <c r="P228" i="44"/>
  <c r="P229" i="44"/>
  <c r="P230" i="44"/>
  <c r="P231" i="44"/>
  <c r="P232" i="44"/>
  <c r="P233" i="44"/>
  <c r="P234" i="44"/>
  <c r="P235" i="44"/>
  <c r="P236" i="44"/>
  <c r="P237" i="44"/>
  <c r="P238" i="44"/>
  <c r="P239" i="44"/>
  <c r="P240" i="44"/>
  <c r="P241" i="44"/>
  <c r="P242" i="44"/>
  <c r="P243" i="44"/>
  <c r="P244" i="44"/>
  <c r="P245" i="44"/>
  <c r="P246" i="44"/>
  <c r="P247" i="44"/>
  <c r="P248" i="44"/>
  <c r="P249" i="44"/>
  <c r="P250" i="44"/>
  <c r="P251" i="44"/>
  <c r="P252" i="44"/>
  <c r="P253" i="44"/>
  <c r="P254" i="44"/>
  <c r="P255" i="44"/>
  <c r="P256" i="44"/>
  <c r="P257" i="44"/>
  <c r="P258" i="44"/>
  <c r="P259" i="44"/>
  <c r="P260" i="44"/>
  <c r="P261" i="44"/>
  <c r="P262" i="44"/>
  <c r="P263" i="44"/>
  <c r="P264" i="44"/>
  <c r="P265" i="44"/>
  <c r="P266" i="44"/>
  <c r="P267" i="44"/>
  <c r="P268" i="44"/>
  <c r="P269" i="44"/>
  <c r="P270" i="44"/>
  <c r="P271" i="44"/>
  <c r="P272" i="44"/>
  <c r="P273" i="44"/>
  <c r="P274" i="44"/>
  <c r="P275" i="44"/>
  <c r="P276" i="44"/>
  <c r="P277" i="44"/>
  <c r="P278" i="44"/>
  <c r="P279" i="44"/>
  <c r="P280" i="44"/>
  <c r="P281" i="44"/>
  <c r="P282" i="44"/>
  <c r="P283" i="44"/>
  <c r="P284" i="44"/>
  <c r="P285" i="44"/>
  <c r="P286" i="44"/>
  <c r="P287" i="44"/>
  <c r="P288" i="44"/>
  <c r="P289" i="44"/>
  <c r="P290" i="44"/>
  <c r="P291" i="44"/>
  <c r="P292" i="44"/>
  <c r="P293" i="44"/>
  <c r="P294" i="44"/>
  <c r="P295" i="44"/>
  <c r="P296" i="44"/>
  <c r="P297" i="44"/>
  <c r="P298" i="44"/>
  <c r="P299" i="44"/>
  <c r="P300" i="44"/>
  <c r="P301" i="44"/>
  <c r="P302" i="44"/>
  <c r="P303" i="44"/>
  <c r="P304" i="44"/>
  <c r="P305" i="44"/>
  <c r="P306" i="44"/>
  <c r="P307" i="44"/>
  <c r="P308" i="44"/>
  <c r="P309" i="44"/>
  <c r="P310" i="44"/>
  <c r="P311" i="44"/>
  <c r="P312" i="44"/>
  <c r="P313" i="44"/>
  <c r="P314" i="44"/>
  <c r="P315" i="44"/>
  <c r="P316" i="44"/>
  <c r="P317" i="44"/>
  <c r="P318" i="44"/>
  <c r="P319" i="44"/>
  <c r="P320" i="44"/>
  <c r="P321" i="44"/>
  <c r="P322" i="44"/>
  <c r="P323" i="44"/>
  <c r="P324" i="44"/>
  <c r="P325" i="44"/>
  <c r="P326" i="44"/>
  <c r="P327" i="44"/>
  <c r="P328" i="44"/>
  <c r="P329" i="44"/>
  <c r="P330" i="44"/>
  <c r="P331" i="44"/>
  <c r="P332" i="44"/>
  <c r="P333" i="44"/>
  <c r="P334" i="44"/>
  <c r="P335" i="44"/>
  <c r="P336" i="44"/>
  <c r="P337" i="44"/>
  <c r="P338" i="44"/>
  <c r="P339" i="44"/>
  <c r="P340" i="44"/>
  <c r="P341" i="44"/>
  <c r="P342" i="44"/>
  <c r="P343" i="44"/>
  <c r="P344" i="44"/>
  <c r="P345" i="44"/>
  <c r="P346" i="44"/>
  <c r="P347" i="44"/>
  <c r="P348" i="44"/>
  <c r="P349" i="44"/>
  <c r="P350" i="44"/>
  <c r="P351" i="44"/>
  <c r="P352" i="44"/>
  <c r="P353" i="44"/>
  <c r="P354" i="44"/>
  <c r="P355" i="44"/>
  <c r="P356" i="44"/>
  <c r="P357" i="44"/>
  <c r="P358" i="44"/>
  <c r="P359" i="44"/>
  <c r="P360" i="44"/>
  <c r="P361" i="44"/>
  <c r="P362" i="44"/>
  <c r="P363" i="44"/>
  <c r="P364" i="44"/>
  <c r="P365" i="44"/>
  <c r="P366" i="44"/>
  <c r="P367" i="44"/>
  <c r="P368" i="44"/>
  <c r="P369" i="44"/>
  <c r="P370" i="44"/>
  <c r="P371" i="44"/>
  <c r="P372" i="44"/>
  <c r="P373" i="44"/>
  <c r="P374" i="44"/>
  <c r="P375" i="44"/>
  <c r="P376" i="44"/>
  <c r="P377" i="44"/>
  <c r="P378" i="44"/>
  <c r="P379" i="44"/>
  <c r="P380" i="44"/>
  <c r="P381" i="44"/>
  <c r="P382" i="44"/>
  <c r="P383" i="44"/>
  <c r="P384" i="44"/>
  <c r="P385" i="44"/>
  <c r="P386" i="44"/>
  <c r="P387" i="44"/>
  <c r="P388" i="44"/>
  <c r="P389" i="44"/>
  <c r="P390" i="44"/>
  <c r="P391" i="44"/>
  <c r="P392" i="44"/>
  <c r="P393" i="44"/>
  <c r="P394" i="44"/>
  <c r="P395" i="44"/>
  <c r="P396" i="44"/>
  <c r="P397" i="44"/>
  <c r="P398" i="44"/>
  <c r="P399" i="44"/>
  <c r="P400" i="44"/>
  <c r="P401" i="44"/>
  <c r="P402" i="44"/>
  <c r="P403" i="44"/>
  <c r="P404" i="44"/>
  <c r="P405" i="44"/>
  <c r="P406" i="44"/>
  <c r="P407" i="44"/>
  <c r="P408" i="44"/>
  <c r="P409" i="44"/>
  <c r="P410" i="44"/>
  <c r="P411" i="44"/>
  <c r="P412" i="44"/>
  <c r="P413" i="44"/>
  <c r="P414" i="44"/>
  <c r="P415" i="44"/>
  <c r="P416" i="44"/>
  <c r="P417" i="44"/>
  <c r="P418" i="44"/>
  <c r="P419" i="44"/>
  <c r="P420" i="44"/>
  <c r="P421" i="44"/>
  <c r="P422" i="44"/>
  <c r="P423" i="44"/>
  <c r="P424" i="44"/>
  <c r="P425" i="44"/>
  <c r="P426" i="44"/>
  <c r="P427" i="44"/>
  <c r="P428" i="44"/>
  <c r="P429" i="44"/>
  <c r="P430" i="44"/>
  <c r="P431" i="44"/>
  <c r="P432" i="44"/>
  <c r="P433" i="44"/>
  <c r="P434" i="44"/>
  <c r="P435" i="44"/>
  <c r="P436" i="44"/>
  <c r="P437" i="44"/>
  <c r="P438" i="44"/>
  <c r="P439" i="44"/>
  <c r="P440" i="44"/>
  <c r="P441" i="44"/>
  <c r="P442" i="44"/>
  <c r="P443" i="44"/>
  <c r="P444" i="44"/>
  <c r="P445" i="44"/>
  <c r="P446" i="44"/>
  <c r="P447" i="44"/>
  <c r="P448" i="44"/>
  <c r="P449" i="44"/>
  <c r="P450" i="44"/>
  <c r="P451" i="44"/>
  <c r="P452" i="44"/>
  <c r="P453" i="44"/>
  <c r="P454" i="44"/>
  <c r="P455" i="44"/>
  <c r="P456" i="44"/>
  <c r="P457" i="44"/>
  <c r="P458" i="44"/>
  <c r="P459" i="44"/>
  <c r="P460" i="44"/>
  <c r="P461" i="44"/>
  <c r="P462" i="44"/>
  <c r="P463" i="44"/>
  <c r="P464" i="44"/>
  <c r="P465" i="44"/>
  <c r="P466" i="44"/>
  <c r="P467" i="44"/>
  <c r="P468" i="44"/>
  <c r="P469" i="44"/>
  <c r="P470" i="44"/>
  <c r="P471" i="44"/>
  <c r="P472" i="44"/>
  <c r="P473" i="44"/>
  <c r="P474" i="44"/>
  <c r="P475" i="44"/>
  <c r="P476" i="44"/>
  <c r="P477" i="44"/>
  <c r="P478" i="44"/>
  <c r="P479" i="44"/>
  <c r="P480" i="44"/>
  <c r="P481" i="44"/>
  <c r="P482" i="44"/>
  <c r="P483" i="44"/>
  <c r="P484" i="44"/>
  <c r="P485" i="44"/>
  <c r="P486" i="44"/>
  <c r="P487" i="44"/>
  <c r="P488" i="44"/>
  <c r="P489" i="44"/>
  <c r="P490" i="44"/>
  <c r="P491" i="44"/>
  <c r="P492" i="44"/>
  <c r="P493" i="44"/>
  <c r="P494" i="44"/>
  <c r="P495" i="44"/>
  <c r="P496" i="44"/>
  <c r="P497" i="44"/>
  <c r="P498" i="44"/>
  <c r="P499" i="44"/>
  <c r="P500" i="44"/>
  <c r="P501" i="44"/>
  <c r="P502" i="44"/>
  <c r="P503" i="44"/>
  <c r="P504" i="44"/>
  <c r="P505" i="44"/>
  <c r="P506" i="44"/>
  <c r="P507" i="44"/>
  <c r="P508" i="44"/>
  <c r="P509" i="44"/>
  <c r="P510" i="44"/>
  <c r="P511" i="44"/>
  <c r="P512" i="44"/>
  <c r="P513" i="44"/>
  <c r="P514" i="44"/>
  <c r="P515" i="44"/>
  <c r="P516" i="44"/>
  <c r="P517" i="44"/>
  <c r="P518" i="44"/>
  <c r="P519" i="44"/>
  <c r="P520" i="44"/>
  <c r="P521" i="44"/>
  <c r="P522" i="44"/>
  <c r="P523" i="44"/>
  <c r="P524" i="44"/>
  <c r="P525" i="44"/>
  <c r="P526" i="44"/>
  <c r="P527" i="44"/>
  <c r="P528" i="44"/>
  <c r="P529" i="44"/>
  <c r="P530" i="44"/>
  <c r="P531" i="44"/>
  <c r="P532" i="44"/>
  <c r="P533" i="44"/>
  <c r="P534" i="44"/>
  <c r="P535" i="44"/>
  <c r="P536" i="44"/>
  <c r="P537" i="44"/>
  <c r="P538" i="44"/>
  <c r="P539" i="44"/>
  <c r="P540" i="44"/>
  <c r="P541" i="44"/>
  <c r="P542" i="44"/>
  <c r="P543" i="44"/>
  <c r="P544" i="44"/>
  <c r="P545" i="44"/>
  <c r="P546" i="44"/>
  <c r="P547" i="44"/>
  <c r="P548" i="44"/>
  <c r="P549" i="44"/>
  <c r="P550" i="44"/>
  <c r="P551" i="44"/>
  <c r="P552" i="44"/>
  <c r="P553" i="44"/>
  <c r="P554" i="44"/>
  <c r="P555" i="44"/>
  <c r="P556" i="44"/>
  <c r="P557" i="44"/>
  <c r="P558" i="44"/>
  <c r="P559" i="44"/>
  <c r="P560" i="44"/>
  <c r="P561" i="44"/>
  <c r="P562" i="44"/>
  <c r="P563" i="44"/>
  <c r="P564" i="44"/>
  <c r="P565" i="44"/>
  <c r="P566" i="44"/>
  <c r="P567" i="44"/>
  <c r="P568" i="44"/>
  <c r="P569" i="44"/>
  <c r="P570" i="44"/>
  <c r="P571" i="44"/>
  <c r="P572" i="44"/>
  <c r="P573" i="44"/>
  <c r="P574" i="44"/>
  <c r="P575" i="44"/>
  <c r="P576" i="44"/>
  <c r="P577" i="44"/>
  <c r="P578" i="44"/>
  <c r="P579" i="44"/>
  <c r="P580" i="44"/>
  <c r="P581" i="44"/>
  <c r="P582" i="44"/>
  <c r="P583" i="44"/>
  <c r="P584" i="44"/>
  <c r="P585" i="44"/>
  <c r="P586" i="44"/>
  <c r="P587" i="44"/>
  <c r="P588" i="44"/>
  <c r="P589" i="44"/>
  <c r="P590" i="44"/>
  <c r="P591" i="44"/>
  <c r="P592" i="44"/>
  <c r="P593" i="44"/>
  <c r="P594" i="44"/>
  <c r="P595" i="44"/>
  <c r="P596" i="44"/>
  <c r="P597" i="44"/>
  <c r="P598" i="44"/>
  <c r="P599" i="44"/>
  <c r="P600" i="44"/>
  <c r="P601" i="44"/>
  <c r="P602" i="44"/>
  <c r="P603" i="44"/>
  <c r="P604" i="44"/>
  <c r="P605" i="44"/>
  <c r="P606" i="44"/>
  <c r="P607" i="44"/>
  <c r="P608" i="44"/>
  <c r="P609" i="44"/>
  <c r="P610" i="44"/>
  <c r="P611" i="44"/>
  <c r="P612" i="44"/>
  <c r="P613" i="44"/>
  <c r="P614" i="44"/>
  <c r="P615" i="44"/>
  <c r="P616" i="44"/>
  <c r="P617" i="44"/>
  <c r="P618" i="44"/>
  <c r="P619" i="44"/>
  <c r="P620" i="44"/>
  <c r="P621" i="44"/>
  <c r="P622" i="44"/>
  <c r="P623" i="44"/>
  <c r="P624" i="44"/>
  <c r="P625" i="44"/>
  <c r="P626" i="44"/>
  <c r="P627" i="44"/>
  <c r="P628" i="44"/>
  <c r="P629" i="44"/>
  <c r="P630" i="44"/>
  <c r="P631" i="44"/>
  <c r="P632" i="44"/>
  <c r="P633" i="44"/>
  <c r="P634" i="44"/>
  <c r="P635" i="44"/>
  <c r="P636" i="44"/>
  <c r="P637" i="44"/>
  <c r="P638" i="44"/>
  <c r="P639" i="44"/>
  <c r="P640" i="44"/>
  <c r="P641" i="44"/>
  <c r="P642" i="44"/>
  <c r="P643" i="44"/>
  <c r="P644" i="44"/>
  <c r="P645" i="44"/>
  <c r="P646" i="44"/>
  <c r="P647" i="44"/>
  <c r="P648" i="44"/>
  <c r="P649" i="44"/>
  <c r="P650" i="44"/>
  <c r="P651" i="44"/>
  <c r="P652" i="44"/>
  <c r="P653" i="44"/>
  <c r="P654" i="44"/>
  <c r="P655" i="44"/>
  <c r="P656" i="44"/>
  <c r="P657" i="44"/>
  <c r="P658" i="44"/>
  <c r="P659" i="44"/>
  <c r="P660" i="44"/>
  <c r="P661" i="44"/>
  <c r="P662" i="44"/>
  <c r="P663" i="44"/>
  <c r="P664" i="44"/>
  <c r="P665" i="44"/>
  <c r="P666" i="44"/>
  <c r="P667" i="44"/>
  <c r="P668" i="44"/>
  <c r="P669" i="44"/>
  <c r="P670" i="44"/>
  <c r="P671" i="44"/>
  <c r="P672" i="44"/>
  <c r="P673" i="44"/>
  <c r="P674" i="44"/>
  <c r="P675" i="44"/>
  <c r="P676" i="44"/>
  <c r="P677" i="44"/>
  <c r="P678" i="44"/>
  <c r="P679" i="44"/>
  <c r="P680" i="44"/>
  <c r="P681" i="44"/>
  <c r="P682" i="44"/>
  <c r="P683" i="44"/>
  <c r="P684" i="44"/>
  <c r="P685" i="44"/>
  <c r="P686" i="44"/>
  <c r="P687" i="44"/>
  <c r="P688" i="44"/>
  <c r="P689" i="44"/>
  <c r="P690" i="44"/>
  <c r="P691" i="44"/>
  <c r="P692" i="44"/>
  <c r="P693" i="44"/>
  <c r="P694" i="44"/>
  <c r="P695" i="44"/>
  <c r="P696" i="44"/>
  <c r="P697" i="44"/>
  <c r="P698" i="44"/>
  <c r="P699" i="44"/>
  <c r="P700" i="44"/>
  <c r="P701" i="44"/>
  <c r="P702" i="44"/>
  <c r="P703" i="44"/>
  <c r="P704" i="44"/>
  <c r="P705" i="44"/>
  <c r="P706" i="44"/>
  <c r="P707" i="44"/>
  <c r="P708" i="44"/>
  <c r="P709" i="44"/>
  <c r="P710" i="44"/>
  <c r="P711" i="44"/>
  <c r="P712" i="44"/>
  <c r="P713" i="44"/>
  <c r="P714" i="44"/>
  <c r="P715" i="44"/>
  <c r="P716" i="44"/>
  <c r="P717" i="44"/>
  <c r="P718" i="44"/>
  <c r="P719" i="44"/>
  <c r="P720" i="44"/>
  <c r="P721" i="44"/>
  <c r="P722" i="44"/>
  <c r="P723" i="44"/>
  <c r="P724" i="44"/>
  <c r="P725" i="44"/>
  <c r="P726" i="44"/>
  <c r="P727" i="44"/>
  <c r="P728" i="44"/>
  <c r="P729" i="44"/>
  <c r="P730" i="44"/>
  <c r="P731" i="44"/>
  <c r="P732" i="44"/>
  <c r="P733" i="44"/>
  <c r="P734" i="44"/>
  <c r="P735" i="44"/>
  <c r="P736" i="44"/>
  <c r="P737" i="44"/>
  <c r="P738" i="44"/>
  <c r="P739" i="44"/>
  <c r="P740" i="44"/>
  <c r="P741" i="44"/>
  <c r="P742" i="44"/>
  <c r="P743" i="44"/>
  <c r="P744" i="44"/>
  <c r="P745" i="44"/>
  <c r="P746" i="44"/>
  <c r="P747" i="44"/>
  <c r="P748" i="44"/>
  <c r="P749" i="44"/>
  <c r="P750" i="44"/>
  <c r="P751" i="44"/>
  <c r="P752" i="44"/>
  <c r="P753" i="44"/>
  <c r="P754" i="44"/>
  <c r="P755" i="44"/>
  <c r="P756" i="44"/>
  <c r="P757" i="44"/>
  <c r="P758" i="44"/>
  <c r="P759" i="44"/>
  <c r="P760" i="44"/>
  <c r="P761" i="44"/>
  <c r="P762" i="44"/>
  <c r="P763" i="44"/>
  <c r="P764" i="44"/>
  <c r="P765" i="44"/>
  <c r="P766" i="44"/>
  <c r="P767" i="44"/>
  <c r="P768" i="44"/>
  <c r="P769" i="44"/>
  <c r="P770" i="44"/>
  <c r="P771" i="44"/>
  <c r="P772" i="44"/>
  <c r="P773" i="44"/>
  <c r="P774" i="44"/>
  <c r="P775" i="44"/>
  <c r="P776" i="44"/>
  <c r="P777" i="44"/>
  <c r="P778" i="44"/>
  <c r="P779" i="44"/>
  <c r="P780" i="44"/>
  <c r="P781" i="44"/>
  <c r="P782" i="44"/>
  <c r="P783" i="44"/>
  <c r="P784" i="44"/>
  <c r="P785" i="44"/>
  <c r="P786" i="44"/>
  <c r="P787" i="44"/>
  <c r="P788" i="44"/>
  <c r="P789" i="44"/>
  <c r="P790" i="44"/>
  <c r="P791" i="44"/>
  <c r="P792" i="44"/>
  <c r="P793" i="44"/>
  <c r="P794" i="44"/>
  <c r="P795" i="44"/>
  <c r="P796" i="44"/>
  <c r="P797" i="44"/>
  <c r="P798" i="44"/>
  <c r="P799" i="44"/>
  <c r="P800" i="44"/>
  <c r="P801" i="44"/>
  <c r="P802" i="44"/>
  <c r="P803" i="44"/>
  <c r="P804" i="44"/>
  <c r="P805" i="44"/>
  <c r="P806" i="44"/>
  <c r="P807" i="44"/>
  <c r="P808" i="44"/>
  <c r="P809" i="44"/>
  <c r="P810" i="44"/>
  <c r="P811" i="44"/>
  <c r="P812" i="44"/>
  <c r="P813" i="44"/>
  <c r="P814" i="44"/>
  <c r="P815" i="44"/>
  <c r="P816" i="44"/>
  <c r="P817" i="44"/>
  <c r="P818" i="44"/>
  <c r="P819" i="44"/>
  <c r="P820" i="44"/>
  <c r="P821" i="44"/>
  <c r="P822" i="44"/>
  <c r="P823" i="44"/>
  <c r="P824" i="44"/>
  <c r="P825" i="44"/>
  <c r="P826" i="44"/>
  <c r="P827" i="44"/>
  <c r="P828" i="44"/>
  <c r="P829" i="44"/>
  <c r="P830" i="44"/>
  <c r="P831" i="44"/>
  <c r="P832" i="44"/>
  <c r="P833" i="44"/>
  <c r="P834" i="44"/>
  <c r="P835" i="44"/>
  <c r="P836" i="44"/>
  <c r="P837" i="44"/>
  <c r="P838" i="44"/>
  <c r="P839" i="44"/>
  <c r="P840" i="44"/>
  <c r="P841" i="44"/>
  <c r="P842" i="44"/>
  <c r="P843" i="44"/>
  <c r="P844" i="44"/>
  <c r="P845" i="44"/>
  <c r="P846" i="44"/>
  <c r="P847" i="44"/>
  <c r="P848" i="44"/>
  <c r="P849" i="44"/>
  <c r="P850" i="44"/>
  <c r="P851" i="44"/>
  <c r="P852" i="44"/>
  <c r="P853" i="44"/>
  <c r="P854" i="44"/>
  <c r="P855" i="44"/>
  <c r="P856" i="44"/>
  <c r="P857" i="44"/>
  <c r="P858" i="44"/>
  <c r="P859" i="44"/>
  <c r="P860" i="44"/>
  <c r="P861" i="44"/>
  <c r="P862" i="44"/>
  <c r="P863" i="44"/>
  <c r="P864" i="44"/>
  <c r="P865" i="44"/>
  <c r="P866" i="44"/>
  <c r="P867" i="44"/>
  <c r="P868" i="44"/>
  <c r="P869" i="44"/>
  <c r="P870" i="44"/>
  <c r="P871" i="44"/>
  <c r="P872" i="44"/>
  <c r="P873" i="44"/>
  <c r="P874" i="44"/>
  <c r="P875" i="44"/>
  <c r="P876" i="44"/>
  <c r="P877" i="44"/>
  <c r="P878" i="44"/>
  <c r="P879" i="44"/>
  <c r="P880" i="44"/>
  <c r="P881" i="44"/>
  <c r="P882" i="44"/>
  <c r="P883" i="44"/>
  <c r="P884" i="44"/>
  <c r="P885" i="44"/>
  <c r="P886" i="44"/>
  <c r="P887" i="44"/>
  <c r="P888" i="44"/>
  <c r="P889" i="44"/>
  <c r="P890" i="44"/>
  <c r="P891" i="44"/>
  <c r="P892" i="44"/>
  <c r="P893" i="44"/>
  <c r="P894" i="44"/>
  <c r="P895" i="44"/>
  <c r="P896" i="44"/>
  <c r="P897" i="44"/>
  <c r="P898" i="44"/>
  <c r="P899" i="44"/>
  <c r="P900" i="44"/>
  <c r="P901" i="44"/>
  <c r="P902" i="44"/>
  <c r="P903" i="44"/>
  <c r="P904" i="44"/>
  <c r="P905" i="44"/>
  <c r="P906" i="44"/>
  <c r="P907" i="44"/>
  <c r="P908" i="44"/>
  <c r="P909" i="44"/>
  <c r="P910" i="44"/>
  <c r="P911" i="44"/>
  <c r="P912" i="44"/>
  <c r="P913" i="44"/>
  <c r="P914" i="44"/>
  <c r="P915" i="44"/>
  <c r="P916" i="44"/>
  <c r="P917" i="44"/>
  <c r="P918" i="44"/>
  <c r="P919" i="44"/>
  <c r="P920" i="44"/>
  <c r="P921" i="44"/>
  <c r="P922" i="44"/>
  <c r="P923" i="44"/>
  <c r="P924" i="44"/>
  <c r="P925" i="44"/>
  <c r="P926" i="44"/>
  <c r="P927" i="44"/>
  <c r="P928" i="44"/>
  <c r="P929" i="44"/>
  <c r="P930" i="44"/>
  <c r="P931" i="44"/>
  <c r="P932" i="44"/>
  <c r="P933" i="44"/>
  <c r="P934" i="44"/>
  <c r="P935" i="44"/>
  <c r="P936" i="44"/>
  <c r="P937" i="44"/>
  <c r="P938" i="44"/>
  <c r="P939" i="44"/>
  <c r="P940" i="44"/>
  <c r="P941" i="44"/>
  <c r="P942" i="44"/>
  <c r="P943" i="44"/>
  <c r="P944" i="44"/>
  <c r="P945" i="44"/>
  <c r="P946" i="44"/>
  <c r="P947" i="44"/>
  <c r="P948" i="44"/>
  <c r="P949" i="44"/>
  <c r="P950" i="44"/>
  <c r="P951" i="44"/>
  <c r="P952" i="44"/>
  <c r="P953" i="44"/>
  <c r="P954" i="44"/>
  <c r="P955" i="44"/>
  <c r="P956" i="44"/>
  <c r="P957" i="44"/>
  <c r="P958" i="44"/>
  <c r="P959" i="44"/>
  <c r="P960" i="44"/>
  <c r="P961" i="44"/>
  <c r="P962" i="44"/>
  <c r="P963" i="44"/>
  <c r="P964" i="44"/>
  <c r="P965" i="44"/>
  <c r="P966" i="44"/>
  <c r="P967" i="44"/>
  <c r="P968" i="44"/>
  <c r="P969" i="44"/>
  <c r="P970" i="44"/>
  <c r="P971" i="44"/>
  <c r="P972" i="44"/>
  <c r="P973" i="44"/>
  <c r="P974" i="44"/>
  <c r="P975" i="44"/>
  <c r="P976" i="44"/>
  <c r="P977" i="44"/>
  <c r="P978" i="44"/>
  <c r="P979" i="44"/>
  <c r="P980" i="44"/>
  <c r="P981" i="44"/>
  <c r="P982" i="44"/>
  <c r="P983" i="44"/>
  <c r="P984" i="44"/>
  <c r="P985" i="44"/>
  <c r="P986" i="44"/>
  <c r="P987" i="44"/>
  <c r="P988" i="44"/>
  <c r="P989" i="44"/>
  <c r="P990" i="44"/>
  <c r="P991" i="44"/>
  <c r="P992" i="44"/>
  <c r="P993" i="44"/>
  <c r="P994" i="44"/>
  <c r="P995" i="44"/>
  <c r="P996" i="44"/>
  <c r="P997" i="44"/>
  <c r="P998" i="44"/>
  <c r="P999" i="44"/>
  <c r="P1000" i="44"/>
  <c r="P1001" i="44"/>
  <c r="P1002" i="44"/>
  <c r="P1003" i="44"/>
  <c r="P1004" i="44"/>
  <c r="P1005" i="44"/>
  <c r="P1006" i="44"/>
  <c r="P1007" i="44"/>
  <c r="P1008" i="44"/>
  <c r="P1009" i="44"/>
  <c r="P1010" i="44"/>
  <c r="P1011" i="44"/>
  <c r="P1012" i="44"/>
  <c r="P1013" i="44"/>
  <c r="P1014" i="44"/>
  <c r="P1015" i="44"/>
  <c r="P16" i="44"/>
  <c r="P17" i="42"/>
  <c r="P18" i="42"/>
  <c r="P19" i="42"/>
  <c r="P20" i="42"/>
  <c r="P21" i="42"/>
  <c r="P22" i="42"/>
  <c r="P23" i="42"/>
  <c r="P24" i="42"/>
  <c r="P25" i="42"/>
  <c r="P26" i="42"/>
  <c r="P27" i="42"/>
  <c r="P28" i="42"/>
  <c r="P29" i="42"/>
  <c r="P30" i="42"/>
  <c r="P31" i="42"/>
  <c r="P32" i="42"/>
  <c r="P33" i="42"/>
  <c r="P34" i="42"/>
  <c r="P35" i="42"/>
  <c r="P36" i="42"/>
  <c r="P37" i="42"/>
  <c r="P38" i="42"/>
  <c r="P39" i="42"/>
  <c r="P40" i="42"/>
  <c r="P41" i="42"/>
  <c r="P42" i="42"/>
  <c r="P43" i="42"/>
  <c r="P44" i="42"/>
  <c r="P45" i="42"/>
  <c r="P46" i="42"/>
  <c r="P47" i="42"/>
  <c r="P48" i="42"/>
  <c r="P49" i="42"/>
  <c r="P50" i="42"/>
  <c r="P51" i="42"/>
  <c r="P52" i="42"/>
  <c r="P53" i="42"/>
  <c r="P54" i="42"/>
  <c r="P55" i="42"/>
  <c r="P56" i="42"/>
  <c r="P57" i="42"/>
  <c r="P58" i="42"/>
  <c r="P59" i="42"/>
  <c r="P60" i="42"/>
  <c r="P61" i="42"/>
  <c r="P62" i="42"/>
  <c r="P63" i="42"/>
  <c r="P64" i="42"/>
  <c r="P65" i="42"/>
  <c r="P66" i="42"/>
  <c r="P67" i="42"/>
  <c r="P68" i="42"/>
  <c r="P69" i="42"/>
  <c r="P70" i="42"/>
  <c r="P71" i="42"/>
  <c r="P72" i="42"/>
  <c r="P73" i="42"/>
  <c r="P74" i="42"/>
  <c r="P75" i="42"/>
  <c r="P76" i="42"/>
  <c r="P77" i="42"/>
  <c r="P78" i="42"/>
  <c r="P79" i="42"/>
  <c r="P80" i="42"/>
  <c r="P81" i="42"/>
  <c r="P82" i="42"/>
  <c r="P83" i="42"/>
  <c r="P84" i="42"/>
  <c r="P85" i="42"/>
  <c r="P86" i="42"/>
  <c r="P87" i="42"/>
  <c r="P88" i="42"/>
  <c r="P89" i="42"/>
  <c r="P90" i="42"/>
  <c r="P91" i="42"/>
  <c r="P92" i="42"/>
  <c r="P93" i="42"/>
  <c r="P94" i="42"/>
  <c r="P95" i="42"/>
  <c r="P96" i="42"/>
  <c r="P97" i="42"/>
  <c r="P98" i="42"/>
  <c r="P99" i="42"/>
  <c r="P100" i="42"/>
  <c r="P101" i="42"/>
  <c r="P102" i="42"/>
  <c r="P103" i="42"/>
  <c r="P104" i="42"/>
  <c r="P105" i="42"/>
  <c r="P106" i="42"/>
  <c r="P107" i="42"/>
  <c r="P108" i="42"/>
  <c r="P109" i="42"/>
  <c r="P110" i="42"/>
  <c r="P111" i="42"/>
  <c r="P112" i="42"/>
  <c r="P113" i="42"/>
  <c r="P114" i="42"/>
  <c r="P115" i="42"/>
  <c r="P116" i="42"/>
  <c r="P117" i="42"/>
  <c r="P118" i="42"/>
  <c r="P119" i="42"/>
  <c r="P120" i="42"/>
  <c r="P121" i="42"/>
  <c r="P122" i="42"/>
  <c r="P123" i="42"/>
  <c r="P124" i="42"/>
  <c r="P125" i="42"/>
  <c r="P126" i="42"/>
  <c r="P127" i="42"/>
  <c r="P128" i="42"/>
  <c r="P129" i="42"/>
  <c r="P130" i="42"/>
  <c r="P131" i="42"/>
  <c r="P132" i="42"/>
  <c r="P133" i="42"/>
  <c r="P134" i="42"/>
  <c r="P135" i="42"/>
  <c r="P136" i="42"/>
  <c r="P137" i="42"/>
  <c r="P138" i="42"/>
  <c r="P139" i="42"/>
  <c r="P140" i="42"/>
  <c r="P141" i="42"/>
  <c r="P142" i="42"/>
  <c r="P143" i="42"/>
  <c r="P144" i="42"/>
  <c r="P145" i="42"/>
  <c r="P146" i="42"/>
  <c r="P147" i="42"/>
  <c r="P148" i="42"/>
  <c r="P149" i="42"/>
  <c r="P150" i="42"/>
  <c r="P151" i="42"/>
  <c r="P152" i="42"/>
  <c r="P153" i="42"/>
  <c r="P154" i="42"/>
  <c r="P155" i="42"/>
  <c r="P156" i="42"/>
  <c r="P157" i="42"/>
  <c r="P158" i="42"/>
  <c r="P159" i="42"/>
  <c r="P160" i="42"/>
  <c r="P161" i="42"/>
  <c r="P162" i="42"/>
  <c r="P163" i="42"/>
  <c r="P164" i="42"/>
  <c r="P165" i="42"/>
  <c r="P166" i="42"/>
  <c r="P167" i="42"/>
  <c r="P168" i="42"/>
  <c r="P169" i="42"/>
  <c r="P170" i="42"/>
  <c r="P171" i="42"/>
  <c r="P172" i="42"/>
  <c r="P173" i="42"/>
  <c r="P174" i="42"/>
  <c r="P175" i="42"/>
  <c r="P176" i="42"/>
  <c r="P177" i="42"/>
  <c r="P178" i="42"/>
  <c r="P179" i="42"/>
  <c r="P180" i="42"/>
  <c r="P181" i="42"/>
  <c r="P182" i="42"/>
  <c r="P183" i="42"/>
  <c r="P184" i="42"/>
  <c r="P185" i="42"/>
  <c r="P186" i="42"/>
  <c r="P187" i="42"/>
  <c r="P188" i="42"/>
  <c r="P189" i="42"/>
  <c r="P190" i="42"/>
  <c r="P191" i="42"/>
  <c r="P192" i="42"/>
  <c r="P193" i="42"/>
  <c r="P194" i="42"/>
  <c r="P195" i="42"/>
  <c r="P196" i="42"/>
  <c r="P197" i="42"/>
  <c r="P198" i="42"/>
  <c r="P199" i="42"/>
  <c r="P200" i="42"/>
  <c r="P201" i="42"/>
  <c r="P202" i="42"/>
  <c r="P203" i="42"/>
  <c r="P204" i="42"/>
  <c r="P205" i="42"/>
  <c r="P206" i="42"/>
  <c r="P207" i="42"/>
  <c r="P208" i="42"/>
  <c r="P209" i="42"/>
  <c r="P210" i="42"/>
  <c r="P211" i="42"/>
  <c r="P212" i="42"/>
  <c r="P213" i="42"/>
  <c r="P214" i="42"/>
  <c r="P215" i="42"/>
  <c r="P216" i="42"/>
  <c r="P217" i="42"/>
  <c r="P218" i="42"/>
  <c r="P219" i="42"/>
  <c r="P220" i="42"/>
  <c r="P221" i="42"/>
  <c r="P222" i="42"/>
  <c r="P223" i="42"/>
  <c r="P224" i="42"/>
  <c r="P225" i="42"/>
  <c r="P226" i="42"/>
  <c r="P227" i="42"/>
  <c r="P228" i="42"/>
  <c r="P229" i="42"/>
  <c r="P230" i="42"/>
  <c r="P231" i="42"/>
  <c r="P232" i="42"/>
  <c r="P233" i="42"/>
  <c r="P234" i="42"/>
  <c r="P235" i="42"/>
  <c r="P236" i="42"/>
  <c r="P237" i="42"/>
  <c r="P238" i="42"/>
  <c r="P239" i="42"/>
  <c r="P240" i="42"/>
  <c r="P241" i="42"/>
  <c r="P242" i="42"/>
  <c r="P243" i="42"/>
  <c r="P244" i="42"/>
  <c r="P245" i="42"/>
  <c r="P246" i="42"/>
  <c r="P247" i="42"/>
  <c r="P248" i="42"/>
  <c r="P249" i="42"/>
  <c r="P250" i="42"/>
  <c r="P251" i="42"/>
  <c r="P252" i="42"/>
  <c r="P253" i="42"/>
  <c r="P254" i="42"/>
  <c r="P255" i="42"/>
  <c r="P256" i="42"/>
  <c r="P257" i="42"/>
  <c r="P258" i="42"/>
  <c r="P259" i="42"/>
  <c r="P260" i="42"/>
  <c r="P261" i="42"/>
  <c r="P262" i="42"/>
  <c r="P263" i="42"/>
  <c r="P264" i="42"/>
  <c r="P265" i="42"/>
  <c r="P266" i="42"/>
  <c r="P267" i="42"/>
  <c r="P268" i="42"/>
  <c r="P269" i="42"/>
  <c r="P270" i="42"/>
  <c r="P271" i="42"/>
  <c r="P272" i="42"/>
  <c r="P273" i="42"/>
  <c r="P274" i="42"/>
  <c r="P275" i="42"/>
  <c r="P276" i="42"/>
  <c r="P277" i="42"/>
  <c r="P278" i="42"/>
  <c r="P279" i="42"/>
  <c r="P280" i="42"/>
  <c r="P281" i="42"/>
  <c r="P282" i="42"/>
  <c r="P283" i="42"/>
  <c r="P284" i="42"/>
  <c r="P285" i="42"/>
  <c r="P286" i="42"/>
  <c r="P287" i="42"/>
  <c r="P288" i="42"/>
  <c r="P289" i="42"/>
  <c r="P290" i="42"/>
  <c r="P291" i="42"/>
  <c r="P292" i="42"/>
  <c r="P293" i="42"/>
  <c r="P294" i="42"/>
  <c r="P295" i="42"/>
  <c r="P296" i="42"/>
  <c r="P297" i="42"/>
  <c r="P298" i="42"/>
  <c r="P299" i="42"/>
  <c r="P300" i="42"/>
  <c r="P301" i="42"/>
  <c r="P302" i="42"/>
  <c r="P303" i="42"/>
  <c r="P304" i="42"/>
  <c r="P305" i="42"/>
  <c r="P306" i="42"/>
  <c r="P307" i="42"/>
  <c r="P308" i="42"/>
  <c r="P309" i="42"/>
  <c r="P310" i="42"/>
  <c r="P311" i="42"/>
  <c r="P312" i="42"/>
  <c r="P313" i="42"/>
  <c r="P314" i="42"/>
  <c r="P315" i="42"/>
  <c r="P316" i="42"/>
  <c r="P317" i="42"/>
  <c r="P318" i="42"/>
  <c r="P319" i="42"/>
  <c r="P320" i="42"/>
  <c r="P321" i="42"/>
  <c r="P322" i="42"/>
  <c r="P323" i="42"/>
  <c r="P324" i="42"/>
  <c r="P325" i="42"/>
  <c r="P326" i="42"/>
  <c r="P327" i="42"/>
  <c r="P328" i="42"/>
  <c r="P329" i="42"/>
  <c r="P330" i="42"/>
  <c r="P331" i="42"/>
  <c r="P332" i="42"/>
  <c r="P333" i="42"/>
  <c r="P334" i="42"/>
  <c r="P335" i="42"/>
  <c r="P336" i="42"/>
  <c r="P337" i="42"/>
  <c r="P338" i="42"/>
  <c r="P339" i="42"/>
  <c r="P340" i="42"/>
  <c r="P341" i="42"/>
  <c r="P342" i="42"/>
  <c r="P343" i="42"/>
  <c r="P344" i="42"/>
  <c r="P345" i="42"/>
  <c r="P346" i="42"/>
  <c r="P347" i="42"/>
  <c r="P348" i="42"/>
  <c r="P349" i="42"/>
  <c r="P350" i="42"/>
  <c r="P351" i="42"/>
  <c r="P352" i="42"/>
  <c r="P353" i="42"/>
  <c r="P354" i="42"/>
  <c r="P355" i="42"/>
  <c r="P356" i="42"/>
  <c r="P357" i="42"/>
  <c r="P358" i="42"/>
  <c r="P359" i="42"/>
  <c r="P360" i="42"/>
  <c r="P361" i="42"/>
  <c r="P362" i="42"/>
  <c r="P363" i="42"/>
  <c r="P364" i="42"/>
  <c r="P365" i="42"/>
  <c r="P366" i="42"/>
  <c r="P367" i="42"/>
  <c r="P368" i="42"/>
  <c r="P369" i="42"/>
  <c r="P370" i="42"/>
  <c r="P371" i="42"/>
  <c r="P372" i="42"/>
  <c r="P373" i="42"/>
  <c r="P374" i="42"/>
  <c r="P375" i="42"/>
  <c r="P376" i="42"/>
  <c r="P377" i="42"/>
  <c r="P378" i="42"/>
  <c r="P379" i="42"/>
  <c r="P380" i="42"/>
  <c r="P381" i="42"/>
  <c r="P382" i="42"/>
  <c r="P383" i="42"/>
  <c r="P384" i="42"/>
  <c r="P385" i="42"/>
  <c r="P386" i="42"/>
  <c r="P387" i="42"/>
  <c r="P388" i="42"/>
  <c r="P389" i="42"/>
  <c r="P390" i="42"/>
  <c r="P391" i="42"/>
  <c r="P392" i="42"/>
  <c r="P393" i="42"/>
  <c r="P394" i="42"/>
  <c r="P395" i="42"/>
  <c r="P396" i="42"/>
  <c r="P397" i="42"/>
  <c r="P398" i="42"/>
  <c r="P399" i="42"/>
  <c r="P400" i="42"/>
  <c r="P401" i="42"/>
  <c r="P402" i="42"/>
  <c r="P403" i="42"/>
  <c r="P404" i="42"/>
  <c r="P405" i="42"/>
  <c r="P406" i="42"/>
  <c r="P407" i="42"/>
  <c r="P408" i="42"/>
  <c r="P409" i="42"/>
  <c r="P410" i="42"/>
  <c r="P411" i="42"/>
  <c r="P412" i="42"/>
  <c r="P413" i="42"/>
  <c r="P414" i="42"/>
  <c r="P415" i="42"/>
  <c r="P416" i="42"/>
  <c r="P417" i="42"/>
  <c r="P418" i="42"/>
  <c r="P419" i="42"/>
  <c r="P420" i="42"/>
  <c r="P421" i="42"/>
  <c r="P422" i="42"/>
  <c r="P423" i="42"/>
  <c r="P424" i="42"/>
  <c r="P425" i="42"/>
  <c r="P426" i="42"/>
  <c r="P427" i="42"/>
  <c r="P428" i="42"/>
  <c r="P429" i="42"/>
  <c r="P430" i="42"/>
  <c r="P431" i="42"/>
  <c r="P432" i="42"/>
  <c r="P433" i="42"/>
  <c r="P434" i="42"/>
  <c r="P435" i="42"/>
  <c r="P436" i="42"/>
  <c r="P437" i="42"/>
  <c r="P438" i="42"/>
  <c r="P439" i="42"/>
  <c r="P440" i="42"/>
  <c r="P441" i="42"/>
  <c r="P442" i="42"/>
  <c r="P443" i="42"/>
  <c r="P444" i="42"/>
  <c r="P445" i="42"/>
  <c r="P446" i="42"/>
  <c r="P447" i="42"/>
  <c r="P448" i="42"/>
  <c r="P449" i="42"/>
  <c r="P450" i="42"/>
  <c r="P451" i="42"/>
  <c r="P452" i="42"/>
  <c r="P453" i="42"/>
  <c r="P454" i="42"/>
  <c r="P455" i="42"/>
  <c r="P456" i="42"/>
  <c r="P457" i="42"/>
  <c r="P458" i="42"/>
  <c r="P459" i="42"/>
  <c r="P460" i="42"/>
  <c r="P461" i="42"/>
  <c r="P462" i="42"/>
  <c r="P463" i="42"/>
  <c r="P464" i="42"/>
  <c r="P465" i="42"/>
  <c r="P466" i="42"/>
  <c r="P467" i="42"/>
  <c r="P468" i="42"/>
  <c r="P469" i="42"/>
  <c r="P470" i="42"/>
  <c r="P471" i="42"/>
  <c r="P472" i="42"/>
  <c r="P473" i="42"/>
  <c r="P474" i="42"/>
  <c r="P475" i="42"/>
  <c r="P476" i="42"/>
  <c r="P477" i="42"/>
  <c r="P478" i="42"/>
  <c r="P479" i="42"/>
  <c r="P480" i="42"/>
  <c r="P481" i="42"/>
  <c r="P482" i="42"/>
  <c r="P483" i="42"/>
  <c r="P484" i="42"/>
  <c r="P485" i="42"/>
  <c r="P486" i="42"/>
  <c r="P487" i="42"/>
  <c r="P488" i="42"/>
  <c r="P489" i="42"/>
  <c r="P490" i="42"/>
  <c r="P491" i="42"/>
  <c r="P492" i="42"/>
  <c r="P493" i="42"/>
  <c r="P494" i="42"/>
  <c r="P495" i="42"/>
  <c r="P496" i="42"/>
  <c r="P497" i="42"/>
  <c r="P498" i="42"/>
  <c r="P499" i="42"/>
  <c r="P500" i="42"/>
  <c r="P501" i="42"/>
  <c r="P502" i="42"/>
  <c r="P503" i="42"/>
  <c r="P504" i="42"/>
  <c r="P505" i="42"/>
  <c r="P506" i="42"/>
  <c r="P507" i="42"/>
  <c r="P508" i="42"/>
  <c r="P509" i="42"/>
  <c r="P510" i="42"/>
  <c r="P511" i="42"/>
  <c r="P512" i="42"/>
  <c r="P513" i="42"/>
  <c r="P514" i="42"/>
  <c r="P515" i="42"/>
  <c r="P516" i="42"/>
  <c r="P517" i="42"/>
  <c r="P518" i="42"/>
  <c r="P519" i="42"/>
  <c r="P520" i="42"/>
  <c r="P521" i="42"/>
  <c r="P522" i="42"/>
  <c r="P523" i="42"/>
  <c r="P524" i="42"/>
  <c r="P525" i="42"/>
  <c r="P526" i="42"/>
  <c r="P527" i="42"/>
  <c r="P528" i="42"/>
  <c r="P529" i="42"/>
  <c r="P530" i="42"/>
  <c r="P531" i="42"/>
  <c r="P532" i="42"/>
  <c r="P533" i="42"/>
  <c r="P534" i="42"/>
  <c r="P535" i="42"/>
  <c r="P536" i="42"/>
  <c r="P537" i="42"/>
  <c r="P538" i="42"/>
  <c r="P539" i="42"/>
  <c r="P540" i="42"/>
  <c r="P541" i="42"/>
  <c r="P542" i="42"/>
  <c r="P543" i="42"/>
  <c r="P544" i="42"/>
  <c r="P545" i="42"/>
  <c r="P546" i="42"/>
  <c r="P547" i="42"/>
  <c r="P548" i="42"/>
  <c r="P549" i="42"/>
  <c r="P550" i="42"/>
  <c r="P551" i="42"/>
  <c r="P552" i="42"/>
  <c r="P553" i="42"/>
  <c r="P554" i="42"/>
  <c r="P555" i="42"/>
  <c r="P556" i="42"/>
  <c r="P557" i="42"/>
  <c r="P558" i="42"/>
  <c r="P559" i="42"/>
  <c r="P560" i="42"/>
  <c r="P561" i="42"/>
  <c r="P562" i="42"/>
  <c r="P563" i="42"/>
  <c r="P564" i="42"/>
  <c r="P565" i="42"/>
  <c r="P566" i="42"/>
  <c r="P567" i="42"/>
  <c r="P568" i="42"/>
  <c r="P569" i="42"/>
  <c r="P570" i="42"/>
  <c r="P571" i="42"/>
  <c r="P572" i="42"/>
  <c r="P573" i="42"/>
  <c r="P574" i="42"/>
  <c r="P575" i="42"/>
  <c r="P576" i="42"/>
  <c r="P577" i="42"/>
  <c r="P578" i="42"/>
  <c r="P579" i="42"/>
  <c r="P580" i="42"/>
  <c r="P581" i="42"/>
  <c r="P582" i="42"/>
  <c r="P583" i="42"/>
  <c r="P584" i="42"/>
  <c r="P585" i="42"/>
  <c r="P586" i="42"/>
  <c r="P587" i="42"/>
  <c r="P588" i="42"/>
  <c r="P589" i="42"/>
  <c r="P590" i="42"/>
  <c r="P591" i="42"/>
  <c r="P592" i="42"/>
  <c r="P593" i="42"/>
  <c r="P594" i="42"/>
  <c r="P595" i="42"/>
  <c r="P596" i="42"/>
  <c r="P597" i="42"/>
  <c r="P598" i="42"/>
  <c r="P599" i="42"/>
  <c r="P600" i="42"/>
  <c r="P601" i="42"/>
  <c r="P602" i="42"/>
  <c r="P603" i="42"/>
  <c r="P604" i="42"/>
  <c r="P605" i="42"/>
  <c r="P606" i="42"/>
  <c r="P607" i="42"/>
  <c r="P608" i="42"/>
  <c r="P609" i="42"/>
  <c r="P610" i="42"/>
  <c r="P611" i="42"/>
  <c r="P612" i="42"/>
  <c r="P613" i="42"/>
  <c r="P614" i="42"/>
  <c r="P615" i="42"/>
  <c r="P616" i="42"/>
  <c r="P617" i="42"/>
  <c r="P618" i="42"/>
  <c r="P619" i="42"/>
  <c r="P620" i="42"/>
  <c r="P621" i="42"/>
  <c r="P622" i="42"/>
  <c r="P623" i="42"/>
  <c r="P624" i="42"/>
  <c r="P625" i="42"/>
  <c r="P626" i="42"/>
  <c r="P627" i="42"/>
  <c r="P628" i="42"/>
  <c r="P629" i="42"/>
  <c r="P630" i="42"/>
  <c r="P631" i="42"/>
  <c r="P632" i="42"/>
  <c r="P633" i="42"/>
  <c r="P634" i="42"/>
  <c r="P635" i="42"/>
  <c r="P636" i="42"/>
  <c r="P637" i="42"/>
  <c r="P638" i="42"/>
  <c r="P639" i="42"/>
  <c r="P640" i="42"/>
  <c r="P641" i="42"/>
  <c r="P642" i="42"/>
  <c r="P643" i="42"/>
  <c r="P644" i="42"/>
  <c r="P645" i="42"/>
  <c r="P646" i="42"/>
  <c r="P647" i="42"/>
  <c r="P648" i="42"/>
  <c r="P649" i="42"/>
  <c r="P650" i="42"/>
  <c r="P651" i="42"/>
  <c r="P652" i="42"/>
  <c r="P653" i="42"/>
  <c r="P654" i="42"/>
  <c r="P655" i="42"/>
  <c r="P656" i="42"/>
  <c r="P657" i="42"/>
  <c r="P658" i="42"/>
  <c r="P659" i="42"/>
  <c r="P660" i="42"/>
  <c r="P661" i="42"/>
  <c r="P662" i="42"/>
  <c r="P663" i="42"/>
  <c r="P664" i="42"/>
  <c r="P665" i="42"/>
  <c r="P666" i="42"/>
  <c r="P667" i="42"/>
  <c r="P668" i="42"/>
  <c r="P669" i="42"/>
  <c r="P670" i="42"/>
  <c r="P671" i="42"/>
  <c r="P672" i="42"/>
  <c r="P673" i="42"/>
  <c r="P674" i="42"/>
  <c r="P675" i="42"/>
  <c r="P676" i="42"/>
  <c r="P677" i="42"/>
  <c r="P678" i="42"/>
  <c r="P679" i="42"/>
  <c r="P680" i="42"/>
  <c r="P681" i="42"/>
  <c r="P682" i="42"/>
  <c r="P683" i="42"/>
  <c r="P684" i="42"/>
  <c r="P685" i="42"/>
  <c r="P686" i="42"/>
  <c r="P687" i="42"/>
  <c r="P688" i="42"/>
  <c r="P689" i="42"/>
  <c r="P690" i="42"/>
  <c r="P691" i="42"/>
  <c r="P692" i="42"/>
  <c r="P693" i="42"/>
  <c r="P694" i="42"/>
  <c r="P695" i="42"/>
  <c r="P696" i="42"/>
  <c r="P697" i="42"/>
  <c r="P698" i="42"/>
  <c r="P699" i="42"/>
  <c r="P700" i="42"/>
  <c r="P701" i="42"/>
  <c r="P702" i="42"/>
  <c r="P703" i="42"/>
  <c r="P704" i="42"/>
  <c r="P705" i="42"/>
  <c r="P706" i="42"/>
  <c r="P707" i="42"/>
  <c r="P708" i="42"/>
  <c r="P709" i="42"/>
  <c r="P710" i="42"/>
  <c r="P711" i="42"/>
  <c r="P712" i="42"/>
  <c r="P713" i="42"/>
  <c r="P714" i="42"/>
  <c r="P715" i="42"/>
  <c r="P716" i="42"/>
  <c r="P717" i="42"/>
  <c r="P718" i="42"/>
  <c r="P719" i="42"/>
  <c r="P720" i="42"/>
  <c r="P721" i="42"/>
  <c r="P722" i="42"/>
  <c r="P723" i="42"/>
  <c r="P724" i="42"/>
  <c r="P725" i="42"/>
  <c r="P726" i="42"/>
  <c r="P727" i="42"/>
  <c r="P728" i="42"/>
  <c r="P729" i="42"/>
  <c r="P730" i="42"/>
  <c r="P731" i="42"/>
  <c r="P732" i="42"/>
  <c r="P733" i="42"/>
  <c r="P734" i="42"/>
  <c r="P735" i="42"/>
  <c r="P736" i="42"/>
  <c r="P737" i="42"/>
  <c r="P738" i="42"/>
  <c r="P739" i="42"/>
  <c r="P740" i="42"/>
  <c r="P741" i="42"/>
  <c r="P742" i="42"/>
  <c r="P743" i="42"/>
  <c r="P744" i="42"/>
  <c r="P745" i="42"/>
  <c r="P746" i="42"/>
  <c r="P747" i="42"/>
  <c r="P748" i="42"/>
  <c r="P749" i="42"/>
  <c r="P750" i="42"/>
  <c r="P751" i="42"/>
  <c r="P752" i="42"/>
  <c r="P753" i="42"/>
  <c r="P754" i="42"/>
  <c r="P755" i="42"/>
  <c r="P756" i="42"/>
  <c r="P757" i="42"/>
  <c r="P758" i="42"/>
  <c r="P759" i="42"/>
  <c r="P760" i="42"/>
  <c r="P761" i="42"/>
  <c r="P762" i="42"/>
  <c r="P763" i="42"/>
  <c r="P764" i="42"/>
  <c r="P765" i="42"/>
  <c r="P766" i="42"/>
  <c r="P767" i="42"/>
  <c r="P768" i="42"/>
  <c r="P769" i="42"/>
  <c r="P770" i="42"/>
  <c r="P771" i="42"/>
  <c r="P772" i="42"/>
  <c r="P773" i="42"/>
  <c r="P774" i="42"/>
  <c r="P775" i="42"/>
  <c r="P776" i="42"/>
  <c r="P777" i="42"/>
  <c r="P778" i="42"/>
  <c r="P779" i="42"/>
  <c r="P780" i="42"/>
  <c r="P781" i="42"/>
  <c r="P782" i="42"/>
  <c r="P783" i="42"/>
  <c r="P784" i="42"/>
  <c r="P785" i="42"/>
  <c r="P786" i="42"/>
  <c r="P787" i="42"/>
  <c r="P788" i="42"/>
  <c r="P789" i="42"/>
  <c r="P790" i="42"/>
  <c r="P791" i="42"/>
  <c r="P792" i="42"/>
  <c r="P793" i="42"/>
  <c r="P794" i="42"/>
  <c r="P795" i="42"/>
  <c r="P796" i="42"/>
  <c r="P797" i="42"/>
  <c r="P798" i="42"/>
  <c r="P799" i="42"/>
  <c r="P800" i="42"/>
  <c r="P801" i="42"/>
  <c r="P802" i="42"/>
  <c r="P803" i="42"/>
  <c r="P804" i="42"/>
  <c r="P805" i="42"/>
  <c r="P806" i="42"/>
  <c r="P807" i="42"/>
  <c r="P808" i="42"/>
  <c r="P809" i="42"/>
  <c r="P810" i="42"/>
  <c r="P811" i="42"/>
  <c r="P812" i="42"/>
  <c r="P813" i="42"/>
  <c r="P814" i="42"/>
  <c r="P815" i="42"/>
  <c r="P816" i="42"/>
  <c r="P817" i="42"/>
  <c r="P818" i="42"/>
  <c r="P819" i="42"/>
  <c r="P820" i="42"/>
  <c r="P821" i="42"/>
  <c r="P822" i="42"/>
  <c r="P823" i="42"/>
  <c r="P824" i="42"/>
  <c r="P825" i="42"/>
  <c r="P826" i="42"/>
  <c r="P827" i="42"/>
  <c r="P828" i="42"/>
  <c r="P829" i="42"/>
  <c r="P830" i="42"/>
  <c r="P831" i="42"/>
  <c r="P832" i="42"/>
  <c r="P833" i="42"/>
  <c r="P834" i="42"/>
  <c r="P835" i="42"/>
  <c r="P836" i="42"/>
  <c r="P837" i="42"/>
  <c r="P838" i="42"/>
  <c r="P839" i="42"/>
  <c r="P840" i="42"/>
  <c r="P841" i="42"/>
  <c r="P842" i="42"/>
  <c r="P843" i="42"/>
  <c r="P844" i="42"/>
  <c r="P845" i="42"/>
  <c r="P846" i="42"/>
  <c r="P847" i="42"/>
  <c r="P848" i="42"/>
  <c r="P849" i="42"/>
  <c r="P850" i="42"/>
  <c r="P851" i="42"/>
  <c r="P852" i="42"/>
  <c r="P853" i="42"/>
  <c r="P854" i="42"/>
  <c r="P855" i="42"/>
  <c r="P856" i="42"/>
  <c r="P857" i="42"/>
  <c r="P858" i="42"/>
  <c r="P859" i="42"/>
  <c r="P860" i="42"/>
  <c r="P861" i="42"/>
  <c r="P862" i="42"/>
  <c r="P863" i="42"/>
  <c r="P864" i="42"/>
  <c r="P865" i="42"/>
  <c r="P866" i="42"/>
  <c r="P867" i="42"/>
  <c r="P868" i="42"/>
  <c r="P869" i="42"/>
  <c r="P870" i="42"/>
  <c r="P871" i="42"/>
  <c r="P872" i="42"/>
  <c r="P873" i="42"/>
  <c r="P874" i="42"/>
  <c r="P875" i="42"/>
  <c r="P876" i="42"/>
  <c r="P877" i="42"/>
  <c r="P878" i="42"/>
  <c r="P879" i="42"/>
  <c r="P880" i="42"/>
  <c r="P881" i="42"/>
  <c r="P882" i="42"/>
  <c r="P883" i="42"/>
  <c r="P884" i="42"/>
  <c r="P885" i="42"/>
  <c r="P886" i="42"/>
  <c r="P887" i="42"/>
  <c r="P888" i="42"/>
  <c r="P889" i="42"/>
  <c r="P890" i="42"/>
  <c r="P891" i="42"/>
  <c r="P892" i="42"/>
  <c r="P893" i="42"/>
  <c r="P894" i="42"/>
  <c r="P895" i="42"/>
  <c r="P896" i="42"/>
  <c r="P897" i="42"/>
  <c r="P898" i="42"/>
  <c r="P899" i="42"/>
  <c r="P900" i="42"/>
  <c r="P901" i="42"/>
  <c r="P902" i="42"/>
  <c r="P903" i="42"/>
  <c r="P904" i="42"/>
  <c r="P905" i="42"/>
  <c r="P906" i="42"/>
  <c r="P907" i="42"/>
  <c r="P908" i="42"/>
  <c r="P909" i="42"/>
  <c r="P910" i="42"/>
  <c r="P911" i="42"/>
  <c r="P912" i="42"/>
  <c r="P913" i="42"/>
  <c r="P914" i="42"/>
  <c r="P915" i="42"/>
  <c r="P916" i="42"/>
  <c r="P917" i="42"/>
  <c r="P918" i="42"/>
  <c r="P919" i="42"/>
  <c r="P920" i="42"/>
  <c r="P921" i="42"/>
  <c r="P922" i="42"/>
  <c r="P923" i="42"/>
  <c r="P924" i="42"/>
  <c r="P925" i="42"/>
  <c r="P926" i="42"/>
  <c r="P927" i="42"/>
  <c r="P928" i="42"/>
  <c r="P929" i="42"/>
  <c r="P930" i="42"/>
  <c r="P931" i="42"/>
  <c r="P932" i="42"/>
  <c r="P933" i="42"/>
  <c r="P934" i="42"/>
  <c r="P935" i="42"/>
  <c r="P936" i="42"/>
  <c r="P937" i="42"/>
  <c r="P938" i="42"/>
  <c r="P939" i="42"/>
  <c r="P940" i="42"/>
  <c r="P941" i="42"/>
  <c r="P942" i="42"/>
  <c r="P943" i="42"/>
  <c r="P944" i="42"/>
  <c r="P945" i="42"/>
  <c r="P946" i="42"/>
  <c r="P947" i="42"/>
  <c r="P948" i="42"/>
  <c r="P949" i="42"/>
  <c r="P950" i="42"/>
  <c r="P951" i="42"/>
  <c r="P952" i="42"/>
  <c r="P953" i="42"/>
  <c r="P954" i="42"/>
  <c r="P955" i="42"/>
  <c r="P956" i="42"/>
  <c r="P957" i="42"/>
  <c r="P958" i="42"/>
  <c r="P959" i="42"/>
  <c r="P960" i="42"/>
  <c r="P961" i="42"/>
  <c r="P962" i="42"/>
  <c r="P963" i="42"/>
  <c r="P964" i="42"/>
  <c r="P965" i="42"/>
  <c r="P966" i="42"/>
  <c r="P967" i="42"/>
  <c r="P968" i="42"/>
  <c r="P969" i="42"/>
  <c r="P970" i="42"/>
  <c r="P971" i="42"/>
  <c r="P972" i="42"/>
  <c r="P973" i="42"/>
  <c r="P974" i="42"/>
  <c r="P975" i="42"/>
  <c r="P976" i="42"/>
  <c r="P977" i="42"/>
  <c r="P978" i="42"/>
  <c r="P979" i="42"/>
  <c r="P980" i="42"/>
  <c r="P981" i="42"/>
  <c r="P982" i="42"/>
  <c r="P983" i="42"/>
  <c r="P984" i="42"/>
  <c r="P985" i="42"/>
  <c r="P986" i="42"/>
  <c r="P987" i="42"/>
  <c r="P988" i="42"/>
  <c r="P989" i="42"/>
  <c r="P990" i="42"/>
  <c r="P991" i="42"/>
  <c r="P992" i="42"/>
  <c r="P993" i="42"/>
  <c r="P994" i="42"/>
  <c r="P995" i="42"/>
  <c r="P996" i="42"/>
  <c r="P997" i="42"/>
  <c r="P998" i="42"/>
  <c r="P999" i="42"/>
  <c r="P1000" i="42"/>
  <c r="P1001" i="42"/>
  <c r="P1002" i="42"/>
  <c r="P1003" i="42"/>
  <c r="P1004" i="42"/>
  <c r="P1005" i="42"/>
  <c r="P1006" i="42"/>
  <c r="P1007" i="42"/>
  <c r="P1008" i="42"/>
  <c r="P1009" i="42"/>
  <c r="P1010" i="42"/>
  <c r="P1011" i="42"/>
  <c r="P1012" i="42"/>
  <c r="P1013" i="42"/>
  <c r="P1014" i="42"/>
  <c r="P1015" i="42"/>
  <c r="P16" i="42"/>
  <c r="AP67" i="39"/>
  <c r="AP68" i="39"/>
  <c r="AP69" i="39"/>
  <c r="AP70" i="39"/>
  <c r="AP71" i="39"/>
  <c r="AP72" i="39"/>
  <c r="AP73" i="39"/>
  <c r="AP74" i="39"/>
  <c r="AP75" i="39"/>
  <c r="AP66" i="39"/>
  <c r="AN67" i="39"/>
  <c r="AN68" i="39"/>
  <c r="AN69" i="39"/>
  <c r="AN70" i="39"/>
  <c r="AN71" i="39"/>
  <c r="AN72" i="39"/>
  <c r="AN73" i="39"/>
  <c r="AN74" i="39"/>
  <c r="AN75" i="39"/>
  <c r="AN66" i="39"/>
  <c r="AL67" i="39"/>
  <c r="AL68" i="39"/>
  <c r="AL69" i="39"/>
  <c r="AL70" i="39"/>
  <c r="AL71" i="39"/>
  <c r="AL72" i="39"/>
  <c r="AL73" i="39"/>
  <c r="AL74" i="39"/>
  <c r="AL75" i="39"/>
  <c r="AL66" i="39"/>
  <c r="AJ67" i="39"/>
  <c r="AJ68" i="39"/>
  <c r="AJ69" i="39"/>
  <c r="AJ70" i="39"/>
  <c r="AJ71" i="39"/>
  <c r="AJ72" i="39"/>
  <c r="AJ73" i="39"/>
  <c r="AJ74" i="39"/>
  <c r="AJ75" i="39"/>
  <c r="AJ66" i="39"/>
  <c r="AH67" i="39"/>
  <c r="AH68" i="39"/>
  <c r="AH69" i="39"/>
  <c r="AH70" i="39"/>
  <c r="AH71" i="39"/>
  <c r="AH72" i="39"/>
  <c r="AH73" i="39"/>
  <c r="AH74" i="39"/>
  <c r="AH75" i="39"/>
  <c r="AH66" i="39"/>
  <c r="AF67" i="39"/>
  <c r="AF68" i="39"/>
  <c r="AF69" i="39"/>
  <c r="AF70" i="39"/>
  <c r="AF71" i="39"/>
  <c r="AF72" i="39"/>
  <c r="AF73" i="39"/>
  <c r="AF74" i="39"/>
  <c r="AF75" i="39"/>
  <c r="AF66" i="39"/>
  <c r="AN50" i="39"/>
  <c r="AN51" i="39"/>
  <c r="AN52" i="39"/>
  <c r="AN53" i="39"/>
  <c r="AN54" i="39"/>
  <c r="AN55" i="39"/>
  <c r="AN56" i="39"/>
  <c r="AN57" i="39"/>
  <c r="AN58" i="39"/>
  <c r="AN49" i="39"/>
  <c r="AL50" i="39"/>
  <c r="AL51" i="39"/>
  <c r="AL52" i="39"/>
  <c r="AL53" i="39"/>
  <c r="AL54" i="39"/>
  <c r="AL55" i="39"/>
  <c r="AL56" i="39"/>
  <c r="AL57" i="39"/>
  <c r="AL58" i="39"/>
  <c r="AL49" i="39"/>
  <c r="AJ50" i="39"/>
  <c r="AJ51" i="39"/>
  <c r="AJ52" i="39"/>
  <c r="AJ53" i="39"/>
  <c r="AJ54" i="39"/>
  <c r="AJ55" i="39"/>
  <c r="AJ56" i="39"/>
  <c r="AJ57" i="39"/>
  <c r="AJ58" i="39"/>
  <c r="AJ49" i="39"/>
  <c r="AH50" i="39"/>
  <c r="AH51" i="39"/>
  <c r="AH52" i="39"/>
  <c r="AH53" i="39"/>
  <c r="AH54" i="39"/>
  <c r="AH55" i="39"/>
  <c r="AH56" i="39"/>
  <c r="AH57" i="39"/>
  <c r="AH58" i="39"/>
  <c r="AH49" i="39"/>
  <c r="AF50" i="39"/>
  <c r="AF51" i="39"/>
  <c r="AF52" i="39"/>
  <c r="AF53" i="39"/>
  <c r="AF54" i="39"/>
  <c r="AF55" i="39"/>
  <c r="AF56" i="39"/>
  <c r="AF57" i="39"/>
  <c r="AF58" i="39"/>
  <c r="AF49" i="39"/>
  <c r="AL31" i="39"/>
  <c r="AL32" i="39"/>
  <c r="AL33" i="39"/>
  <c r="AL34" i="39"/>
  <c r="AL35" i="39"/>
  <c r="AL36" i="39"/>
  <c r="AL37" i="39"/>
  <c r="AL38" i="39"/>
  <c r="AL39" i="39"/>
  <c r="AL30" i="39"/>
  <c r="AN31" i="39"/>
  <c r="AN32" i="39"/>
  <c r="AN33" i="39"/>
  <c r="AN34" i="39"/>
  <c r="AN35" i="39"/>
  <c r="AN36" i="39"/>
  <c r="AN37" i="39"/>
  <c r="AN38" i="39"/>
  <c r="AN39" i="39"/>
  <c r="AN30" i="39"/>
  <c r="AJ31" i="39"/>
  <c r="AJ32" i="39"/>
  <c r="AJ33" i="39"/>
  <c r="AJ34" i="39"/>
  <c r="AJ35" i="39"/>
  <c r="AJ36" i="39"/>
  <c r="AJ37" i="39"/>
  <c r="AJ38" i="39"/>
  <c r="AJ39" i="39"/>
  <c r="AJ30" i="39"/>
  <c r="AH31" i="39"/>
  <c r="AH32" i="39"/>
  <c r="AH33" i="39"/>
  <c r="AH34" i="39"/>
  <c r="AH35" i="39"/>
  <c r="AH36" i="39"/>
  <c r="AH37" i="39"/>
  <c r="AH38" i="39"/>
  <c r="AH39" i="39"/>
  <c r="AH30" i="39"/>
  <c r="AF31" i="39"/>
  <c r="AF32" i="39"/>
  <c r="AF33" i="39"/>
  <c r="AF34" i="39"/>
  <c r="AF35" i="39"/>
  <c r="AF36" i="39"/>
  <c r="AF37" i="39"/>
  <c r="AF38" i="39"/>
  <c r="AF39" i="39"/>
  <c r="AF30" i="39"/>
  <c r="AN15" i="39"/>
  <c r="AN16" i="39"/>
  <c r="AN17" i="39"/>
  <c r="AN18" i="39"/>
  <c r="AN19" i="39"/>
  <c r="AN20" i="39"/>
  <c r="AN21" i="39"/>
  <c r="AN22" i="39"/>
  <c r="AN23" i="39"/>
  <c r="AN14" i="39"/>
  <c r="AL15" i="39"/>
  <c r="AL16" i="39"/>
  <c r="AL17" i="39"/>
  <c r="AL18" i="39"/>
  <c r="AL19" i="39"/>
  <c r="AL20" i="39"/>
  <c r="AL21" i="39"/>
  <c r="AL22" i="39"/>
  <c r="AL23" i="39"/>
  <c r="AL14" i="39"/>
  <c r="AJ15" i="39"/>
  <c r="AJ16" i="39"/>
  <c r="AJ17" i="39"/>
  <c r="AJ18" i="39"/>
  <c r="AJ19" i="39"/>
  <c r="AJ20" i="39"/>
  <c r="AJ21" i="39"/>
  <c r="AJ22" i="39"/>
  <c r="AJ23" i="39"/>
  <c r="AJ14" i="39"/>
  <c r="AH15" i="39"/>
  <c r="AH16" i="39"/>
  <c r="AH17" i="39"/>
  <c r="AH18" i="39"/>
  <c r="AH19" i="39"/>
  <c r="AH20" i="39"/>
  <c r="AH21" i="39"/>
  <c r="AH22" i="39"/>
  <c r="AH23" i="39"/>
  <c r="AH14" i="39"/>
  <c r="AF15" i="39"/>
  <c r="AF16" i="39"/>
  <c r="AF17" i="39"/>
  <c r="AF18" i="39"/>
  <c r="AF19" i="39"/>
  <c r="AF20" i="39"/>
  <c r="AF21" i="39"/>
  <c r="AF22" i="39"/>
  <c r="AF23" i="39"/>
  <c r="AF14" i="39"/>
  <c r="A2" i="25"/>
  <c r="P14" i="44" l="1"/>
  <c r="P12" i="42"/>
  <c r="AF79" i="39"/>
  <c r="C110" i="46"/>
  <c r="AS110" i="46" s="1"/>
  <c r="AG175" i="52"/>
  <c r="AF175" i="52"/>
  <c r="AB175" i="52"/>
  <c r="Z175" i="52"/>
  <c r="X175" i="52"/>
  <c r="T175" i="52"/>
  <c r="Q175" i="52"/>
  <c r="O175" i="52"/>
  <c r="L175" i="52"/>
  <c r="K175" i="52"/>
  <c r="I175" i="52"/>
  <c r="H166" i="52"/>
  <c r="G166" i="52"/>
  <c r="AS166" i="52" s="1"/>
  <c r="F166" i="52"/>
  <c r="AJ166" i="52" s="1"/>
  <c r="E166" i="52"/>
  <c r="D166" i="52"/>
  <c r="C166" i="52"/>
  <c r="H164" i="52"/>
  <c r="G164" i="52"/>
  <c r="AP164" i="52" s="1"/>
  <c r="AQ164" i="52" s="1"/>
  <c r="F164" i="52"/>
  <c r="AK164" i="52" s="1"/>
  <c r="E164" i="52"/>
  <c r="D164" i="52"/>
  <c r="C164" i="52"/>
  <c r="AP162" i="52"/>
  <c r="AQ162" i="52" s="1"/>
  <c r="H162" i="52"/>
  <c r="G162" i="52"/>
  <c r="AS162" i="52" s="1"/>
  <c r="F162" i="52"/>
  <c r="AJ162" i="52" s="1"/>
  <c r="E162" i="52"/>
  <c r="D162" i="52"/>
  <c r="C162" i="52"/>
  <c r="H160" i="52"/>
  <c r="G160" i="52"/>
  <c r="AP160" i="52" s="1"/>
  <c r="AQ160" i="52" s="1"/>
  <c r="F160" i="52"/>
  <c r="AK160" i="52" s="1"/>
  <c r="E160" i="52"/>
  <c r="D160" i="52"/>
  <c r="C160" i="52"/>
  <c r="H158" i="52"/>
  <c r="G158" i="52"/>
  <c r="AS158" i="52" s="1"/>
  <c r="F158" i="52"/>
  <c r="AN158" i="52" s="1"/>
  <c r="E158" i="52"/>
  <c r="D158" i="52"/>
  <c r="C158" i="52"/>
  <c r="H156" i="52"/>
  <c r="G156" i="52"/>
  <c r="AP156" i="52" s="1"/>
  <c r="AQ156" i="52" s="1"/>
  <c r="F156" i="52"/>
  <c r="AK156" i="52" s="1"/>
  <c r="E156" i="52"/>
  <c r="D156" i="52"/>
  <c r="C156" i="52"/>
  <c r="H154" i="52"/>
  <c r="G154" i="52"/>
  <c r="AS154" i="52" s="1"/>
  <c r="F154" i="52"/>
  <c r="AJ154" i="52" s="1"/>
  <c r="E154" i="52"/>
  <c r="D154" i="52"/>
  <c r="C154" i="52"/>
  <c r="H152" i="52"/>
  <c r="G152" i="52"/>
  <c r="AP152" i="52" s="1"/>
  <c r="AQ152" i="52" s="1"/>
  <c r="F152" i="52"/>
  <c r="AK152" i="52" s="1"/>
  <c r="E152" i="52"/>
  <c r="D152" i="52"/>
  <c r="C152" i="52"/>
  <c r="H150" i="52"/>
  <c r="G150" i="52"/>
  <c r="AS150" i="52" s="1"/>
  <c r="F150" i="52"/>
  <c r="AN150" i="52" s="1"/>
  <c r="E150" i="52"/>
  <c r="D150" i="52"/>
  <c r="C150" i="52"/>
  <c r="H148" i="52"/>
  <c r="G148" i="52"/>
  <c r="AP148" i="52" s="1"/>
  <c r="AQ148" i="52" s="1"/>
  <c r="F148" i="52"/>
  <c r="AK148" i="52" s="1"/>
  <c r="E148" i="52"/>
  <c r="D148" i="52"/>
  <c r="C148" i="52"/>
  <c r="AJ146" i="52"/>
  <c r="H146" i="52"/>
  <c r="G146" i="52"/>
  <c r="AS146" i="52" s="1"/>
  <c r="F146" i="52"/>
  <c r="E146" i="52"/>
  <c r="D146" i="52"/>
  <c r="C146" i="52"/>
  <c r="AQ144" i="52"/>
  <c r="H144" i="52"/>
  <c r="G144" i="52"/>
  <c r="AP144" i="52" s="1"/>
  <c r="F144" i="52"/>
  <c r="AK144" i="52" s="1"/>
  <c r="E144" i="52"/>
  <c r="D144" i="52"/>
  <c r="C144" i="52"/>
  <c r="H142" i="52"/>
  <c r="G142" i="52"/>
  <c r="AS142" i="52" s="1"/>
  <c r="F142" i="52"/>
  <c r="AN142" i="52" s="1"/>
  <c r="E142" i="52"/>
  <c r="D142" i="52"/>
  <c r="C142" i="52"/>
  <c r="AL140" i="52"/>
  <c r="H140" i="52"/>
  <c r="G140" i="52"/>
  <c r="AP140" i="52" s="1"/>
  <c r="AQ140" i="52" s="1"/>
  <c r="F140" i="52"/>
  <c r="AK140" i="52" s="1"/>
  <c r="E140" i="52"/>
  <c r="D140" i="52"/>
  <c r="C140" i="52"/>
  <c r="AP138" i="52"/>
  <c r="AQ138" i="52" s="1"/>
  <c r="H138" i="52"/>
  <c r="G138" i="52"/>
  <c r="AS138" i="52" s="1"/>
  <c r="F138" i="52"/>
  <c r="AJ138" i="52" s="1"/>
  <c r="E138" i="52"/>
  <c r="D138" i="52"/>
  <c r="C138" i="52"/>
  <c r="AQ136" i="52"/>
  <c r="H136" i="52"/>
  <c r="G136" i="52"/>
  <c r="AP136" i="52" s="1"/>
  <c r="F136" i="52"/>
  <c r="AK136" i="52" s="1"/>
  <c r="E136" i="52"/>
  <c r="D136" i="52"/>
  <c r="C136" i="52"/>
  <c r="H134" i="52"/>
  <c r="G134" i="52"/>
  <c r="AS134" i="52" s="1"/>
  <c r="F134" i="52"/>
  <c r="AJ134" i="52" s="1"/>
  <c r="E134" i="52"/>
  <c r="D134" i="52"/>
  <c r="C134" i="52"/>
  <c r="H132" i="52"/>
  <c r="G132" i="52"/>
  <c r="AP132" i="52" s="1"/>
  <c r="AQ132" i="52" s="1"/>
  <c r="F132" i="52"/>
  <c r="AK132" i="52" s="1"/>
  <c r="E132" i="52"/>
  <c r="D132" i="52"/>
  <c r="C132" i="52"/>
  <c r="H130" i="52"/>
  <c r="G130" i="52"/>
  <c r="AS130" i="52" s="1"/>
  <c r="F130" i="52"/>
  <c r="AJ130" i="52" s="1"/>
  <c r="E130" i="52"/>
  <c r="D130" i="52"/>
  <c r="C130" i="52"/>
  <c r="H128" i="52"/>
  <c r="G128" i="52"/>
  <c r="AP128" i="52" s="1"/>
  <c r="AQ128" i="52" s="1"/>
  <c r="F128" i="52"/>
  <c r="AK128" i="52" s="1"/>
  <c r="E128" i="52"/>
  <c r="D128" i="52"/>
  <c r="C128" i="52"/>
  <c r="H126" i="52"/>
  <c r="G126" i="52"/>
  <c r="AS126" i="52" s="1"/>
  <c r="F126" i="52"/>
  <c r="AN126" i="52" s="1"/>
  <c r="E126" i="52"/>
  <c r="D126" i="52"/>
  <c r="C126" i="52"/>
  <c r="H124" i="52"/>
  <c r="G124" i="52"/>
  <c r="AP124" i="52" s="1"/>
  <c r="AQ124" i="52" s="1"/>
  <c r="F124" i="52"/>
  <c r="AK124" i="52" s="1"/>
  <c r="E124" i="52"/>
  <c r="D124" i="52"/>
  <c r="C124" i="52"/>
  <c r="H122" i="52"/>
  <c r="G122" i="52"/>
  <c r="AS122" i="52" s="1"/>
  <c r="F122" i="52"/>
  <c r="AJ122" i="52" s="1"/>
  <c r="E122" i="52"/>
  <c r="D122" i="52"/>
  <c r="C122" i="52"/>
  <c r="H120" i="52"/>
  <c r="G120" i="52"/>
  <c r="AP120" i="52" s="1"/>
  <c r="AQ120" i="52" s="1"/>
  <c r="F120" i="52"/>
  <c r="AK120" i="52" s="1"/>
  <c r="E120" i="52"/>
  <c r="D120" i="52"/>
  <c r="C120" i="52"/>
  <c r="H118" i="52"/>
  <c r="G118" i="52"/>
  <c r="AS118" i="52" s="1"/>
  <c r="F118" i="52"/>
  <c r="AN118" i="52" s="1"/>
  <c r="E118" i="52"/>
  <c r="D118" i="52"/>
  <c r="C118" i="52"/>
  <c r="H116" i="52"/>
  <c r="G116" i="52"/>
  <c r="AP116" i="52" s="1"/>
  <c r="AQ116" i="52" s="1"/>
  <c r="F116" i="52"/>
  <c r="AK116" i="52" s="1"/>
  <c r="E116" i="52"/>
  <c r="D116" i="52"/>
  <c r="C116" i="52"/>
  <c r="H114" i="52"/>
  <c r="G114" i="52"/>
  <c r="AS114" i="52" s="1"/>
  <c r="F114" i="52"/>
  <c r="AM114" i="52" s="1"/>
  <c r="E114" i="52"/>
  <c r="D114" i="52"/>
  <c r="C114" i="52"/>
  <c r="H112" i="52"/>
  <c r="G112" i="52"/>
  <c r="AP112" i="52" s="1"/>
  <c r="AQ112" i="52" s="1"/>
  <c r="F112" i="52"/>
  <c r="AK112" i="52" s="1"/>
  <c r="E112" i="52"/>
  <c r="D112" i="52"/>
  <c r="C112" i="52"/>
  <c r="H110" i="52"/>
  <c r="G110" i="52"/>
  <c r="AS110" i="52" s="1"/>
  <c r="F110" i="52"/>
  <c r="AM110" i="52" s="1"/>
  <c r="E110" i="52"/>
  <c r="D110" i="52"/>
  <c r="C110" i="52"/>
  <c r="H108" i="52"/>
  <c r="G108" i="52"/>
  <c r="AP108" i="52" s="1"/>
  <c r="AQ108" i="52" s="1"/>
  <c r="F108" i="52"/>
  <c r="AK108" i="52" s="1"/>
  <c r="E108" i="52"/>
  <c r="D108" i="52"/>
  <c r="C108" i="52"/>
  <c r="V167" i="51"/>
  <c r="T167" i="51"/>
  <c r="R167" i="51"/>
  <c r="P167" i="51"/>
  <c r="N167" i="51"/>
  <c r="L167" i="51"/>
  <c r="J167" i="51"/>
  <c r="V173" i="51"/>
  <c r="T173" i="51"/>
  <c r="R173" i="51"/>
  <c r="P173" i="51"/>
  <c r="N173" i="51"/>
  <c r="L173" i="51"/>
  <c r="J173" i="51"/>
  <c r="H165" i="51"/>
  <c r="F165" i="51"/>
  <c r="E165" i="51"/>
  <c r="D165" i="51"/>
  <c r="C165" i="51"/>
  <c r="B165" i="51"/>
  <c r="H163" i="51"/>
  <c r="F163" i="51"/>
  <c r="E163" i="51"/>
  <c r="D163" i="51"/>
  <c r="C163" i="51"/>
  <c r="B163" i="51"/>
  <c r="H161" i="51"/>
  <c r="F161" i="51"/>
  <c r="E161" i="51"/>
  <c r="D161" i="51"/>
  <c r="C161" i="51"/>
  <c r="B161" i="51"/>
  <c r="H159" i="51"/>
  <c r="F159" i="51"/>
  <c r="E159" i="51"/>
  <c r="D159" i="51"/>
  <c r="C159" i="51"/>
  <c r="B159" i="51"/>
  <c r="H157" i="51"/>
  <c r="F157" i="51"/>
  <c r="E157" i="51"/>
  <c r="D157" i="51"/>
  <c r="C157" i="51"/>
  <c r="B157" i="51"/>
  <c r="H155" i="51"/>
  <c r="F155" i="51"/>
  <c r="E155" i="51"/>
  <c r="D155" i="51"/>
  <c r="C155" i="51"/>
  <c r="B155" i="51"/>
  <c r="H153" i="51"/>
  <c r="F153" i="51"/>
  <c r="E153" i="51"/>
  <c r="D153" i="51"/>
  <c r="C153" i="51"/>
  <c r="B153" i="51"/>
  <c r="H151" i="51"/>
  <c r="F151" i="51"/>
  <c r="E151" i="51"/>
  <c r="D151" i="51"/>
  <c r="C151" i="51"/>
  <c r="B151" i="51"/>
  <c r="H149" i="51"/>
  <c r="F149" i="51"/>
  <c r="E149" i="51"/>
  <c r="D149" i="51"/>
  <c r="C149" i="51"/>
  <c r="B149" i="51"/>
  <c r="H147" i="51"/>
  <c r="F147" i="51"/>
  <c r="E147" i="51"/>
  <c r="D147" i="51"/>
  <c r="C147" i="51"/>
  <c r="B147" i="51"/>
  <c r="H145" i="51"/>
  <c r="F145" i="51"/>
  <c r="E145" i="51"/>
  <c r="D145" i="51"/>
  <c r="C145" i="51"/>
  <c r="B145" i="51"/>
  <c r="H143" i="51"/>
  <c r="F143" i="51"/>
  <c r="E143" i="51"/>
  <c r="D143" i="51"/>
  <c r="C143" i="51"/>
  <c r="B143" i="51"/>
  <c r="H141" i="51"/>
  <c r="F141" i="51"/>
  <c r="E141" i="51"/>
  <c r="D141" i="51"/>
  <c r="C141" i="51"/>
  <c r="B141" i="51"/>
  <c r="H139" i="51"/>
  <c r="F139" i="51"/>
  <c r="E139" i="51"/>
  <c r="D139" i="51"/>
  <c r="C139" i="51"/>
  <c r="B139" i="51"/>
  <c r="H137" i="51"/>
  <c r="F137" i="51"/>
  <c r="E137" i="51"/>
  <c r="D137" i="51"/>
  <c r="C137" i="51"/>
  <c r="B137" i="51"/>
  <c r="H135" i="51"/>
  <c r="F135" i="51"/>
  <c r="E135" i="51"/>
  <c r="D135" i="51"/>
  <c r="C135" i="51"/>
  <c r="B135" i="51"/>
  <c r="H133" i="51"/>
  <c r="F133" i="51"/>
  <c r="E133" i="51"/>
  <c r="D133" i="51"/>
  <c r="C133" i="51"/>
  <c r="B133" i="51"/>
  <c r="H131" i="51"/>
  <c r="F131" i="51"/>
  <c r="E131" i="51"/>
  <c r="D131" i="51"/>
  <c r="C131" i="51"/>
  <c r="B131" i="51"/>
  <c r="H129" i="51"/>
  <c r="F129" i="51"/>
  <c r="E129" i="51"/>
  <c r="D129" i="51"/>
  <c r="C129" i="51"/>
  <c r="B129" i="51"/>
  <c r="H127" i="51"/>
  <c r="F127" i="51"/>
  <c r="E127" i="51"/>
  <c r="D127" i="51"/>
  <c r="C127" i="51"/>
  <c r="B127" i="51"/>
  <c r="H125" i="51"/>
  <c r="F125" i="51"/>
  <c r="E125" i="51"/>
  <c r="D125" i="51"/>
  <c r="C125" i="51"/>
  <c r="B125" i="51"/>
  <c r="H123" i="51"/>
  <c r="F123" i="51"/>
  <c r="E123" i="51"/>
  <c r="D123" i="51"/>
  <c r="C123" i="51"/>
  <c r="B123" i="51"/>
  <c r="H121" i="51"/>
  <c r="F121" i="51"/>
  <c r="E121" i="51"/>
  <c r="D121" i="51"/>
  <c r="C121" i="51"/>
  <c r="B121" i="51"/>
  <c r="H119" i="51"/>
  <c r="F119" i="51"/>
  <c r="E119" i="51"/>
  <c r="D119" i="51"/>
  <c r="C119" i="51"/>
  <c r="B119" i="51"/>
  <c r="H117" i="51"/>
  <c r="F117" i="51"/>
  <c r="E117" i="51"/>
  <c r="D117" i="51"/>
  <c r="C117" i="51"/>
  <c r="B117" i="51"/>
  <c r="H115" i="51"/>
  <c r="F115" i="51"/>
  <c r="E115" i="51"/>
  <c r="D115" i="51"/>
  <c r="C115" i="51"/>
  <c r="B115" i="51"/>
  <c r="H113" i="51"/>
  <c r="F113" i="51"/>
  <c r="E113" i="51"/>
  <c r="D113" i="51"/>
  <c r="C113" i="51"/>
  <c r="B113" i="51"/>
  <c r="H111" i="51"/>
  <c r="F111" i="51"/>
  <c r="E111" i="51"/>
  <c r="D111" i="51"/>
  <c r="C111" i="51"/>
  <c r="B111" i="51"/>
  <c r="H109" i="51"/>
  <c r="F109" i="51"/>
  <c r="E109" i="51"/>
  <c r="D109" i="51"/>
  <c r="C109" i="51"/>
  <c r="B109" i="51"/>
  <c r="H107" i="51"/>
  <c r="F107" i="51"/>
  <c r="E107" i="51"/>
  <c r="D107" i="51"/>
  <c r="C107" i="51"/>
  <c r="B107" i="51"/>
  <c r="AP126" i="52" l="1"/>
  <c r="AQ126" i="52" s="1"/>
  <c r="AS160" i="52"/>
  <c r="AL120" i="52"/>
  <c r="AJ124" i="52"/>
  <c r="AP130" i="52"/>
  <c r="AQ130" i="52" s="1"/>
  <c r="AS136" i="52"/>
  <c r="AS144" i="52"/>
  <c r="AP146" i="52"/>
  <c r="AQ146" i="52" s="1"/>
  <c r="AJ160" i="52"/>
  <c r="AM120" i="52"/>
  <c r="AP122" i="52"/>
  <c r="AQ122" i="52" s="1"/>
  <c r="AP154" i="52"/>
  <c r="AQ154" i="52" s="1"/>
  <c r="AL160" i="52"/>
  <c r="AJ120" i="52"/>
  <c r="AP134" i="52"/>
  <c r="AQ134" i="52" s="1"/>
  <c r="AM160" i="52"/>
  <c r="AM128" i="52"/>
  <c r="AN132" i="52"/>
  <c r="AN160" i="52"/>
  <c r="AS128" i="52"/>
  <c r="AS120" i="52"/>
  <c r="AJ144" i="52"/>
  <c r="AP150" i="52"/>
  <c r="AQ150" i="52" s="1"/>
  <c r="AS152" i="52"/>
  <c r="AP142" i="52"/>
  <c r="AQ142" i="52" s="1"/>
  <c r="AN144" i="52"/>
  <c r="AJ164" i="52"/>
  <c r="AL164" i="52"/>
  <c r="AM164" i="52"/>
  <c r="AN164" i="52"/>
  <c r="AJ126" i="52"/>
  <c r="AJ110" i="52"/>
  <c r="AJ112" i="52"/>
  <c r="AL124" i="52"/>
  <c r="AN112" i="52"/>
  <c r="AM124" i="52"/>
  <c r="AN124" i="52"/>
  <c r="AJ128" i="52"/>
  <c r="AJ136" i="52"/>
  <c r="AJ140" i="52"/>
  <c r="AN128" i="52"/>
  <c r="AM140" i="52"/>
  <c r="AN140" i="52"/>
  <c r="AJ116" i="52"/>
  <c r="AN120" i="52"/>
  <c r="AM152" i="52"/>
  <c r="AN152" i="52"/>
  <c r="AJ152" i="52"/>
  <c r="AL152" i="52"/>
  <c r="AJ150" i="52"/>
  <c r="AL148" i="52"/>
  <c r="AM148" i="52"/>
  <c r="AN148" i="52"/>
  <c r="AJ148" i="52"/>
  <c r="AL144" i="52"/>
  <c r="AM144" i="52"/>
  <c r="AJ142" i="52"/>
  <c r="AL136" i="52"/>
  <c r="AM136" i="52"/>
  <c r="AN136" i="52"/>
  <c r="AN134" i="52"/>
  <c r="AJ132" i="52"/>
  <c r="AL132" i="52"/>
  <c r="AM132" i="52"/>
  <c r="AL128" i="52"/>
  <c r="AJ118" i="52"/>
  <c r="AM116" i="52"/>
  <c r="AL116" i="52"/>
  <c r="AN116" i="52"/>
  <c r="AL114" i="52"/>
  <c r="AN114" i="52"/>
  <c r="AJ114" i="52"/>
  <c r="AL112" i="52"/>
  <c r="AM112" i="52"/>
  <c r="AL110" i="52"/>
  <c r="AN110" i="52"/>
  <c r="AN108" i="52"/>
  <c r="AM108" i="52"/>
  <c r="AJ108" i="52"/>
  <c r="AL108" i="52"/>
  <c r="AP158" i="52"/>
  <c r="AQ158" i="52" s="1"/>
  <c r="AJ158" i="52"/>
  <c r="AL156" i="52"/>
  <c r="AM156" i="52"/>
  <c r="AN156" i="52"/>
  <c r="AJ156" i="52"/>
  <c r="AP118" i="52"/>
  <c r="AQ118" i="52" s="1"/>
  <c r="AM122" i="52"/>
  <c r="AL122" i="52"/>
  <c r="AK122" i="52"/>
  <c r="AM130" i="52"/>
  <c r="AL130" i="52"/>
  <c r="AK130" i="52"/>
  <c r="AM138" i="52"/>
  <c r="AL138" i="52"/>
  <c r="AK138" i="52"/>
  <c r="AM146" i="52"/>
  <c r="AL146" i="52"/>
  <c r="AK146" i="52"/>
  <c r="AM154" i="52"/>
  <c r="AL154" i="52"/>
  <c r="AK154" i="52"/>
  <c r="AM162" i="52"/>
  <c r="AL162" i="52"/>
  <c r="AK162" i="52"/>
  <c r="AP110" i="52"/>
  <c r="AQ110" i="52" s="1"/>
  <c r="AP114" i="52"/>
  <c r="AQ114" i="52" s="1"/>
  <c r="AN122" i="52"/>
  <c r="AN130" i="52"/>
  <c r="AN138" i="52"/>
  <c r="AN146" i="52"/>
  <c r="AN154" i="52"/>
  <c r="AN162" i="52"/>
  <c r="AS108" i="52"/>
  <c r="AK110" i="52"/>
  <c r="AS112" i="52"/>
  <c r="AK114" i="52"/>
  <c r="AS116" i="52"/>
  <c r="AM118" i="52"/>
  <c r="AL118" i="52"/>
  <c r="AK118" i="52"/>
  <c r="AS124" i="52"/>
  <c r="AM126" i="52"/>
  <c r="AL126" i="52"/>
  <c r="AK126" i="52"/>
  <c r="AS132" i="52"/>
  <c r="AM134" i="52"/>
  <c r="AL134" i="52"/>
  <c r="AK134" i="52"/>
  <c r="AS140" i="52"/>
  <c r="AM142" i="52"/>
  <c r="AL142" i="52"/>
  <c r="AK142" i="52"/>
  <c r="AS148" i="52"/>
  <c r="AM150" i="52"/>
  <c r="AL150" i="52"/>
  <c r="AK150" i="52"/>
  <c r="AS156" i="52"/>
  <c r="AM158" i="52"/>
  <c r="AL158" i="52"/>
  <c r="AK158" i="52"/>
  <c r="AS164" i="52"/>
  <c r="AM166" i="52"/>
  <c r="AL166" i="52"/>
  <c r="AN166" i="52"/>
  <c r="AK166" i="52"/>
  <c r="AP166" i="52"/>
  <c r="AQ166" i="52" s="1"/>
  <c r="AF175" i="50"/>
  <c r="AD175" i="50"/>
  <c r="AB175" i="50"/>
  <c r="Z175" i="50"/>
  <c r="X175" i="50"/>
  <c r="T175" i="50"/>
  <c r="Q175" i="50"/>
  <c r="O175" i="50"/>
  <c r="L175" i="50"/>
  <c r="K175" i="50"/>
  <c r="I175" i="50"/>
  <c r="H166" i="50"/>
  <c r="G166" i="50"/>
  <c r="AO166" i="50" s="1"/>
  <c r="AP166" i="50" s="1"/>
  <c r="F166" i="50"/>
  <c r="AK166" i="50" s="1"/>
  <c r="E166" i="50"/>
  <c r="D166" i="50"/>
  <c r="C166" i="50"/>
  <c r="H164" i="50"/>
  <c r="G164" i="50"/>
  <c r="AO164" i="50" s="1"/>
  <c r="AP164" i="50" s="1"/>
  <c r="F164" i="50"/>
  <c r="AJ164" i="50" s="1"/>
  <c r="E164" i="50"/>
  <c r="D164" i="50"/>
  <c r="C164" i="50"/>
  <c r="AO162" i="50"/>
  <c r="AP162" i="50" s="1"/>
  <c r="H162" i="50"/>
  <c r="G162" i="50"/>
  <c r="F162" i="50"/>
  <c r="AM162" i="50" s="1"/>
  <c r="E162" i="50"/>
  <c r="D162" i="50"/>
  <c r="C162" i="50"/>
  <c r="AK160" i="50"/>
  <c r="H160" i="50"/>
  <c r="G160" i="50"/>
  <c r="AO160" i="50" s="1"/>
  <c r="AP160" i="50" s="1"/>
  <c r="F160" i="50"/>
  <c r="AJ160" i="50" s="1"/>
  <c r="E160" i="50"/>
  <c r="D160" i="50"/>
  <c r="C160" i="50"/>
  <c r="H158" i="50"/>
  <c r="G158" i="50"/>
  <c r="AO158" i="50" s="1"/>
  <c r="AP158" i="50" s="1"/>
  <c r="F158" i="50"/>
  <c r="AK158" i="50" s="1"/>
  <c r="E158" i="50"/>
  <c r="D158" i="50"/>
  <c r="C158" i="50"/>
  <c r="H156" i="50"/>
  <c r="G156" i="50"/>
  <c r="AO156" i="50" s="1"/>
  <c r="AP156" i="50" s="1"/>
  <c r="F156" i="50"/>
  <c r="AJ156" i="50" s="1"/>
  <c r="E156" i="50"/>
  <c r="D156" i="50"/>
  <c r="C156" i="50"/>
  <c r="H154" i="50"/>
  <c r="G154" i="50"/>
  <c r="AO154" i="50" s="1"/>
  <c r="AP154" i="50" s="1"/>
  <c r="F154" i="50"/>
  <c r="AM154" i="50" s="1"/>
  <c r="E154" i="50"/>
  <c r="D154" i="50"/>
  <c r="C154" i="50"/>
  <c r="H152" i="50"/>
  <c r="G152" i="50"/>
  <c r="AO152" i="50" s="1"/>
  <c r="AP152" i="50" s="1"/>
  <c r="F152" i="50"/>
  <c r="AJ152" i="50" s="1"/>
  <c r="E152" i="50"/>
  <c r="D152" i="50"/>
  <c r="C152" i="50"/>
  <c r="H150" i="50"/>
  <c r="G150" i="50"/>
  <c r="AO150" i="50" s="1"/>
  <c r="AP150" i="50" s="1"/>
  <c r="F150" i="50"/>
  <c r="AK150" i="50" s="1"/>
  <c r="E150" i="50"/>
  <c r="D150" i="50"/>
  <c r="C150" i="50"/>
  <c r="H148" i="50"/>
  <c r="G148" i="50"/>
  <c r="AO148" i="50" s="1"/>
  <c r="AP148" i="50" s="1"/>
  <c r="F148" i="50"/>
  <c r="AJ148" i="50" s="1"/>
  <c r="E148" i="50"/>
  <c r="D148" i="50"/>
  <c r="C148" i="50"/>
  <c r="H146" i="50"/>
  <c r="G146" i="50"/>
  <c r="AO146" i="50" s="1"/>
  <c r="AP146" i="50" s="1"/>
  <c r="F146" i="50"/>
  <c r="AJ146" i="50" s="1"/>
  <c r="E146" i="50"/>
  <c r="D146" i="50"/>
  <c r="C146" i="50"/>
  <c r="H144" i="50"/>
  <c r="G144" i="50"/>
  <c r="AO144" i="50" s="1"/>
  <c r="AP144" i="50" s="1"/>
  <c r="F144" i="50"/>
  <c r="AJ144" i="50" s="1"/>
  <c r="E144" i="50"/>
  <c r="D144" i="50"/>
  <c r="C144" i="50"/>
  <c r="H142" i="50"/>
  <c r="G142" i="50"/>
  <c r="AO142" i="50" s="1"/>
  <c r="AP142" i="50" s="1"/>
  <c r="F142" i="50"/>
  <c r="AM142" i="50" s="1"/>
  <c r="E142" i="50"/>
  <c r="D142" i="50"/>
  <c r="C142" i="50"/>
  <c r="H140" i="50"/>
  <c r="G140" i="50"/>
  <c r="AO140" i="50" s="1"/>
  <c r="AP140" i="50" s="1"/>
  <c r="F140" i="50"/>
  <c r="AJ140" i="50" s="1"/>
  <c r="E140" i="50"/>
  <c r="D140" i="50"/>
  <c r="C140" i="50"/>
  <c r="H138" i="50"/>
  <c r="G138" i="50"/>
  <c r="AO138" i="50" s="1"/>
  <c r="AP138" i="50" s="1"/>
  <c r="F138" i="50"/>
  <c r="AJ138" i="50" s="1"/>
  <c r="E138" i="50"/>
  <c r="D138" i="50"/>
  <c r="C138" i="50"/>
  <c r="H136" i="50"/>
  <c r="G136" i="50"/>
  <c r="AO136" i="50" s="1"/>
  <c r="AP136" i="50" s="1"/>
  <c r="F136" i="50"/>
  <c r="AJ136" i="50" s="1"/>
  <c r="E136" i="50"/>
  <c r="D136" i="50"/>
  <c r="C136" i="50"/>
  <c r="H134" i="50"/>
  <c r="G134" i="50"/>
  <c r="AO134" i="50" s="1"/>
  <c r="AP134" i="50" s="1"/>
  <c r="F134" i="50"/>
  <c r="AM134" i="50" s="1"/>
  <c r="E134" i="50"/>
  <c r="D134" i="50"/>
  <c r="C134" i="50"/>
  <c r="H132" i="50"/>
  <c r="G132" i="50"/>
  <c r="AO132" i="50" s="1"/>
  <c r="AP132" i="50" s="1"/>
  <c r="F132" i="50"/>
  <c r="AJ132" i="50" s="1"/>
  <c r="E132" i="50"/>
  <c r="D132" i="50"/>
  <c r="C132" i="50"/>
  <c r="H130" i="50"/>
  <c r="G130" i="50"/>
  <c r="AO130" i="50" s="1"/>
  <c r="AP130" i="50" s="1"/>
  <c r="F130" i="50"/>
  <c r="AJ130" i="50" s="1"/>
  <c r="E130" i="50"/>
  <c r="D130" i="50"/>
  <c r="C130" i="50"/>
  <c r="H128" i="50"/>
  <c r="G128" i="50"/>
  <c r="AO128" i="50" s="1"/>
  <c r="AP128" i="50" s="1"/>
  <c r="F128" i="50"/>
  <c r="AJ128" i="50" s="1"/>
  <c r="E128" i="50"/>
  <c r="D128" i="50"/>
  <c r="C128" i="50"/>
  <c r="H126" i="50"/>
  <c r="G126" i="50"/>
  <c r="AO126" i="50" s="1"/>
  <c r="AP126" i="50" s="1"/>
  <c r="F126" i="50"/>
  <c r="AM126" i="50" s="1"/>
  <c r="E126" i="50"/>
  <c r="D126" i="50"/>
  <c r="C126" i="50"/>
  <c r="H124" i="50"/>
  <c r="G124" i="50"/>
  <c r="AO124" i="50" s="1"/>
  <c r="AP124" i="50" s="1"/>
  <c r="F124" i="50"/>
  <c r="AJ124" i="50" s="1"/>
  <c r="E124" i="50"/>
  <c r="D124" i="50"/>
  <c r="C124" i="50"/>
  <c r="H122" i="50"/>
  <c r="G122" i="50"/>
  <c r="AO122" i="50" s="1"/>
  <c r="AP122" i="50" s="1"/>
  <c r="F122" i="50"/>
  <c r="AJ122" i="50" s="1"/>
  <c r="E122" i="50"/>
  <c r="D122" i="50"/>
  <c r="C122" i="50"/>
  <c r="H120" i="50"/>
  <c r="G120" i="50"/>
  <c r="AO120" i="50" s="1"/>
  <c r="AP120" i="50" s="1"/>
  <c r="F120" i="50"/>
  <c r="AJ120" i="50" s="1"/>
  <c r="E120" i="50"/>
  <c r="D120" i="50"/>
  <c r="C120" i="50"/>
  <c r="H118" i="50"/>
  <c r="G118" i="50"/>
  <c r="AO118" i="50" s="1"/>
  <c r="AP118" i="50" s="1"/>
  <c r="F118" i="50"/>
  <c r="AM118" i="50" s="1"/>
  <c r="E118" i="50"/>
  <c r="D118" i="50"/>
  <c r="C118" i="50"/>
  <c r="H116" i="50"/>
  <c r="G116" i="50"/>
  <c r="AO116" i="50" s="1"/>
  <c r="AP116" i="50" s="1"/>
  <c r="F116" i="50"/>
  <c r="AJ116" i="50" s="1"/>
  <c r="E116" i="50"/>
  <c r="D116" i="50"/>
  <c r="C116" i="50"/>
  <c r="H114" i="50"/>
  <c r="G114" i="50"/>
  <c r="AO114" i="50" s="1"/>
  <c r="AP114" i="50" s="1"/>
  <c r="F114" i="50"/>
  <c r="AK114" i="50" s="1"/>
  <c r="E114" i="50"/>
  <c r="D114" i="50"/>
  <c r="C114" i="50"/>
  <c r="H112" i="50"/>
  <c r="G112" i="50"/>
  <c r="AO112" i="50" s="1"/>
  <c r="AP112" i="50" s="1"/>
  <c r="F112" i="50"/>
  <c r="AJ112" i="50" s="1"/>
  <c r="E112" i="50"/>
  <c r="D112" i="50"/>
  <c r="C112" i="50"/>
  <c r="H110" i="50"/>
  <c r="G110" i="50"/>
  <c r="AO110" i="50" s="1"/>
  <c r="AP110" i="50" s="1"/>
  <c r="F110" i="50"/>
  <c r="AM110" i="50" s="1"/>
  <c r="E110" i="50"/>
  <c r="D110" i="50"/>
  <c r="C110" i="50"/>
  <c r="H108" i="50"/>
  <c r="G108" i="50"/>
  <c r="AO108" i="50" s="1"/>
  <c r="AP108" i="50" s="1"/>
  <c r="F108" i="50"/>
  <c r="AJ108" i="50" s="1"/>
  <c r="E108" i="50"/>
  <c r="D108" i="50"/>
  <c r="C108" i="50"/>
  <c r="J168" i="38"/>
  <c r="AP177" i="46"/>
  <c r="AO177" i="46"/>
  <c r="AN177" i="46"/>
  <c r="AL177" i="46"/>
  <c r="AK177" i="46"/>
  <c r="AI177" i="46"/>
  <c r="AH177" i="46"/>
  <c r="AF177" i="46"/>
  <c r="AE177" i="46"/>
  <c r="AC177" i="46"/>
  <c r="AB177" i="46"/>
  <c r="Z177" i="46"/>
  <c r="Y177" i="46"/>
  <c r="V177" i="46"/>
  <c r="T177" i="46"/>
  <c r="Q177" i="46"/>
  <c r="O177" i="46"/>
  <c r="L177" i="46"/>
  <c r="K177" i="46"/>
  <c r="G166" i="46"/>
  <c r="F166" i="46"/>
  <c r="E166" i="46"/>
  <c r="D166" i="46"/>
  <c r="C166" i="46"/>
  <c r="AS166" i="46" s="1"/>
  <c r="G164" i="46"/>
  <c r="F164" i="46"/>
  <c r="E164" i="46"/>
  <c r="D164" i="46"/>
  <c r="C164" i="46"/>
  <c r="AS164" i="46" s="1"/>
  <c r="G162" i="46"/>
  <c r="F162" i="46"/>
  <c r="E162" i="46"/>
  <c r="D162" i="46"/>
  <c r="C162" i="46"/>
  <c r="AS162" i="46" s="1"/>
  <c r="G160" i="46"/>
  <c r="F160" i="46"/>
  <c r="E160" i="46"/>
  <c r="D160" i="46"/>
  <c r="C160" i="46"/>
  <c r="AS160" i="46" s="1"/>
  <c r="G158" i="46"/>
  <c r="F158" i="46"/>
  <c r="E158" i="46"/>
  <c r="D158" i="46"/>
  <c r="C158" i="46"/>
  <c r="AS158" i="46" s="1"/>
  <c r="G156" i="46"/>
  <c r="F156" i="46"/>
  <c r="E156" i="46"/>
  <c r="D156" i="46"/>
  <c r="C156" i="46"/>
  <c r="AS156" i="46" s="1"/>
  <c r="G154" i="46"/>
  <c r="F154" i="46"/>
  <c r="E154" i="46"/>
  <c r="D154" i="46"/>
  <c r="C154" i="46"/>
  <c r="AS154" i="46" s="1"/>
  <c r="G152" i="46"/>
  <c r="F152" i="46"/>
  <c r="E152" i="46"/>
  <c r="D152" i="46"/>
  <c r="C152" i="46"/>
  <c r="AS152" i="46" s="1"/>
  <c r="G150" i="46"/>
  <c r="F150" i="46"/>
  <c r="E150" i="46"/>
  <c r="D150" i="46"/>
  <c r="C150" i="46"/>
  <c r="AS150" i="46" s="1"/>
  <c r="G148" i="46"/>
  <c r="F148" i="46"/>
  <c r="E148" i="46"/>
  <c r="D148" i="46"/>
  <c r="C148" i="46"/>
  <c r="AS148" i="46" s="1"/>
  <c r="G146" i="46"/>
  <c r="F146" i="46"/>
  <c r="E146" i="46"/>
  <c r="D146" i="46"/>
  <c r="C146" i="46"/>
  <c r="AS146" i="46" s="1"/>
  <c r="G144" i="46"/>
  <c r="F144" i="46"/>
  <c r="E144" i="46"/>
  <c r="D144" i="46"/>
  <c r="C144" i="46"/>
  <c r="AS144" i="46" s="1"/>
  <c r="G142" i="46"/>
  <c r="F142" i="46"/>
  <c r="E142" i="46"/>
  <c r="D142" i="46"/>
  <c r="C142" i="46"/>
  <c r="AS142" i="46" s="1"/>
  <c r="G140" i="46"/>
  <c r="F140" i="46"/>
  <c r="E140" i="46"/>
  <c r="D140" i="46"/>
  <c r="C140" i="46"/>
  <c r="AS140" i="46" s="1"/>
  <c r="G138" i="46"/>
  <c r="F138" i="46"/>
  <c r="E138" i="46"/>
  <c r="D138" i="46"/>
  <c r="C138" i="46"/>
  <c r="AS138" i="46" s="1"/>
  <c r="G136" i="46"/>
  <c r="F136" i="46"/>
  <c r="E136" i="46"/>
  <c r="D136" i="46"/>
  <c r="C136" i="46"/>
  <c r="AS136" i="46" s="1"/>
  <c r="G134" i="46"/>
  <c r="F134" i="46"/>
  <c r="E134" i="46"/>
  <c r="D134" i="46"/>
  <c r="C134" i="46"/>
  <c r="AS134" i="46" s="1"/>
  <c r="G132" i="46"/>
  <c r="F132" i="46"/>
  <c r="E132" i="46"/>
  <c r="D132" i="46"/>
  <c r="C132" i="46"/>
  <c r="AS132" i="46" s="1"/>
  <c r="G130" i="46"/>
  <c r="F130" i="46"/>
  <c r="E130" i="46"/>
  <c r="D130" i="46"/>
  <c r="C130" i="46"/>
  <c r="AS130" i="46" s="1"/>
  <c r="G128" i="46"/>
  <c r="F128" i="46"/>
  <c r="E128" i="46"/>
  <c r="D128" i="46"/>
  <c r="C128" i="46"/>
  <c r="AS128" i="46" s="1"/>
  <c r="G126" i="46"/>
  <c r="F126" i="46"/>
  <c r="E126" i="46"/>
  <c r="D126" i="46"/>
  <c r="C126" i="46"/>
  <c r="AS126" i="46" s="1"/>
  <c r="G124" i="46"/>
  <c r="F124" i="46"/>
  <c r="E124" i="46"/>
  <c r="D124" i="46"/>
  <c r="C124" i="46"/>
  <c r="AS124" i="46" s="1"/>
  <c r="G122" i="46"/>
  <c r="F122" i="46"/>
  <c r="E122" i="46"/>
  <c r="D122" i="46"/>
  <c r="C122" i="46"/>
  <c r="AS122" i="46" s="1"/>
  <c r="G120" i="46"/>
  <c r="F120" i="46"/>
  <c r="E120" i="46"/>
  <c r="D120" i="46"/>
  <c r="C120" i="46"/>
  <c r="AS120" i="46" s="1"/>
  <c r="G118" i="46"/>
  <c r="F118" i="46"/>
  <c r="E118" i="46"/>
  <c r="D118" i="46"/>
  <c r="C118" i="46"/>
  <c r="AS118" i="46" s="1"/>
  <c r="G116" i="46"/>
  <c r="F116" i="46"/>
  <c r="E116" i="46"/>
  <c r="D116" i="46"/>
  <c r="C116" i="46"/>
  <c r="AS116" i="46" s="1"/>
  <c r="G114" i="46"/>
  <c r="F114" i="46"/>
  <c r="E114" i="46"/>
  <c r="D114" i="46"/>
  <c r="C114" i="46"/>
  <c r="AS114" i="46" s="1"/>
  <c r="G112" i="46"/>
  <c r="F112" i="46"/>
  <c r="E112" i="46"/>
  <c r="D112" i="46"/>
  <c r="C112" i="46"/>
  <c r="AS112" i="46" s="1"/>
  <c r="G110" i="46"/>
  <c r="F110" i="46"/>
  <c r="E110" i="46"/>
  <c r="D110" i="46"/>
  <c r="G108" i="46"/>
  <c r="F108" i="46"/>
  <c r="E108" i="46"/>
  <c r="D108" i="46"/>
  <c r="C108" i="46"/>
  <c r="AS108" i="46" s="1"/>
  <c r="J195" i="38"/>
  <c r="J194" i="38"/>
  <c r="J193" i="38"/>
  <c r="J192" i="38"/>
  <c r="H188" i="38"/>
  <c r="H187" i="38"/>
  <c r="L195" i="38"/>
  <c r="L194" i="38"/>
  <c r="L193" i="38"/>
  <c r="L192" i="38"/>
  <c r="L188" i="38"/>
  <c r="L187" i="38"/>
  <c r="L186" i="38"/>
  <c r="L185" i="38"/>
  <c r="J188" i="38"/>
  <c r="J187" i="38"/>
  <c r="J186" i="38"/>
  <c r="J185" i="38"/>
  <c r="H195" i="38"/>
  <c r="H194" i="38"/>
  <c r="H193" i="38"/>
  <c r="H192" i="38"/>
  <c r="H186" i="38"/>
  <c r="H185" i="38"/>
  <c r="J178" i="38"/>
  <c r="I178" i="38"/>
  <c r="G178" i="38"/>
  <c r="F178" i="38"/>
  <c r="C178" i="38"/>
  <c r="D178" i="38"/>
  <c r="E178" i="38"/>
  <c r="L178" i="38"/>
  <c r="N178" i="38"/>
  <c r="P178" i="38"/>
  <c r="R178" i="38"/>
  <c r="T178" i="38"/>
  <c r="V178" i="38"/>
  <c r="H178" i="38"/>
  <c r="Z168" i="38"/>
  <c r="V168" i="38"/>
  <c r="T168" i="38"/>
  <c r="R168" i="38"/>
  <c r="P168" i="38"/>
  <c r="N168" i="38"/>
  <c r="L168" i="38"/>
  <c r="AL166" i="38"/>
  <c r="AH166" i="38"/>
  <c r="AC166" i="38"/>
  <c r="AD166" i="38" s="1"/>
  <c r="X166" i="38"/>
  <c r="AL164" i="38"/>
  <c r="AH164" i="38"/>
  <c r="AC164" i="38"/>
  <c r="AD164" i="38" s="1"/>
  <c r="X164" i="38"/>
  <c r="AL162" i="38"/>
  <c r="AH162" i="38"/>
  <c r="AC162" i="38"/>
  <c r="AD162" i="38" s="1"/>
  <c r="X162" i="38"/>
  <c r="AL160" i="38"/>
  <c r="AH160" i="38"/>
  <c r="AC160" i="38"/>
  <c r="AD160" i="38" s="1"/>
  <c r="X160" i="38"/>
  <c r="AL158" i="38"/>
  <c r="AH158" i="38"/>
  <c r="AC158" i="38"/>
  <c r="AD158" i="38" s="1"/>
  <c r="X158" i="38"/>
  <c r="AL156" i="38"/>
  <c r="AH156" i="38"/>
  <c r="AC156" i="38"/>
  <c r="AD156" i="38" s="1"/>
  <c r="X156" i="38"/>
  <c r="AL154" i="38"/>
  <c r="AH154" i="38"/>
  <c r="AC154" i="38"/>
  <c r="AD154" i="38" s="1"/>
  <c r="X154" i="38"/>
  <c r="AL152" i="38"/>
  <c r="AH152" i="38"/>
  <c r="AC152" i="38"/>
  <c r="AD152" i="38" s="1"/>
  <c r="X152" i="38"/>
  <c r="AL150" i="38"/>
  <c r="AH150" i="38"/>
  <c r="AC150" i="38"/>
  <c r="AD150" i="38" s="1"/>
  <c r="X150" i="38"/>
  <c r="AL148" i="38"/>
  <c r="AH148" i="38"/>
  <c r="AD148" i="38"/>
  <c r="AC148" i="38"/>
  <c r="X148" i="38"/>
  <c r="AL146" i="38"/>
  <c r="AH146" i="38"/>
  <c r="AD146" i="38"/>
  <c r="AC146" i="38"/>
  <c r="X146" i="38"/>
  <c r="AL144" i="38"/>
  <c r="AH144" i="38"/>
  <c r="AC144" i="38"/>
  <c r="AD144" i="38" s="1"/>
  <c r="X144" i="38"/>
  <c r="AL142" i="38"/>
  <c r="AH142" i="38"/>
  <c r="AC142" i="38"/>
  <c r="AD142" i="38" s="1"/>
  <c r="X142" i="38"/>
  <c r="AL140" i="38"/>
  <c r="AH140" i="38"/>
  <c r="AC140" i="38"/>
  <c r="AD140" i="38" s="1"/>
  <c r="X140" i="38"/>
  <c r="AL138" i="38"/>
  <c r="AH138" i="38"/>
  <c r="AC138" i="38"/>
  <c r="AD138" i="38" s="1"/>
  <c r="X138" i="38"/>
  <c r="AL136" i="38"/>
  <c r="AH136" i="38"/>
  <c r="AC136" i="38"/>
  <c r="AD136" i="38" s="1"/>
  <c r="X136" i="38"/>
  <c r="AL134" i="38"/>
  <c r="AH134" i="38"/>
  <c r="AC134" i="38"/>
  <c r="AD134" i="38" s="1"/>
  <c r="X134" i="38"/>
  <c r="AL132" i="38"/>
  <c r="AH132" i="38"/>
  <c r="AC132" i="38"/>
  <c r="AD132" i="38" s="1"/>
  <c r="X132" i="38"/>
  <c r="AL130" i="38"/>
  <c r="AH130" i="38"/>
  <c r="AD130" i="38"/>
  <c r="AC130" i="38"/>
  <c r="X130" i="38"/>
  <c r="AL128" i="38"/>
  <c r="AH128" i="38"/>
  <c r="AC128" i="38"/>
  <c r="AD128" i="38" s="1"/>
  <c r="X128" i="38"/>
  <c r="AL126" i="38"/>
  <c r="AH126" i="38"/>
  <c r="AC126" i="38"/>
  <c r="AD126" i="38" s="1"/>
  <c r="X126" i="38"/>
  <c r="AL124" i="38"/>
  <c r="AH124" i="38"/>
  <c r="AC124" i="38"/>
  <c r="AD124" i="38" s="1"/>
  <c r="X124" i="38"/>
  <c r="AL122" i="38"/>
  <c r="AH122" i="38"/>
  <c r="AD122" i="38"/>
  <c r="AC122" i="38"/>
  <c r="X122" i="38"/>
  <c r="AL120" i="38"/>
  <c r="AH120" i="38"/>
  <c r="AC120" i="38"/>
  <c r="AD120" i="38" s="1"/>
  <c r="X120" i="38"/>
  <c r="AL118" i="38"/>
  <c r="AH118" i="38"/>
  <c r="AC118" i="38"/>
  <c r="AD118" i="38" s="1"/>
  <c r="X118" i="38"/>
  <c r="AL116" i="38"/>
  <c r="AH116" i="38"/>
  <c r="AC116" i="38"/>
  <c r="AD116" i="38" s="1"/>
  <c r="X116" i="38"/>
  <c r="AL114" i="38"/>
  <c r="AH114" i="38"/>
  <c r="AC114" i="38"/>
  <c r="AD114" i="38" s="1"/>
  <c r="X114" i="38"/>
  <c r="AL112" i="38"/>
  <c r="AH112" i="38"/>
  <c r="AC112" i="38"/>
  <c r="AD112" i="38" s="1"/>
  <c r="X112" i="38"/>
  <c r="AL110" i="38"/>
  <c r="AH110" i="38"/>
  <c r="AC110" i="38"/>
  <c r="AD110" i="38" s="1"/>
  <c r="X110" i="38"/>
  <c r="AL108" i="38"/>
  <c r="AH108" i="38"/>
  <c r="AC108" i="38"/>
  <c r="AD108" i="38" s="1"/>
  <c r="X108" i="38"/>
  <c r="J175" i="52"/>
  <c r="M175" i="52"/>
  <c r="N175" i="52"/>
  <c r="P175" i="52"/>
  <c r="R175" i="52"/>
  <c r="S175" i="52"/>
  <c r="U175" i="52"/>
  <c r="V175" i="52"/>
  <c r="W175" i="52"/>
  <c r="Y175" i="52"/>
  <c r="AA175" i="52"/>
  <c r="AC175" i="52"/>
  <c r="AD175" i="52"/>
  <c r="AE175" i="52"/>
  <c r="C12" i="52"/>
  <c r="C10" i="52"/>
  <c r="D12" i="52"/>
  <c r="E12" i="52"/>
  <c r="F12" i="52"/>
  <c r="G12" i="52"/>
  <c r="G10" i="52"/>
  <c r="AS10" i="52" s="1"/>
  <c r="G8" i="52"/>
  <c r="F8" i="52"/>
  <c r="E8" i="52"/>
  <c r="D8" i="52"/>
  <c r="C8" i="52"/>
  <c r="G106" i="52"/>
  <c r="AS106" i="52" s="1"/>
  <c r="G104" i="52"/>
  <c r="AS104" i="52" s="1"/>
  <c r="G102" i="52"/>
  <c r="AS102" i="52" s="1"/>
  <c r="G100" i="52"/>
  <c r="AS100" i="52" s="1"/>
  <c r="G98" i="52"/>
  <c r="AS98" i="52" s="1"/>
  <c r="G96" i="52"/>
  <c r="AS96" i="52" s="1"/>
  <c r="G94" i="52"/>
  <c r="AS94" i="52" s="1"/>
  <c r="G92" i="52"/>
  <c r="AS92" i="52" s="1"/>
  <c r="G90" i="52"/>
  <c r="AS90" i="52" s="1"/>
  <c r="G88" i="52"/>
  <c r="AS88" i="52" s="1"/>
  <c r="G86" i="52"/>
  <c r="AS86" i="52" s="1"/>
  <c r="G84" i="52"/>
  <c r="AS84" i="52" s="1"/>
  <c r="G82" i="52"/>
  <c r="AS82" i="52" s="1"/>
  <c r="G80" i="52"/>
  <c r="AS80" i="52" s="1"/>
  <c r="G78" i="52"/>
  <c r="AS78" i="52" s="1"/>
  <c r="G76" i="52"/>
  <c r="AS76" i="52" s="1"/>
  <c r="G74" i="52"/>
  <c r="AS74" i="52" s="1"/>
  <c r="G72" i="52"/>
  <c r="AS72" i="52" s="1"/>
  <c r="G70" i="52"/>
  <c r="AS70" i="52" s="1"/>
  <c r="G68" i="52"/>
  <c r="AS68" i="52" s="1"/>
  <c r="G66" i="52"/>
  <c r="AS66" i="52" s="1"/>
  <c r="G64" i="52"/>
  <c r="AS64" i="52" s="1"/>
  <c r="G62" i="52"/>
  <c r="AS62" i="52" s="1"/>
  <c r="G60" i="52"/>
  <c r="AS60" i="52" s="1"/>
  <c r="G58" i="52"/>
  <c r="AS58" i="52" s="1"/>
  <c r="G56" i="52"/>
  <c r="AS56" i="52" s="1"/>
  <c r="G54" i="52"/>
  <c r="AS54" i="52" s="1"/>
  <c r="G52" i="52"/>
  <c r="AS52" i="52" s="1"/>
  <c r="G50" i="52"/>
  <c r="AS50" i="52" s="1"/>
  <c r="G48" i="52"/>
  <c r="AS48" i="52" s="1"/>
  <c r="G46" i="52"/>
  <c r="AS46" i="52" s="1"/>
  <c r="G44" i="52"/>
  <c r="AS44" i="52" s="1"/>
  <c r="G42" i="52"/>
  <c r="AS42" i="52" s="1"/>
  <c r="G40" i="52"/>
  <c r="AS40" i="52" s="1"/>
  <c r="G38" i="52"/>
  <c r="AS38" i="52" s="1"/>
  <c r="G36" i="52"/>
  <c r="AS36" i="52" s="1"/>
  <c r="G34" i="52"/>
  <c r="AS34" i="52" s="1"/>
  <c r="G32" i="52"/>
  <c r="AS32" i="52" s="1"/>
  <c r="G30" i="52"/>
  <c r="AS30" i="52" s="1"/>
  <c r="G28" i="52"/>
  <c r="AS28" i="52" s="1"/>
  <c r="G26" i="52"/>
  <c r="AS26" i="52" s="1"/>
  <c r="G24" i="52"/>
  <c r="AS24" i="52" s="1"/>
  <c r="G22" i="52"/>
  <c r="AS22" i="52" s="1"/>
  <c r="G20" i="52"/>
  <c r="AS20" i="52" s="1"/>
  <c r="G18" i="52"/>
  <c r="AS18" i="52" s="1"/>
  <c r="G16" i="52"/>
  <c r="AS16" i="52" s="1"/>
  <c r="G14" i="52"/>
  <c r="AS14" i="52" s="1"/>
  <c r="F171" i="38" l="1"/>
  <c r="AL150" i="50"/>
  <c r="AM112" i="50"/>
  <c r="AK122" i="50"/>
  <c r="AI148" i="50"/>
  <c r="AL166" i="50"/>
  <c r="AM164" i="50"/>
  <c r="AI164" i="50"/>
  <c r="AK164" i="50"/>
  <c r="AL164" i="50"/>
  <c r="F174" i="46"/>
  <c r="AM108" i="50"/>
  <c r="AK152" i="50"/>
  <c r="AK148" i="50"/>
  <c r="AL148" i="50"/>
  <c r="AM148" i="50"/>
  <c r="AL158" i="50"/>
  <c r="AM156" i="50"/>
  <c r="AL156" i="50"/>
  <c r="AI156" i="50"/>
  <c r="AK156" i="50"/>
  <c r="AS8" i="52"/>
  <c r="G175" i="52"/>
  <c r="AJ154" i="50"/>
  <c r="AJ162" i="50"/>
  <c r="AI112" i="50"/>
  <c r="AK140" i="50"/>
  <c r="AK146" i="50"/>
  <c r="AI150" i="50"/>
  <c r="AM150" i="50"/>
  <c r="AL152" i="50"/>
  <c r="AK154" i="50"/>
  <c r="AI158" i="50"/>
  <c r="AM158" i="50"/>
  <c r="AL160" i="50"/>
  <c r="AK162" i="50"/>
  <c r="AI166" i="50"/>
  <c r="AM166" i="50"/>
  <c r="AL112" i="50"/>
  <c r="AK132" i="50"/>
  <c r="AK138" i="50"/>
  <c r="AJ150" i="50"/>
  <c r="AI152" i="50"/>
  <c r="AM152" i="50"/>
  <c r="AL154" i="50"/>
  <c r="AJ158" i="50"/>
  <c r="AI160" i="50"/>
  <c r="AM160" i="50"/>
  <c r="AL162" i="50"/>
  <c r="AJ166" i="50"/>
  <c r="AI108" i="50"/>
  <c r="AK124" i="50"/>
  <c r="AK130" i="50"/>
  <c r="AI154" i="50"/>
  <c r="AI162" i="50"/>
  <c r="AM116" i="50"/>
  <c r="AL120" i="50"/>
  <c r="AL128" i="50"/>
  <c r="AL136" i="50"/>
  <c r="AL144" i="50"/>
  <c r="AK108" i="50"/>
  <c r="AK112" i="50"/>
  <c r="AM120" i="50"/>
  <c r="AL122" i="50"/>
  <c r="AM128" i="50"/>
  <c r="AL130" i="50"/>
  <c r="AM136" i="50"/>
  <c r="AL138" i="50"/>
  <c r="AM144" i="50"/>
  <c r="AK116" i="50"/>
  <c r="AK120" i="50"/>
  <c r="AK128" i="50"/>
  <c r="AK136" i="50"/>
  <c r="AL114" i="50"/>
  <c r="AI116" i="50"/>
  <c r="AI120" i="50"/>
  <c r="AI128" i="50"/>
  <c r="AI136" i="50"/>
  <c r="AI144" i="50"/>
  <c r="AK144" i="50"/>
  <c r="AL146" i="50"/>
  <c r="AJ110" i="50"/>
  <c r="AJ126" i="50"/>
  <c r="AJ134" i="50"/>
  <c r="AJ142" i="50"/>
  <c r="AL108" i="50"/>
  <c r="AK110" i="50"/>
  <c r="AI114" i="50"/>
  <c r="AM114" i="50"/>
  <c r="AL116" i="50"/>
  <c r="AK118" i="50"/>
  <c r="AI122" i="50"/>
  <c r="AM122" i="50"/>
  <c r="AL124" i="50"/>
  <c r="AK126" i="50"/>
  <c r="AI130" i="50"/>
  <c r="AM130" i="50"/>
  <c r="AL132" i="50"/>
  <c r="AK134" i="50"/>
  <c r="AI138" i="50"/>
  <c r="AM138" i="50"/>
  <c r="AL140" i="50"/>
  <c r="AK142" i="50"/>
  <c r="AI146" i="50"/>
  <c r="AM146" i="50"/>
  <c r="AI124" i="50"/>
  <c r="AM124" i="50"/>
  <c r="AL126" i="50"/>
  <c r="AI132" i="50"/>
  <c r="AM132" i="50"/>
  <c r="AL134" i="50"/>
  <c r="AI140" i="50"/>
  <c r="AM140" i="50"/>
  <c r="AL142" i="50"/>
  <c r="AJ118" i="50"/>
  <c r="AL110" i="50"/>
  <c r="AJ114" i="50"/>
  <c r="AL118" i="50"/>
  <c r="AI110" i="50"/>
  <c r="AI118" i="50"/>
  <c r="AI126" i="50"/>
  <c r="AI134" i="50"/>
  <c r="AI142" i="50"/>
  <c r="AS12" i="52"/>
  <c r="H106" i="52"/>
  <c r="AP106" i="52"/>
  <c r="AQ106" i="52" s="1"/>
  <c r="F106" i="52"/>
  <c r="AL106" i="52" s="1"/>
  <c r="E106" i="52"/>
  <c r="D106" i="52"/>
  <c r="C106" i="52"/>
  <c r="H104" i="52"/>
  <c r="AP104" i="52"/>
  <c r="AQ104" i="52" s="1"/>
  <c r="F104" i="52"/>
  <c r="AK104" i="52" s="1"/>
  <c r="E104" i="52"/>
  <c r="D104" i="52"/>
  <c r="C104" i="52"/>
  <c r="H102" i="52"/>
  <c r="AP102" i="52"/>
  <c r="AQ102" i="52" s="1"/>
  <c r="F102" i="52"/>
  <c r="AK102" i="52" s="1"/>
  <c r="E102" i="52"/>
  <c r="D102" i="52"/>
  <c r="C102" i="52"/>
  <c r="H100" i="52"/>
  <c r="AP100" i="52"/>
  <c r="AQ100" i="52" s="1"/>
  <c r="F100" i="52"/>
  <c r="AK100" i="52" s="1"/>
  <c r="E100" i="52"/>
  <c r="D100" i="52"/>
  <c r="C100" i="52"/>
  <c r="H98" i="52"/>
  <c r="AP98" i="52"/>
  <c r="AQ98" i="52" s="1"/>
  <c r="F98" i="52"/>
  <c r="AL98" i="52" s="1"/>
  <c r="E98" i="52"/>
  <c r="D98" i="52"/>
  <c r="C98" i="52"/>
  <c r="H96" i="52"/>
  <c r="AP96" i="52"/>
  <c r="AQ96" i="52" s="1"/>
  <c r="F96" i="52"/>
  <c r="AK96" i="52" s="1"/>
  <c r="E96" i="52"/>
  <c r="D96" i="52"/>
  <c r="C96" i="52"/>
  <c r="H94" i="52"/>
  <c r="AP94" i="52"/>
  <c r="AQ94" i="52" s="1"/>
  <c r="F94" i="52"/>
  <c r="AK94" i="52" s="1"/>
  <c r="E94" i="52"/>
  <c r="D94" i="52"/>
  <c r="C94" i="52"/>
  <c r="H92" i="52"/>
  <c r="AP92" i="52"/>
  <c r="AQ92" i="52" s="1"/>
  <c r="F92" i="52"/>
  <c r="AK92" i="52" s="1"/>
  <c r="E92" i="52"/>
  <c r="D92" i="52"/>
  <c r="C92" i="52"/>
  <c r="H90" i="52"/>
  <c r="AP90" i="52"/>
  <c r="AQ90" i="52" s="1"/>
  <c r="F90" i="52"/>
  <c r="AL90" i="52" s="1"/>
  <c r="E90" i="52"/>
  <c r="D90" i="52"/>
  <c r="C90" i="52"/>
  <c r="H88" i="52"/>
  <c r="AP88" i="52"/>
  <c r="AQ88" i="52" s="1"/>
  <c r="F88" i="52"/>
  <c r="AK88" i="52" s="1"/>
  <c r="E88" i="52"/>
  <c r="D88" i="52"/>
  <c r="C88" i="52"/>
  <c r="H86" i="52"/>
  <c r="AP86" i="52"/>
  <c r="AQ86" i="52" s="1"/>
  <c r="F86" i="52"/>
  <c r="AK86" i="52" s="1"/>
  <c r="E86" i="52"/>
  <c r="D86" i="52"/>
  <c r="C86" i="52"/>
  <c r="H84" i="52"/>
  <c r="AP84" i="52"/>
  <c r="AQ84" i="52" s="1"/>
  <c r="F84" i="52"/>
  <c r="AK84" i="52" s="1"/>
  <c r="E84" i="52"/>
  <c r="D84" i="52"/>
  <c r="C84" i="52"/>
  <c r="H82" i="52"/>
  <c r="AP82" i="52"/>
  <c r="AQ82" i="52" s="1"/>
  <c r="F82" i="52"/>
  <c r="AL82" i="52" s="1"/>
  <c r="E82" i="52"/>
  <c r="D82" i="52"/>
  <c r="C82" i="52"/>
  <c r="H80" i="52"/>
  <c r="AP80" i="52"/>
  <c r="AQ80" i="52" s="1"/>
  <c r="F80" i="52"/>
  <c r="AK80" i="52" s="1"/>
  <c r="E80" i="52"/>
  <c r="D80" i="52"/>
  <c r="C80" i="52"/>
  <c r="H78" i="52"/>
  <c r="AP78" i="52"/>
  <c r="AQ78" i="52" s="1"/>
  <c r="F78" i="52"/>
  <c r="AK78" i="52" s="1"/>
  <c r="E78" i="52"/>
  <c r="D78" i="52"/>
  <c r="C78" i="52"/>
  <c r="H76" i="52"/>
  <c r="AP76" i="52"/>
  <c r="AQ76" i="52" s="1"/>
  <c r="F76" i="52"/>
  <c r="AK76" i="52" s="1"/>
  <c r="E76" i="52"/>
  <c r="D76" i="52"/>
  <c r="C76" i="52"/>
  <c r="H74" i="52"/>
  <c r="AP74" i="52"/>
  <c r="AQ74" i="52" s="1"/>
  <c r="F74" i="52"/>
  <c r="AL74" i="52" s="1"/>
  <c r="E74" i="52"/>
  <c r="D74" i="52"/>
  <c r="C74" i="52"/>
  <c r="H72" i="52"/>
  <c r="AP72" i="52"/>
  <c r="AQ72" i="52" s="1"/>
  <c r="F72" i="52"/>
  <c r="AM72" i="52" s="1"/>
  <c r="E72" i="52"/>
  <c r="D72" i="52"/>
  <c r="C72" i="52"/>
  <c r="H70" i="52"/>
  <c r="AP70" i="52"/>
  <c r="AQ70" i="52" s="1"/>
  <c r="F70" i="52"/>
  <c r="AK70" i="52" s="1"/>
  <c r="E70" i="52"/>
  <c r="D70" i="52"/>
  <c r="C70" i="52"/>
  <c r="H68" i="52"/>
  <c r="AP68" i="52"/>
  <c r="AQ68" i="52" s="1"/>
  <c r="F68" i="52"/>
  <c r="AK68" i="52" s="1"/>
  <c r="E68" i="52"/>
  <c r="D68" i="52"/>
  <c r="C68" i="52"/>
  <c r="H66" i="52"/>
  <c r="AP66" i="52"/>
  <c r="AQ66" i="52" s="1"/>
  <c r="F66" i="52"/>
  <c r="AL66" i="52" s="1"/>
  <c r="E66" i="52"/>
  <c r="D66" i="52"/>
  <c r="C66" i="52"/>
  <c r="H64" i="52"/>
  <c r="AP64" i="52"/>
  <c r="AQ64" i="52" s="1"/>
  <c r="F64" i="52"/>
  <c r="AM64" i="52" s="1"/>
  <c r="E64" i="52"/>
  <c r="D64" i="52"/>
  <c r="C64" i="52"/>
  <c r="H62" i="52"/>
  <c r="AP62" i="52"/>
  <c r="AQ62" i="52" s="1"/>
  <c r="F62" i="52"/>
  <c r="E62" i="52"/>
  <c r="D62" i="52"/>
  <c r="C62" i="52"/>
  <c r="H60" i="52"/>
  <c r="AP60" i="52"/>
  <c r="AQ60" i="52" s="1"/>
  <c r="F60" i="52"/>
  <c r="AK60" i="52" s="1"/>
  <c r="E60" i="52"/>
  <c r="D60" i="52"/>
  <c r="C60" i="52"/>
  <c r="H58" i="52"/>
  <c r="AP58" i="52"/>
  <c r="AQ58" i="52" s="1"/>
  <c r="F58" i="52"/>
  <c r="AL58" i="52" s="1"/>
  <c r="E58" i="52"/>
  <c r="D58" i="52"/>
  <c r="C58" i="52"/>
  <c r="H56" i="52"/>
  <c r="AP56" i="52"/>
  <c r="AQ56" i="52" s="1"/>
  <c r="F56" i="52"/>
  <c r="AM56" i="52" s="1"/>
  <c r="E56" i="52"/>
  <c r="D56" i="52"/>
  <c r="C56" i="52"/>
  <c r="H54" i="52"/>
  <c r="AP54" i="52"/>
  <c r="AQ54" i="52" s="1"/>
  <c r="F54" i="52"/>
  <c r="AK54" i="52" s="1"/>
  <c r="E54" i="52"/>
  <c r="D54" i="52"/>
  <c r="C54" i="52"/>
  <c r="H52" i="52"/>
  <c r="AP52" i="52"/>
  <c r="AQ52" i="52" s="1"/>
  <c r="F52" i="52"/>
  <c r="AK52" i="52" s="1"/>
  <c r="E52" i="52"/>
  <c r="D52" i="52"/>
  <c r="C52" i="52"/>
  <c r="H50" i="52"/>
  <c r="AP50" i="52"/>
  <c r="AQ50" i="52" s="1"/>
  <c r="F50" i="52"/>
  <c r="AL50" i="52" s="1"/>
  <c r="E50" i="52"/>
  <c r="D50" i="52"/>
  <c r="C50" i="52"/>
  <c r="H48" i="52"/>
  <c r="AP48" i="52"/>
  <c r="AQ48" i="52" s="1"/>
  <c r="F48" i="52"/>
  <c r="AM48" i="52" s="1"/>
  <c r="E48" i="52"/>
  <c r="D48" i="52"/>
  <c r="C48" i="52"/>
  <c r="H46" i="52"/>
  <c r="AP46" i="52"/>
  <c r="AQ46" i="52" s="1"/>
  <c r="F46" i="52"/>
  <c r="AK46" i="52" s="1"/>
  <c r="E46" i="52"/>
  <c r="D46" i="52"/>
  <c r="C46" i="52"/>
  <c r="H44" i="52"/>
  <c r="AP44" i="52"/>
  <c r="AQ44" i="52" s="1"/>
  <c r="F44" i="52"/>
  <c r="AK44" i="52" s="1"/>
  <c r="E44" i="52"/>
  <c r="D44" i="52"/>
  <c r="C44" i="52"/>
  <c r="H42" i="52"/>
  <c r="AP42" i="52"/>
  <c r="AQ42" i="52" s="1"/>
  <c r="F42" i="52"/>
  <c r="AL42" i="52" s="1"/>
  <c r="E42" i="52"/>
  <c r="D42" i="52"/>
  <c r="C42" i="52"/>
  <c r="H40" i="52"/>
  <c r="AP40" i="52"/>
  <c r="AQ40" i="52" s="1"/>
  <c r="F40" i="52"/>
  <c r="AM40" i="52" s="1"/>
  <c r="E40" i="52"/>
  <c r="D40" i="52"/>
  <c r="C40" i="52"/>
  <c r="H38" i="52"/>
  <c r="AP38" i="52"/>
  <c r="AQ38" i="52" s="1"/>
  <c r="F38" i="52"/>
  <c r="E38" i="52"/>
  <c r="D38" i="52"/>
  <c r="C38" i="52"/>
  <c r="H36" i="52"/>
  <c r="AP36" i="52"/>
  <c r="AQ36" i="52" s="1"/>
  <c r="F36" i="52"/>
  <c r="AK36" i="52" s="1"/>
  <c r="E36" i="52"/>
  <c r="D36" i="52"/>
  <c r="C36" i="52"/>
  <c r="H34" i="52"/>
  <c r="AP34" i="52"/>
  <c r="AQ34" i="52" s="1"/>
  <c r="F34" i="52"/>
  <c r="E34" i="52"/>
  <c r="D34" i="52"/>
  <c r="C34" i="52"/>
  <c r="H32" i="52"/>
  <c r="AP32" i="52"/>
  <c r="AQ32" i="52" s="1"/>
  <c r="F32" i="52"/>
  <c r="AM32" i="52" s="1"/>
  <c r="E32" i="52"/>
  <c r="D32" i="52"/>
  <c r="C32" i="52"/>
  <c r="H30" i="52"/>
  <c r="AP30" i="52"/>
  <c r="AQ30" i="52" s="1"/>
  <c r="F30" i="52"/>
  <c r="AK30" i="52" s="1"/>
  <c r="E30" i="52"/>
  <c r="D30" i="52"/>
  <c r="C30" i="52"/>
  <c r="H28" i="52"/>
  <c r="AP28" i="52"/>
  <c r="AQ28" i="52" s="1"/>
  <c r="F28" i="52"/>
  <c r="AK28" i="52" s="1"/>
  <c r="E28" i="52"/>
  <c r="D28" i="52"/>
  <c r="C28" i="52"/>
  <c r="H26" i="52"/>
  <c r="AP26" i="52"/>
  <c r="AQ26" i="52" s="1"/>
  <c r="F26" i="52"/>
  <c r="AK26" i="52" s="1"/>
  <c r="E26" i="52"/>
  <c r="D26" i="52"/>
  <c r="C26" i="52"/>
  <c r="H24" i="52"/>
  <c r="AP24" i="52"/>
  <c r="AQ24" i="52" s="1"/>
  <c r="F24" i="52"/>
  <c r="AM24" i="52" s="1"/>
  <c r="E24" i="52"/>
  <c r="D24" i="52"/>
  <c r="C24" i="52"/>
  <c r="H22" i="52"/>
  <c r="AP22" i="52"/>
  <c r="AQ22" i="52" s="1"/>
  <c r="F22" i="52"/>
  <c r="AK22" i="52" s="1"/>
  <c r="E22" i="52"/>
  <c r="D22" i="52"/>
  <c r="C22" i="52"/>
  <c r="H20" i="52"/>
  <c r="AP20" i="52"/>
  <c r="AQ20" i="52" s="1"/>
  <c r="F20" i="52"/>
  <c r="AK20" i="52" s="1"/>
  <c r="E20" i="52"/>
  <c r="D20" i="52"/>
  <c r="C20" i="52"/>
  <c r="H18" i="52"/>
  <c r="AP18" i="52"/>
  <c r="AQ18" i="52" s="1"/>
  <c r="F18" i="52"/>
  <c r="AL18" i="52" s="1"/>
  <c r="E18" i="52"/>
  <c r="D18" i="52"/>
  <c r="C18" i="52"/>
  <c r="H16" i="52"/>
  <c r="AP16" i="52"/>
  <c r="AQ16" i="52" s="1"/>
  <c r="F16" i="52"/>
  <c r="AK16" i="52" s="1"/>
  <c r="E16" i="52"/>
  <c r="D16" i="52"/>
  <c r="C16" i="52"/>
  <c r="H14" i="52"/>
  <c r="AP14" i="52"/>
  <c r="AQ14" i="52" s="1"/>
  <c r="F14" i="52"/>
  <c r="AL14" i="52" s="1"/>
  <c r="E14" i="52"/>
  <c r="D14" i="52"/>
  <c r="C14" i="52"/>
  <c r="H12" i="52"/>
  <c r="AP12" i="52"/>
  <c r="AQ12" i="52" s="1"/>
  <c r="AM12" i="52"/>
  <c r="H10" i="52"/>
  <c r="AP10" i="52"/>
  <c r="AQ10" i="52" s="1"/>
  <c r="F10" i="52"/>
  <c r="AN10" i="52" s="1"/>
  <c r="E10" i="52"/>
  <c r="D10" i="52"/>
  <c r="H8" i="52"/>
  <c r="AN8" i="52"/>
  <c r="C106" i="46"/>
  <c r="C104" i="46"/>
  <c r="C102" i="46"/>
  <c r="C100" i="46"/>
  <c r="C98" i="46"/>
  <c r="C96" i="46"/>
  <c r="C94" i="46"/>
  <c r="C92" i="46"/>
  <c r="C90" i="46"/>
  <c r="C88" i="46"/>
  <c r="C86" i="46"/>
  <c r="C84" i="46"/>
  <c r="C82" i="46"/>
  <c r="C80" i="46"/>
  <c r="C78" i="46"/>
  <c r="C76" i="46"/>
  <c r="C74" i="46"/>
  <c r="C72" i="46"/>
  <c r="C70" i="46"/>
  <c r="C68" i="46"/>
  <c r="C66" i="46"/>
  <c r="C64" i="46"/>
  <c r="C62" i="46"/>
  <c r="C60" i="46"/>
  <c r="C58" i="46"/>
  <c r="C56" i="46"/>
  <c r="C54" i="46"/>
  <c r="C52" i="46"/>
  <c r="C50" i="46"/>
  <c r="C48" i="46"/>
  <c r="C46" i="46"/>
  <c r="C44" i="46"/>
  <c r="C42" i="46"/>
  <c r="C40" i="46"/>
  <c r="C38" i="46"/>
  <c r="C36" i="46"/>
  <c r="C34" i="46"/>
  <c r="C32" i="46"/>
  <c r="C30" i="46"/>
  <c r="C28" i="46"/>
  <c r="C26" i="46"/>
  <c r="C24" i="46"/>
  <c r="C22" i="46"/>
  <c r="C20" i="46"/>
  <c r="C18" i="46"/>
  <c r="C16" i="46"/>
  <c r="C14" i="46"/>
  <c r="C12" i="46"/>
  <c r="C10" i="46"/>
  <c r="AS168" i="52" l="1"/>
  <c r="E323" i="37" s="1"/>
  <c r="G190" i="52"/>
  <c r="E184" i="52"/>
  <c r="E210" i="52"/>
  <c r="E202" i="52"/>
  <c r="K193" i="52"/>
  <c r="K188" i="52"/>
  <c r="E200" i="52"/>
  <c r="E189" i="52"/>
  <c r="E205" i="52"/>
  <c r="E195" i="52"/>
  <c r="K187" i="52"/>
  <c r="E207" i="52"/>
  <c r="E192" i="52"/>
  <c r="K192" i="52"/>
  <c r="G185" i="52"/>
  <c r="E201" i="52"/>
  <c r="E188" i="52"/>
  <c r="E193" i="52"/>
  <c r="E186" i="52"/>
  <c r="G194" i="52"/>
  <c r="E206" i="52"/>
  <c r="G187" i="52"/>
  <c r="K191" i="52"/>
  <c r="E211" i="52"/>
  <c r="E208" i="52"/>
  <c r="G184" i="52"/>
  <c r="E204" i="52"/>
  <c r="G189" i="52"/>
  <c r="E194" i="52"/>
  <c r="G188" i="52"/>
  <c r="G193" i="52"/>
  <c r="E190" i="52"/>
  <c r="K186" i="52"/>
  <c r="E187" i="52"/>
  <c r="G191" i="52"/>
  <c r="K195" i="52"/>
  <c r="E209" i="52"/>
  <c r="G192" i="52"/>
  <c r="E185" i="52"/>
  <c r="K185" i="52"/>
  <c r="K190" i="52"/>
  <c r="K184" i="52"/>
  <c r="K189" i="52"/>
  <c r="G186" i="52"/>
  <c r="K194" i="52"/>
  <c r="E191" i="52"/>
  <c r="G195" i="52"/>
  <c r="E203" i="52"/>
  <c r="H175" i="52"/>
  <c r="F172" i="52"/>
  <c r="AJ20" i="52"/>
  <c r="AM106" i="52"/>
  <c r="AJ16" i="52"/>
  <c r="AJ24" i="52"/>
  <c r="AJ52" i="52"/>
  <c r="AM42" i="52"/>
  <c r="AJ76" i="52"/>
  <c r="AM90" i="52"/>
  <c r="AN36" i="52"/>
  <c r="AJ44" i="52"/>
  <c r="AN80" i="52"/>
  <c r="AM104" i="52"/>
  <c r="AJ14" i="52"/>
  <c r="AN16" i="52"/>
  <c r="AJ68" i="52"/>
  <c r="AM88" i="52"/>
  <c r="AM20" i="52"/>
  <c r="AN24" i="52"/>
  <c r="AM44" i="52"/>
  <c r="AN88" i="52"/>
  <c r="AN14" i="52"/>
  <c r="AM16" i="52"/>
  <c r="AN20" i="52"/>
  <c r="AJ32" i="52"/>
  <c r="AM50" i="52"/>
  <c r="AM52" i="52"/>
  <c r="AJ60" i="52"/>
  <c r="AM66" i="52"/>
  <c r="AN68" i="52"/>
  <c r="AM74" i="52"/>
  <c r="AN76" i="52"/>
  <c r="AN28" i="52"/>
  <c r="AN32" i="52"/>
  <c r="AM58" i="52"/>
  <c r="AN60" i="52"/>
  <c r="AJ88" i="52"/>
  <c r="AN92" i="52"/>
  <c r="AJ8" i="52"/>
  <c r="AK8" i="52"/>
  <c r="AM8" i="52"/>
  <c r="AL48" i="52"/>
  <c r="AL96" i="52"/>
  <c r="AM14" i="52"/>
  <c r="AL24" i="52"/>
  <c r="AJ28" i="52"/>
  <c r="AL32" i="52"/>
  <c r="AJ36" i="52"/>
  <c r="AN40" i="52"/>
  <c r="AL44" i="52"/>
  <c r="AN48" i="52"/>
  <c r="AL52" i="52"/>
  <c r="AN56" i="52"/>
  <c r="AL60" i="52"/>
  <c r="AJ64" i="52"/>
  <c r="AN72" i="52"/>
  <c r="AL76" i="52"/>
  <c r="AJ80" i="52"/>
  <c r="AN84" i="52"/>
  <c r="AL88" i="52"/>
  <c r="AM96" i="52"/>
  <c r="AM98" i="52"/>
  <c r="AJ100" i="52"/>
  <c r="AN104" i="52"/>
  <c r="AN12" i="52"/>
  <c r="AL40" i="52"/>
  <c r="AL56" i="52"/>
  <c r="AL72" i="52"/>
  <c r="AL28" i="52"/>
  <c r="AL36" i="52"/>
  <c r="AL64" i="52"/>
  <c r="AL80" i="52"/>
  <c r="AJ92" i="52"/>
  <c r="AN96" i="52"/>
  <c r="AL100" i="52"/>
  <c r="AJ104" i="52"/>
  <c r="AL84" i="52"/>
  <c r="AL8" i="52"/>
  <c r="AJ12" i="52"/>
  <c r="AL16" i="52"/>
  <c r="AL20" i="52"/>
  <c r="AM28" i="52"/>
  <c r="AM36" i="52"/>
  <c r="AJ40" i="52"/>
  <c r="AN44" i="52"/>
  <c r="AJ48" i="52"/>
  <c r="AN52" i="52"/>
  <c r="AJ56" i="52"/>
  <c r="AN64" i="52"/>
  <c r="AL68" i="52"/>
  <c r="AJ72" i="52"/>
  <c r="AM80" i="52"/>
  <c r="AM82" i="52"/>
  <c r="AJ84" i="52"/>
  <c r="AL92" i="52"/>
  <c r="AJ96" i="52"/>
  <c r="AN100" i="52"/>
  <c r="AL104" i="52"/>
  <c r="AK10" i="52"/>
  <c r="AK18" i="52"/>
  <c r="AL34" i="52"/>
  <c r="AN34" i="52"/>
  <c r="AJ34" i="52"/>
  <c r="AM34" i="52"/>
  <c r="AN38" i="52"/>
  <c r="AJ38" i="52"/>
  <c r="AL38" i="52"/>
  <c r="AK12" i="52"/>
  <c r="AM18" i="52"/>
  <c r="AL26" i="52"/>
  <c r="AN26" i="52"/>
  <c r="AJ26" i="52"/>
  <c r="AM10" i="52"/>
  <c r="AL12" i="52"/>
  <c r="AK14" i="52"/>
  <c r="AN18" i="52"/>
  <c r="AN22" i="52"/>
  <c r="AJ22" i="52"/>
  <c r="AL22" i="52"/>
  <c r="AM22" i="52"/>
  <c r="AN78" i="52"/>
  <c r="AJ78" i="52"/>
  <c r="AM78" i="52"/>
  <c r="AL78" i="52"/>
  <c r="AN86" i="52"/>
  <c r="AJ86" i="52"/>
  <c r="AM86" i="52"/>
  <c r="AL86" i="52"/>
  <c r="AN94" i="52"/>
  <c r="AJ94" i="52"/>
  <c r="AM94" i="52"/>
  <c r="AL94" i="52"/>
  <c r="AN102" i="52"/>
  <c r="AJ102" i="52"/>
  <c r="AM102" i="52"/>
  <c r="AL102" i="52"/>
  <c r="AM38" i="52"/>
  <c r="AN62" i="52"/>
  <c r="AJ62" i="52"/>
  <c r="AM62" i="52"/>
  <c r="AL62" i="52"/>
  <c r="AL10" i="52"/>
  <c r="AM26" i="52"/>
  <c r="AN30" i="52"/>
  <c r="AJ30" i="52"/>
  <c r="AL30" i="52"/>
  <c r="AM30" i="52"/>
  <c r="AN46" i="52"/>
  <c r="AJ46" i="52"/>
  <c r="AM46" i="52"/>
  <c r="AL46" i="52"/>
  <c r="AN54" i="52"/>
  <c r="AJ54" i="52"/>
  <c r="AM54" i="52"/>
  <c r="AL54" i="52"/>
  <c r="AP8" i="52"/>
  <c r="AQ8" i="52" s="1"/>
  <c r="AJ10" i="52"/>
  <c r="AJ18" i="52"/>
  <c r="AK34" i="52"/>
  <c r="AK38" i="52"/>
  <c r="AK62" i="52"/>
  <c r="AN70" i="52"/>
  <c r="AJ70" i="52"/>
  <c r="AM70" i="52"/>
  <c r="AL70" i="52"/>
  <c r="AK24" i="52"/>
  <c r="AK32" i="52"/>
  <c r="AK40" i="52"/>
  <c r="AJ42" i="52"/>
  <c r="AN42" i="52"/>
  <c r="AK48" i="52"/>
  <c r="AJ50" i="52"/>
  <c r="AN50" i="52"/>
  <c r="AK56" i="52"/>
  <c r="AJ58" i="52"/>
  <c r="AN58" i="52"/>
  <c r="AM60" i="52"/>
  <c r="AK64" i="52"/>
  <c r="AJ66" i="52"/>
  <c r="AN66" i="52"/>
  <c r="AM68" i="52"/>
  <c r="AK72" i="52"/>
  <c r="AJ74" i="52"/>
  <c r="AN74" i="52"/>
  <c r="AM76" i="52"/>
  <c r="AJ82" i="52"/>
  <c r="AN82" i="52"/>
  <c r="AM84" i="52"/>
  <c r="AJ90" i="52"/>
  <c r="AN90" i="52"/>
  <c r="AM92" i="52"/>
  <c r="AJ98" i="52"/>
  <c r="AN98" i="52"/>
  <c r="AM100" i="52"/>
  <c r="AJ106" i="52"/>
  <c r="AN106" i="52"/>
  <c r="AK42" i="52"/>
  <c r="AK50" i="52"/>
  <c r="AK58" i="52"/>
  <c r="AK66" i="52"/>
  <c r="AK74" i="52"/>
  <c r="AK82" i="52"/>
  <c r="AK90" i="52"/>
  <c r="AK98" i="52"/>
  <c r="AK106" i="52"/>
  <c r="AL106" i="38"/>
  <c r="AL104" i="38"/>
  <c r="AL102" i="38"/>
  <c r="AL100" i="38"/>
  <c r="AL98" i="38"/>
  <c r="AL96" i="38"/>
  <c r="AL94" i="38"/>
  <c r="AL92" i="38"/>
  <c r="AL90" i="38"/>
  <c r="AL88" i="38"/>
  <c r="AL86" i="38"/>
  <c r="AL84" i="38"/>
  <c r="AL82" i="38"/>
  <c r="AL80" i="38"/>
  <c r="AL78" i="38"/>
  <c r="AL76" i="38"/>
  <c r="AL74" i="38"/>
  <c r="AL72" i="38"/>
  <c r="AL70" i="38"/>
  <c r="AL68" i="38"/>
  <c r="AL66" i="38"/>
  <c r="AL64" i="38"/>
  <c r="AL62" i="38"/>
  <c r="AL60" i="38"/>
  <c r="AL58" i="38"/>
  <c r="AL56" i="38"/>
  <c r="AL54" i="38"/>
  <c r="AL52" i="38"/>
  <c r="AL50" i="38"/>
  <c r="AL48" i="38"/>
  <c r="AL46" i="38"/>
  <c r="AL44" i="38"/>
  <c r="AL42" i="38"/>
  <c r="AL40" i="38"/>
  <c r="AL38" i="38"/>
  <c r="AL36" i="38"/>
  <c r="AL34" i="38"/>
  <c r="AL32" i="38"/>
  <c r="AL30" i="38"/>
  <c r="AL28" i="38"/>
  <c r="AL26" i="38"/>
  <c r="AL24" i="38"/>
  <c r="AL22" i="38"/>
  <c r="AL20" i="38"/>
  <c r="AL18" i="38"/>
  <c r="AL16" i="38"/>
  <c r="AL14" i="38"/>
  <c r="AL12" i="38"/>
  <c r="AL10" i="38"/>
  <c r="AL8" i="38"/>
  <c r="AK168" i="52" l="1"/>
  <c r="AF177" i="52" s="1"/>
  <c r="AJ168" i="52"/>
  <c r="AF176" i="52" s="1"/>
  <c r="AL168" i="52"/>
  <c r="AF178" i="52" s="1"/>
  <c r="AM168" i="52"/>
  <c r="AF179" i="52" s="1"/>
  <c r="E213" i="52"/>
  <c r="E197" i="52"/>
  <c r="G197" i="52"/>
  <c r="K197" i="52"/>
  <c r="AL178" i="38"/>
  <c r="E83" i="37" s="1"/>
  <c r="H105" i="51" l="1"/>
  <c r="F105" i="51"/>
  <c r="E105" i="51"/>
  <c r="D105" i="51"/>
  <c r="C105" i="51"/>
  <c r="B105" i="51"/>
  <c r="H103" i="51"/>
  <c r="F103" i="51"/>
  <c r="E103" i="51"/>
  <c r="D103" i="51"/>
  <c r="C103" i="51"/>
  <c r="B103" i="51"/>
  <c r="H101" i="51"/>
  <c r="F101" i="51"/>
  <c r="E101" i="51"/>
  <c r="D101" i="51"/>
  <c r="C101" i="51"/>
  <c r="B101" i="51"/>
  <c r="H99" i="51"/>
  <c r="F99" i="51"/>
  <c r="E99" i="51"/>
  <c r="D99" i="51"/>
  <c r="C99" i="51"/>
  <c r="B99" i="51"/>
  <c r="H97" i="51"/>
  <c r="F97" i="51"/>
  <c r="E97" i="51"/>
  <c r="D97" i="51"/>
  <c r="C97" i="51"/>
  <c r="B97" i="51"/>
  <c r="H95" i="51"/>
  <c r="F95" i="51"/>
  <c r="E95" i="51"/>
  <c r="D95" i="51"/>
  <c r="C95" i="51"/>
  <c r="B95" i="51"/>
  <c r="H93" i="51"/>
  <c r="F93" i="51"/>
  <c r="E93" i="51"/>
  <c r="D93" i="51"/>
  <c r="C93" i="51"/>
  <c r="B93" i="51"/>
  <c r="H91" i="51"/>
  <c r="F91" i="51"/>
  <c r="E91" i="51"/>
  <c r="D91" i="51"/>
  <c r="C91" i="51"/>
  <c r="B91" i="51"/>
  <c r="H89" i="51"/>
  <c r="F89" i="51"/>
  <c r="E89" i="51"/>
  <c r="D89" i="51"/>
  <c r="C89" i="51"/>
  <c r="B89" i="51"/>
  <c r="H87" i="51"/>
  <c r="F87" i="51"/>
  <c r="E87" i="51"/>
  <c r="D87" i="51"/>
  <c r="C87" i="51"/>
  <c r="B87" i="51"/>
  <c r="H85" i="51"/>
  <c r="F85" i="51"/>
  <c r="E85" i="51"/>
  <c r="D85" i="51"/>
  <c r="C85" i="51"/>
  <c r="B85" i="51"/>
  <c r="H83" i="51"/>
  <c r="F83" i="51"/>
  <c r="E83" i="51"/>
  <c r="D83" i="51"/>
  <c r="C83" i="51"/>
  <c r="B83" i="51"/>
  <c r="H81" i="51"/>
  <c r="F81" i="51"/>
  <c r="E81" i="51"/>
  <c r="D81" i="51"/>
  <c r="C81" i="51"/>
  <c r="B81" i="51"/>
  <c r="H79" i="51"/>
  <c r="F79" i="51"/>
  <c r="E79" i="51"/>
  <c r="D79" i="51"/>
  <c r="C79" i="51"/>
  <c r="B79" i="51"/>
  <c r="H77" i="51"/>
  <c r="F77" i="51"/>
  <c r="E77" i="51"/>
  <c r="D77" i="51"/>
  <c r="C77" i="51"/>
  <c r="B77" i="51"/>
  <c r="H75" i="51"/>
  <c r="F75" i="51"/>
  <c r="E75" i="51"/>
  <c r="D75" i="51"/>
  <c r="C75" i="51"/>
  <c r="B75" i="51"/>
  <c r="H73" i="51"/>
  <c r="F73" i="51"/>
  <c r="E73" i="51"/>
  <c r="D73" i="51"/>
  <c r="C73" i="51"/>
  <c r="B73" i="51"/>
  <c r="H71" i="51"/>
  <c r="F71" i="51"/>
  <c r="E71" i="51"/>
  <c r="D71" i="51"/>
  <c r="C71" i="51"/>
  <c r="B71" i="51"/>
  <c r="H69" i="51"/>
  <c r="F69" i="51"/>
  <c r="E69" i="51"/>
  <c r="D69" i="51"/>
  <c r="C69" i="51"/>
  <c r="B69" i="51"/>
  <c r="H67" i="51"/>
  <c r="F67" i="51"/>
  <c r="E67" i="51"/>
  <c r="D67" i="51"/>
  <c r="C67" i="51"/>
  <c r="B67" i="51"/>
  <c r="H106" i="50" l="1"/>
  <c r="G106" i="50"/>
  <c r="AO106" i="50" s="1"/>
  <c r="AP106" i="50" s="1"/>
  <c r="F106" i="50"/>
  <c r="AK106" i="50" s="1"/>
  <c r="E106" i="50"/>
  <c r="D106" i="50"/>
  <c r="C106" i="50"/>
  <c r="H104" i="50"/>
  <c r="G104" i="50"/>
  <c r="AO104" i="50" s="1"/>
  <c r="AP104" i="50" s="1"/>
  <c r="F104" i="50"/>
  <c r="AK104" i="50" s="1"/>
  <c r="E104" i="50"/>
  <c r="D104" i="50"/>
  <c r="C104" i="50"/>
  <c r="H102" i="50"/>
  <c r="G102" i="50"/>
  <c r="AO102" i="50" s="1"/>
  <c r="AP102" i="50" s="1"/>
  <c r="F102" i="50"/>
  <c r="AL102" i="50" s="1"/>
  <c r="E102" i="50"/>
  <c r="D102" i="50"/>
  <c r="C102" i="50"/>
  <c r="H100" i="50"/>
  <c r="G100" i="50"/>
  <c r="AO100" i="50" s="1"/>
  <c r="AP100" i="50" s="1"/>
  <c r="F100" i="50"/>
  <c r="AM100" i="50" s="1"/>
  <c r="E100" i="50"/>
  <c r="D100" i="50"/>
  <c r="C100" i="50"/>
  <c r="H98" i="50"/>
  <c r="G98" i="50"/>
  <c r="AO98" i="50" s="1"/>
  <c r="AP98" i="50" s="1"/>
  <c r="F98" i="50"/>
  <c r="AJ98" i="50" s="1"/>
  <c r="E98" i="50"/>
  <c r="D98" i="50"/>
  <c r="C98" i="50"/>
  <c r="H96" i="50"/>
  <c r="G96" i="50"/>
  <c r="AO96" i="50" s="1"/>
  <c r="AP96" i="50" s="1"/>
  <c r="F96" i="50"/>
  <c r="AK96" i="50" s="1"/>
  <c r="E96" i="50"/>
  <c r="D96" i="50"/>
  <c r="C96" i="50"/>
  <c r="H94" i="50"/>
  <c r="G94" i="50"/>
  <c r="AO94" i="50" s="1"/>
  <c r="AP94" i="50" s="1"/>
  <c r="F94" i="50"/>
  <c r="AJ94" i="50" s="1"/>
  <c r="E94" i="50"/>
  <c r="D94" i="50"/>
  <c r="C94" i="50"/>
  <c r="H92" i="50"/>
  <c r="G92" i="50"/>
  <c r="AO92" i="50" s="1"/>
  <c r="AP92" i="50" s="1"/>
  <c r="F92" i="50"/>
  <c r="AM92" i="50" s="1"/>
  <c r="E92" i="50"/>
  <c r="D92" i="50"/>
  <c r="C92" i="50"/>
  <c r="H90" i="50"/>
  <c r="G90" i="50"/>
  <c r="AO90" i="50" s="1"/>
  <c r="AP90" i="50" s="1"/>
  <c r="F90" i="50"/>
  <c r="AJ90" i="50" s="1"/>
  <c r="E90" i="50"/>
  <c r="D90" i="50"/>
  <c r="C90" i="50"/>
  <c r="H88" i="50"/>
  <c r="G88" i="50"/>
  <c r="AO88" i="50" s="1"/>
  <c r="AP88" i="50" s="1"/>
  <c r="F88" i="50"/>
  <c r="AK88" i="50" s="1"/>
  <c r="E88" i="50"/>
  <c r="D88" i="50"/>
  <c r="C88" i="50"/>
  <c r="H86" i="50"/>
  <c r="G86" i="50"/>
  <c r="AO86" i="50" s="1"/>
  <c r="AP86" i="50" s="1"/>
  <c r="F86" i="50"/>
  <c r="AK86" i="50" s="1"/>
  <c r="E86" i="50"/>
  <c r="D86" i="50"/>
  <c r="C86" i="50"/>
  <c r="H84" i="50"/>
  <c r="G84" i="50"/>
  <c r="AO84" i="50" s="1"/>
  <c r="AP84" i="50" s="1"/>
  <c r="F84" i="50"/>
  <c r="AL84" i="50" s="1"/>
  <c r="E84" i="50"/>
  <c r="D84" i="50"/>
  <c r="C84" i="50"/>
  <c r="H82" i="50"/>
  <c r="G82" i="50"/>
  <c r="AO82" i="50" s="1"/>
  <c r="AP82" i="50" s="1"/>
  <c r="F82" i="50"/>
  <c r="AM82" i="50" s="1"/>
  <c r="E82" i="50"/>
  <c r="D82" i="50"/>
  <c r="C82" i="50"/>
  <c r="H80" i="50"/>
  <c r="G80" i="50"/>
  <c r="AO80" i="50" s="1"/>
  <c r="AP80" i="50" s="1"/>
  <c r="F80" i="50"/>
  <c r="AJ80" i="50" s="1"/>
  <c r="E80" i="50"/>
  <c r="D80" i="50"/>
  <c r="C80" i="50"/>
  <c r="H78" i="50"/>
  <c r="G78" i="50"/>
  <c r="AO78" i="50" s="1"/>
  <c r="AP78" i="50" s="1"/>
  <c r="F78" i="50"/>
  <c r="AK78" i="50" s="1"/>
  <c r="E78" i="50"/>
  <c r="D78" i="50"/>
  <c r="C78" i="50"/>
  <c r="H76" i="50"/>
  <c r="G76" i="50"/>
  <c r="AO76" i="50" s="1"/>
  <c r="AP76" i="50" s="1"/>
  <c r="F76" i="50"/>
  <c r="AL76" i="50" s="1"/>
  <c r="E76" i="50"/>
  <c r="D76" i="50"/>
  <c r="C76" i="50"/>
  <c r="H74" i="50"/>
  <c r="G74" i="50"/>
  <c r="AO74" i="50" s="1"/>
  <c r="AP74" i="50" s="1"/>
  <c r="F74" i="50"/>
  <c r="AM74" i="50" s="1"/>
  <c r="E74" i="50"/>
  <c r="D74" i="50"/>
  <c r="C74" i="50"/>
  <c r="H72" i="50"/>
  <c r="G72" i="50"/>
  <c r="AO72" i="50" s="1"/>
  <c r="AP72" i="50" s="1"/>
  <c r="F72" i="50"/>
  <c r="AJ72" i="50" s="1"/>
  <c r="E72" i="50"/>
  <c r="D72" i="50"/>
  <c r="C72" i="50"/>
  <c r="I177" i="46"/>
  <c r="G106" i="46"/>
  <c r="F106" i="46"/>
  <c r="E106" i="46"/>
  <c r="D106" i="46"/>
  <c r="AS106" i="46"/>
  <c r="G104" i="46"/>
  <c r="F104" i="46"/>
  <c r="E104" i="46"/>
  <c r="D104" i="46"/>
  <c r="AS104" i="46"/>
  <c r="G102" i="46"/>
  <c r="F102" i="46"/>
  <c r="E102" i="46"/>
  <c r="D102" i="46"/>
  <c r="AS102" i="46"/>
  <c r="G100" i="46"/>
  <c r="F100" i="46"/>
  <c r="E100" i="46"/>
  <c r="D100" i="46"/>
  <c r="AS100" i="46"/>
  <c r="G98" i="46"/>
  <c r="F98" i="46"/>
  <c r="E98" i="46"/>
  <c r="D98" i="46"/>
  <c r="AS98" i="46"/>
  <c r="G96" i="46"/>
  <c r="F96" i="46"/>
  <c r="E96" i="46"/>
  <c r="D96" i="46"/>
  <c r="AS96" i="46"/>
  <c r="G94" i="46"/>
  <c r="F94" i="46"/>
  <c r="E94" i="46"/>
  <c r="D94" i="46"/>
  <c r="AS94" i="46"/>
  <c r="G92" i="46"/>
  <c r="F92" i="46"/>
  <c r="E92" i="46"/>
  <c r="D92" i="46"/>
  <c r="AS92" i="46"/>
  <c r="G90" i="46"/>
  <c r="F90" i="46"/>
  <c r="E90" i="46"/>
  <c r="D90" i="46"/>
  <c r="AS90" i="46"/>
  <c r="G88" i="46"/>
  <c r="F88" i="46"/>
  <c r="E88" i="46"/>
  <c r="D88" i="46"/>
  <c r="AS88" i="46"/>
  <c r="G86" i="46"/>
  <c r="F86" i="46"/>
  <c r="E86" i="46"/>
  <c r="D86" i="46"/>
  <c r="AS86" i="46"/>
  <c r="G84" i="46"/>
  <c r="F84" i="46"/>
  <c r="E84" i="46"/>
  <c r="D84" i="46"/>
  <c r="AS84" i="46"/>
  <c r="G82" i="46"/>
  <c r="F82" i="46"/>
  <c r="E82" i="46"/>
  <c r="D82" i="46"/>
  <c r="AS82" i="46"/>
  <c r="G80" i="46"/>
  <c r="F80" i="46"/>
  <c r="E80" i="46"/>
  <c r="D80" i="46"/>
  <c r="AS80" i="46"/>
  <c r="G78" i="46"/>
  <c r="F78" i="46"/>
  <c r="E78" i="46"/>
  <c r="D78" i="46"/>
  <c r="AS78" i="46"/>
  <c r="G76" i="46"/>
  <c r="F76" i="46"/>
  <c r="E76" i="46"/>
  <c r="D76" i="46"/>
  <c r="AS76" i="46"/>
  <c r="G74" i="46"/>
  <c r="F74" i="46"/>
  <c r="E74" i="46"/>
  <c r="D74" i="46"/>
  <c r="AS74" i="46"/>
  <c r="G72" i="46"/>
  <c r="F72" i="46"/>
  <c r="E72" i="46"/>
  <c r="D72" i="46"/>
  <c r="AS72" i="46"/>
  <c r="G169" i="52"/>
  <c r="G70" i="46"/>
  <c r="F70" i="46"/>
  <c r="E70" i="46"/>
  <c r="D70" i="46"/>
  <c r="AS70" i="46"/>
  <c r="G68" i="46"/>
  <c r="F68" i="46"/>
  <c r="E68" i="46"/>
  <c r="D68" i="46"/>
  <c r="AS68" i="46"/>
  <c r="H70" i="50"/>
  <c r="G70" i="50"/>
  <c r="AO70" i="50" s="1"/>
  <c r="AP70" i="50" s="1"/>
  <c r="F70" i="50"/>
  <c r="AJ70" i="50" s="1"/>
  <c r="E70" i="50"/>
  <c r="D70" i="50"/>
  <c r="C70" i="50"/>
  <c r="H68" i="50"/>
  <c r="G68" i="50"/>
  <c r="AO68" i="50" s="1"/>
  <c r="AP68" i="50" s="1"/>
  <c r="F68" i="50"/>
  <c r="AJ68" i="50" s="1"/>
  <c r="E68" i="50"/>
  <c r="D68" i="50"/>
  <c r="C68" i="50"/>
  <c r="AH106" i="38"/>
  <c r="AC106" i="38"/>
  <c r="AD106" i="38" s="1"/>
  <c r="X106" i="38"/>
  <c r="AH104" i="38"/>
  <c r="AC104" i="38"/>
  <c r="AD104" i="38" s="1"/>
  <c r="X104" i="38"/>
  <c r="AH102" i="38"/>
  <c r="AC102" i="38"/>
  <c r="AD102" i="38" s="1"/>
  <c r="X102" i="38"/>
  <c r="AH100" i="38"/>
  <c r="AC100" i="38"/>
  <c r="AD100" i="38" s="1"/>
  <c r="X100" i="38"/>
  <c r="AH98" i="38"/>
  <c r="AC98" i="38"/>
  <c r="AD98" i="38" s="1"/>
  <c r="X98" i="38"/>
  <c r="AH96" i="38"/>
  <c r="AC96" i="38"/>
  <c r="AD96" i="38" s="1"/>
  <c r="X96" i="38"/>
  <c r="AH94" i="38"/>
  <c r="AC94" i="38"/>
  <c r="AD94" i="38" s="1"/>
  <c r="X94" i="38"/>
  <c r="AH92" i="38"/>
  <c r="AC92" i="38"/>
  <c r="AD92" i="38" s="1"/>
  <c r="X92" i="38"/>
  <c r="AH90" i="38"/>
  <c r="AC90" i="38"/>
  <c r="AD90" i="38" s="1"/>
  <c r="X90" i="38"/>
  <c r="AH88" i="38"/>
  <c r="AC88" i="38"/>
  <c r="AD88" i="38" s="1"/>
  <c r="X88" i="38"/>
  <c r="AH86" i="38"/>
  <c r="AC86" i="38"/>
  <c r="AD86" i="38" s="1"/>
  <c r="X86" i="38"/>
  <c r="AH84" i="38"/>
  <c r="AC84" i="38"/>
  <c r="AD84" i="38" s="1"/>
  <c r="X84" i="38"/>
  <c r="AH82" i="38"/>
  <c r="AC82" i="38"/>
  <c r="AD82" i="38" s="1"/>
  <c r="X82" i="38"/>
  <c r="AH80" i="38"/>
  <c r="AC80" i="38"/>
  <c r="AD80" i="38" s="1"/>
  <c r="X80" i="38"/>
  <c r="AH78" i="38"/>
  <c r="AC78" i="38"/>
  <c r="AD78" i="38" s="1"/>
  <c r="X78" i="38"/>
  <c r="AH76" i="38"/>
  <c r="AC76" i="38"/>
  <c r="AD76" i="38" s="1"/>
  <c r="X76" i="38"/>
  <c r="AH74" i="38"/>
  <c r="AC74" i="38"/>
  <c r="AD74" i="38" s="1"/>
  <c r="X74" i="38"/>
  <c r="AH72" i="38"/>
  <c r="AC72" i="38"/>
  <c r="AD72" i="38" s="1"/>
  <c r="X72" i="38"/>
  <c r="AH70" i="38"/>
  <c r="AC70" i="38"/>
  <c r="AD70" i="38" s="1"/>
  <c r="X70" i="38"/>
  <c r="AH68" i="38"/>
  <c r="AC68" i="38"/>
  <c r="AD68" i="38" s="1"/>
  <c r="X68" i="38"/>
  <c r="C8" i="46"/>
  <c r="AS8" i="46" s="1"/>
  <c r="F7" i="51"/>
  <c r="H7" i="51"/>
  <c r="F9" i="51"/>
  <c r="H9" i="51"/>
  <c r="F11" i="51"/>
  <c r="H11" i="51"/>
  <c r="F13" i="51"/>
  <c r="H13" i="51"/>
  <c r="F15" i="51"/>
  <c r="H15" i="51"/>
  <c r="F17" i="51"/>
  <c r="H17" i="51"/>
  <c r="G169" i="50" l="1"/>
  <c r="AI94" i="50"/>
  <c r="AL106" i="50"/>
  <c r="AM78" i="50"/>
  <c r="AI106" i="50"/>
  <c r="AM106" i="50"/>
  <c r="AM86" i="50"/>
  <c r="AL88" i="50"/>
  <c r="AM94" i="50"/>
  <c r="AI102" i="50"/>
  <c r="AL104" i="50"/>
  <c r="AJ106" i="50"/>
  <c r="AK98" i="50"/>
  <c r="AI98" i="50"/>
  <c r="AM102" i="50"/>
  <c r="AM72" i="50"/>
  <c r="AM80" i="50"/>
  <c r="AL98" i="50"/>
  <c r="AK100" i="50"/>
  <c r="AJ102" i="50"/>
  <c r="AI104" i="50"/>
  <c r="AM104" i="50"/>
  <c r="AL80" i="50"/>
  <c r="AK94" i="50"/>
  <c r="AM98" i="50"/>
  <c r="AL100" i="50"/>
  <c r="AK102" i="50"/>
  <c r="AJ104" i="50"/>
  <c r="AL72" i="50"/>
  <c r="AJ100" i="50"/>
  <c r="AI72" i="50"/>
  <c r="AI80" i="50"/>
  <c r="AK90" i="50"/>
  <c r="AL94" i="50"/>
  <c r="AL96" i="50"/>
  <c r="AI100" i="50"/>
  <c r="AJ92" i="50"/>
  <c r="AK72" i="50"/>
  <c r="AI76" i="50"/>
  <c r="AK80" i="50"/>
  <c r="AI84" i="50"/>
  <c r="AI88" i="50"/>
  <c r="AM88" i="50"/>
  <c r="AL90" i="50"/>
  <c r="AK92" i="50"/>
  <c r="AI96" i="50"/>
  <c r="AM96" i="50"/>
  <c r="AM76" i="50"/>
  <c r="AI78" i="50"/>
  <c r="AM84" i="50"/>
  <c r="AI86" i="50"/>
  <c r="AJ88" i="50"/>
  <c r="AI90" i="50"/>
  <c r="AM90" i="50"/>
  <c r="AL92" i="50"/>
  <c r="AJ96" i="50"/>
  <c r="AL78" i="50"/>
  <c r="AL86" i="50"/>
  <c r="AI92" i="50"/>
  <c r="AK74" i="50"/>
  <c r="AJ76" i="50"/>
  <c r="AK82" i="50"/>
  <c r="AJ84" i="50"/>
  <c r="AJ74" i="50"/>
  <c r="AL74" i="50"/>
  <c r="AK76" i="50"/>
  <c r="AJ78" i="50"/>
  <c r="AL82" i="50"/>
  <c r="AK84" i="50"/>
  <c r="AJ86" i="50"/>
  <c r="AJ82" i="50"/>
  <c r="AI74" i="50"/>
  <c r="AI82" i="50"/>
  <c r="AI68" i="50"/>
  <c r="AK70" i="50"/>
  <c r="AL68" i="50"/>
  <c r="AM68" i="50"/>
  <c r="AL70" i="50"/>
  <c r="AK68" i="50"/>
  <c r="AI70" i="50"/>
  <c r="AM70" i="50"/>
  <c r="G66" i="46"/>
  <c r="F66" i="46"/>
  <c r="E66" i="46"/>
  <c r="D66" i="46"/>
  <c r="AS66" i="46"/>
  <c r="G64" i="46"/>
  <c r="F64" i="46"/>
  <c r="E64" i="46"/>
  <c r="D64" i="46"/>
  <c r="AS64" i="46"/>
  <c r="G62" i="46"/>
  <c r="F62" i="46"/>
  <c r="E62" i="46"/>
  <c r="D62" i="46"/>
  <c r="AS62" i="46"/>
  <c r="G60" i="46"/>
  <c r="F60" i="46"/>
  <c r="E60" i="46"/>
  <c r="D60" i="46"/>
  <c r="AS60" i="46"/>
  <c r="G58" i="46"/>
  <c r="F58" i="46"/>
  <c r="E58" i="46"/>
  <c r="D58" i="46"/>
  <c r="AS58" i="46"/>
  <c r="G56" i="46"/>
  <c r="F56" i="46"/>
  <c r="E56" i="46"/>
  <c r="D56" i="46"/>
  <c r="AS56" i="46"/>
  <c r="G54" i="46"/>
  <c r="F54" i="46"/>
  <c r="E54" i="46"/>
  <c r="D54" i="46"/>
  <c r="AS54" i="46"/>
  <c r="G50" i="46"/>
  <c r="F50" i="46"/>
  <c r="E50" i="46"/>
  <c r="D50" i="46"/>
  <c r="AS50" i="46"/>
  <c r="G48" i="46"/>
  <c r="F48" i="46"/>
  <c r="E48" i="46"/>
  <c r="D48" i="46"/>
  <c r="AS48" i="46"/>
  <c r="G46" i="46"/>
  <c r="F46" i="46"/>
  <c r="E46" i="46"/>
  <c r="D46" i="46"/>
  <c r="AS46" i="46"/>
  <c r="G44" i="46"/>
  <c r="F44" i="46"/>
  <c r="E44" i="46"/>
  <c r="D44" i="46"/>
  <c r="AS44" i="46"/>
  <c r="G42" i="46"/>
  <c r="F42" i="46"/>
  <c r="E42" i="46"/>
  <c r="D42" i="46"/>
  <c r="AS42" i="46"/>
  <c r="G52" i="46"/>
  <c r="F52" i="46"/>
  <c r="E52" i="46"/>
  <c r="D52" i="46"/>
  <c r="AS52" i="46"/>
  <c r="G40" i="46"/>
  <c r="F40" i="46"/>
  <c r="E40" i="46"/>
  <c r="D40" i="46"/>
  <c r="AS40" i="46"/>
  <c r="G38" i="46"/>
  <c r="F38" i="46"/>
  <c r="E38" i="46"/>
  <c r="D38" i="46"/>
  <c r="AS38" i="46"/>
  <c r="G36" i="46"/>
  <c r="F36" i="46"/>
  <c r="E36" i="46"/>
  <c r="D36" i="46"/>
  <c r="AS36" i="46"/>
  <c r="G34" i="46"/>
  <c r="F34" i="46"/>
  <c r="E34" i="46"/>
  <c r="D34" i="46"/>
  <c r="AS34" i="46"/>
  <c r="G32" i="46"/>
  <c r="F32" i="46"/>
  <c r="E32" i="46"/>
  <c r="D32" i="46"/>
  <c r="AS32" i="46"/>
  <c r="G30" i="46"/>
  <c r="F30" i="46"/>
  <c r="E30" i="46"/>
  <c r="D30" i="46"/>
  <c r="AS30" i="46"/>
  <c r="G28" i="46"/>
  <c r="F28" i="46"/>
  <c r="E28" i="46"/>
  <c r="D28" i="46"/>
  <c r="AS28" i="46"/>
  <c r="G26" i="46"/>
  <c r="F26" i="46"/>
  <c r="E26" i="46"/>
  <c r="D26" i="46"/>
  <c r="AS26" i="46"/>
  <c r="G24" i="46"/>
  <c r="F24" i="46"/>
  <c r="E24" i="46"/>
  <c r="D24" i="46"/>
  <c r="AS24" i="46"/>
  <c r="G22" i="46"/>
  <c r="F22" i="46"/>
  <c r="E22" i="46"/>
  <c r="D22" i="46"/>
  <c r="AS22" i="46"/>
  <c r="G18" i="46"/>
  <c r="F18" i="46"/>
  <c r="E18" i="46"/>
  <c r="D18" i="46"/>
  <c r="AS18" i="46"/>
  <c r="G16" i="46"/>
  <c r="F16" i="46"/>
  <c r="E16" i="46"/>
  <c r="D16" i="46"/>
  <c r="AS16" i="46"/>
  <c r="G14" i="46"/>
  <c r="F14" i="46"/>
  <c r="E14" i="46"/>
  <c r="D14" i="46"/>
  <c r="AS14" i="46"/>
  <c r="G12" i="46"/>
  <c r="F12" i="46"/>
  <c r="E12" i="46"/>
  <c r="D12" i="46"/>
  <c r="AS12" i="46"/>
  <c r="G10" i="46"/>
  <c r="F10" i="46"/>
  <c r="E10" i="46"/>
  <c r="D10" i="46"/>
  <c r="AS10" i="46"/>
  <c r="G8" i="46"/>
  <c r="F8" i="46"/>
  <c r="E8" i="46"/>
  <c r="D8" i="46"/>
  <c r="D65" i="51"/>
  <c r="C65" i="51"/>
  <c r="B65" i="51"/>
  <c r="D63" i="51"/>
  <c r="C63" i="51"/>
  <c r="B63" i="51"/>
  <c r="D61" i="51"/>
  <c r="C61" i="51"/>
  <c r="B61" i="51"/>
  <c r="D59" i="51"/>
  <c r="C59" i="51"/>
  <c r="B59" i="51"/>
  <c r="D57" i="51"/>
  <c r="C57" i="51"/>
  <c r="B57" i="51"/>
  <c r="D55" i="51"/>
  <c r="C55" i="51"/>
  <c r="B55" i="51"/>
  <c r="D53" i="51"/>
  <c r="C53" i="51"/>
  <c r="B53" i="51"/>
  <c r="D51" i="51"/>
  <c r="C51" i="51"/>
  <c r="B51" i="51"/>
  <c r="D49" i="51"/>
  <c r="C49" i="51"/>
  <c r="B49" i="51"/>
  <c r="D47" i="51"/>
  <c r="C47" i="51"/>
  <c r="B47" i="51"/>
  <c r="D45" i="51"/>
  <c r="C45" i="51"/>
  <c r="B45" i="51"/>
  <c r="D43" i="51"/>
  <c r="C43" i="51"/>
  <c r="B43" i="51"/>
  <c r="D41" i="51"/>
  <c r="C41" i="51"/>
  <c r="B41" i="51"/>
  <c r="D39" i="51"/>
  <c r="C39" i="51"/>
  <c r="B39" i="51"/>
  <c r="D37" i="51"/>
  <c r="C37" i="51"/>
  <c r="B37" i="51"/>
  <c r="D35" i="51"/>
  <c r="C35" i="51"/>
  <c r="B35" i="51"/>
  <c r="D33" i="51"/>
  <c r="C33" i="51"/>
  <c r="B33" i="51"/>
  <c r="D31" i="51"/>
  <c r="C31" i="51"/>
  <c r="B31" i="51"/>
  <c r="D29" i="51"/>
  <c r="C29" i="51"/>
  <c r="B29" i="51"/>
  <c r="D27" i="51"/>
  <c r="C27" i="51"/>
  <c r="B27" i="51"/>
  <c r="D25" i="51"/>
  <c r="C25" i="51"/>
  <c r="B25" i="51"/>
  <c r="D23" i="51"/>
  <c r="C23" i="51"/>
  <c r="B23" i="51"/>
  <c r="D21" i="51"/>
  <c r="C21" i="51"/>
  <c r="B21" i="51"/>
  <c r="D19" i="51"/>
  <c r="C19" i="51"/>
  <c r="B19" i="51"/>
  <c r="D17" i="51"/>
  <c r="C17" i="51"/>
  <c r="B17" i="51"/>
  <c r="D15" i="51"/>
  <c r="C15" i="51"/>
  <c r="B15" i="51"/>
  <c r="D13" i="51"/>
  <c r="C13" i="51"/>
  <c r="B13" i="51"/>
  <c r="D11" i="51"/>
  <c r="C11" i="51"/>
  <c r="B11" i="51"/>
  <c r="D9" i="51"/>
  <c r="C9" i="51"/>
  <c r="B9" i="51"/>
  <c r="D7" i="51"/>
  <c r="C7" i="51"/>
  <c r="B7" i="51"/>
  <c r="G66" i="50"/>
  <c r="AO66" i="50" s="1"/>
  <c r="AP66" i="50" s="1"/>
  <c r="F66" i="50"/>
  <c r="E66" i="50"/>
  <c r="D66" i="50"/>
  <c r="C66" i="50"/>
  <c r="G64" i="50"/>
  <c r="AO64" i="50" s="1"/>
  <c r="AP64" i="50" s="1"/>
  <c r="F64" i="50"/>
  <c r="E64" i="50"/>
  <c r="D64" i="50"/>
  <c r="C64" i="50"/>
  <c r="G62" i="50"/>
  <c r="AO62" i="50" s="1"/>
  <c r="AP62" i="50" s="1"/>
  <c r="F62" i="50"/>
  <c r="E62" i="50"/>
  <c r="D62" i="50"/>
  <c r="C62" i="50"/>
  <c r="G60" i="50"/>
  <c r="AO60" i="50" s="1"/>
  <c r="AP60" i="50" s="1"/>
  <c r="F60" i="50"/>
  <c r="E60" i="50"/>
  <c r="D60" i="50"/>
  <c r="C60" i="50"/>
  <c r="G58" i="50"/>
  <c r="AO58" i="50" s="1"/>
  <c r="AP58" i="50" s="1"/>
  <c r="F58" i="50"/>
  <c r="E58" i="50"/>
  <c r="D58" i="50"/>
  <c r="C58" i="50"/>
  <c r="G56" i="50"/>
  <c r="AO56" i="50" s="1"/>
  <c r="AP56" i="50" s="1"/>
  <c r="F56" i="50"/>
  <c r="E56" i="50"/>
  <c r="D56" i="50"/>
  <c r="C56" i="50"/>
  <c r="G54" i="50"/>
  <c r="AO54" i="50" s="1"/>
  <c r="AP54" i="50" s="1"/>
  <c r="F54" i="50"/>
  <c r="E54" i="50"/>
  <c r="D54" i="50"/>
  <c r="C54" i="50"/>
  <c r="G52" i="50"/>
  <c r="AO52" i="50" s="1"/>
  <c r="AP52" i="50" s="1"/>
  <c r="F52" i="50"/>
  <c r="E52" i="50"/>
  <c r="D52" i="50"/>
  <c r="C52" i="50"/>
  <c r="G50" i="50"/>
  <c r="AO50" i="50" s="1"/>
  <c r="AP50" i="50" s="1"/>
  <c r="F50" i="50"/>
  <c r="E50" i="50"/>
  <c r="D50" i="50"/>
  <c r="C50" i="50"/>
  <c r="G48" i="50"/>
  <c r="AO48" i="50" s="1"/>
  <c r="AP48" i="50" s="1"/>
  <c r="F48" i="50"/>
  <c r="E48" i="50"/>
  <c r="D48" i="50"/>
  <c r="C48" i="50"/>
  <c r="G46" i="50"/>
  <c r="AO46" i="50" s="1"/>
  <c r="AP46" i="50" s="1"/>
  <c r="F46" i="50"/>
  <c r="E46" i="50"/>
  <c r="D46" i="50"/>
  <c r="C46" i="50"/>
  <c r="G44" i="50"/>
  <c r="AO44" i="50" s="1"/>
  <c r="AP44" i="50" s="1"/>
  <c r="F44" i="50"/>
  <c r="E44" i="50"/>
  <c r="D44" i="50"/>
  <c r="C44" i="50"/>
  <c r="G42" i="50"/>
  <c r="AO42" i="50" s="1"/>
  <c r="AP42" i="50" s="1"/>
  <c r="F42" i="50"/>
  <c r="E42" i="50"/>
  <c r="D42" i="50"/>
  <c r="C42" i="50"/>
  <c r="G40" i="50"/>
  <c r="AO40" i="50" s="1"/>
  <c r="AP40" i="50" s="1"/>
  <c r="F40" i="50"/>
  <c r="E40" i="50"/>
  <c r="D40" i="50"/>
  <c r="C40" i="50"/>
  <c r="G38" i="50"/>
  <c r="AO38" i="50" s="1"/>
  <c r="AP38" i="50" s="1"/>
  <c r="F38" i="50"/>
  <c r="E38" i="50"/>
  <c r="D38" i="50"/>
  <c r="C38" i="50"/>
  <c r="G36" i="50"/>
  <c r="AO36" i="50" s="1"/>
  <c r="AP36" i="50" s="1"/>
  <c r="F36" i="50"/>
  <c r="E36" i="50"/>
  <c r="D36" i="50"/>
  <c r="C36" i="50"/>
  <c r="G34" i="50"/>
  <c r="AO34" i="50" s="1"/>
  <c r="AP34" i="50" s="1"/>
  <c r="F34" i="50"/>
  <c r="E34" i="50"/>
  <c r="D34" i="50"/>
  <c r="C34" i="50"/>
  <c r="G32" i="50"/>
  <c r="AO32" i="50" s="1"/>
  <c r="AP32" i="50" s="1"/>
  <c r="F32" i="50"/>
  <c r="E32" i="50"/>
  <c r="D32" i="50"/>
  <c r="C32" i="50"/>
  <c r="G30" i="50"/>
  <c r="AO30" i="50" s="1"/>
  <c r="AP30" i="50" s="1"/>
  <c r="F30" i="50"/>
  <c r="E30" i="50"/>
  <c r="D30" i="50"/>
  <c r="C30" i="50"/>
  <c r="G28" i="50"/>
  <c r="AO28" i="50" s="1"/>
  <c r="AP28" i="50" s="1"/>
  <c r="F28" i="50"/>
  <c r="E28" i="50"/>
  <c r="D28" i="50"/>
  <c r="C28" i="50"/>
  <c r="G26" i="50"/>
  <c r="AO26" i="50" s="1"/>
  <c r="AP26" i="50" s="1"/>
  <c r="F26" i="50"/>
  <c r="E26" i="50"/>
  <c r="D26" i="50"/>
  <c r="C26" i="50"/>
  <c r="G24" i="50"/>
  <c r="AO24" i="50" s="1"/>
  <c r="AP24" i="50" s="1"/>
  <c r="F24" i="50"/>
  <c r="E24" i="50"/>
  <c r="D24" i="50"/>
  <c r="C24" i="50"/>
  <c r="G22" i="50"/>
  <c r="AO22" i="50" s="1"/>
  <c r="AP22" i="50" s="1"/>
  <c r="F22" i="50"/>
  <c r="E22" i="50"/>
  <c r="D22" i="50"/>
  <c r="C22" i="50"/>
  <c r="G20" i="50"/>
  <c r="AO20" i="50" s="1"/>
  <c r="AP20" i="50" s="1"/>
  <c r="F20" i="50"/>
  <c r="E20" i="50"/>
  <c r="D20" i="50"/>
  <c r="C20" i="50"/>
  <c r="G18" i="50"/>
  <c r="AO18" i="50" s="1"/>
  <c r="AP18" i="50" s="1"/>
  <c r="F18" i="50"/>
  <c r="E18" i="50"/>
  <c r="D18" i="50"/>
  <c r="C18" i="50"/>
  <c r="G16" i="50"/>
  <c r="AO16" i="50" s="1"/>
  <c r="AP16" i="50" s="1"/>
  <c r="F16" i="50"/>
  <c r="E16" i="50"/>
  <c r="D16" i="50"/>
  <c r="C16" i="50"/>
  <c r="G14" i="50"/>
  <c r="AO14" i="50" s="1"/>
  <c r="AP14" i="50" s="1"/>
  <c r="F14" i="50"/>
  <c r="E14" i="50"/>
  <c r="D14" i="50"/>
  <c r="C14" i="50"/>
  <c r="G12" i="50"/>
  <c r="AO12" i="50" s="1"/>
  <c r="AP12" i="50" s="1"/>
  <c r="F12" i="50"/>
  <c r="E12" i="50"/>
  <c r="D12" i="50"/>
  <c r="C12" i="50"/>
  <c r="G10" i="50"/>
  <c r="AO10" i="50" s="1"/>
  <c r="AP10" i="50" s="1"/>
  <c r="F10" i="50"/>
  <c r="E10" i="50"/>
  <c r="D10" i="50"/>
  <c r="C10" i="50"/>
  <c r="F8" i="50"/>
  <c r="E193" i="50" l="1"/>
  <c r="K187" i="50"/>
  <c r="G188" i="50"/>
  <c r="G184" i="50"/>
  <c r="E185" i="50"/>
  <c r="E196" i="50"/>
  <c r="E192" i="50"/>
  <c r="K186" i="50"/>
  <c r="G187" i="50"/>
  <c r="E188" i="50"/>
  <c r="E184" i="50"/>
  <c r="E195" i="50"/>
  <c r="E191" i="50"/>
  <c r="K185" i="50"/>
  <c r="G186" i="50"/>
  <c r="E187" i="50"/>
  <c r="E194" i="50"/>
  <c r="K184" i="50"/>
  <c r="G185" i="50"/>
  <c r="E186" i="50"/>
  <c r="K188" i="50"/>
  <c r="AJ8" i="50"/>
  <c r="AL12" i="50"/>
  <c r="AK10" i="50"/>
  <c r="AM66" i="50"/>
  <c r="AL66" i="50"/>
  <c r="AK66" i="50"/>
  <c r="AJ66" i="50"/>
  <c r="AI66" i="50"/>
  <c r="AM64" i="50"/>
  <c r="AL64" i="50"/>
  <c r="AK64" i="50"/>
  <c r="AJ64" i="50"/>
  <c r="AI64" i="50"/>
  <c r="AM62" i="50"/>
  <c r="AL62" i="50"/>
  <c r="AK62" i="50"/>
  <c r="AJ62" i="50"/>
  <c r="AI62" i="50"/>
  <c r="AM60" i="50"/>
  <c r="AL60" i="50"/>
  <c r="AK60" i="50"/>
  <c r="AJ60" i="50"/>
  <c r="AI60" i="50"/>
  <c r="AM58" i="50"/>
  <c r="AL58" i="50"/>
  <c r="AK58" i="50"/>
  <c r="AJ58" i="50"/>
  <c r="AI58" i="50"/>
  <c r="AM56" i="50"/>
  <c r="AL56" i="50"/>
  <c r="AK56" i="50"/>
  <c r="AJ56" i="50"/>
  <c r="AI56" i="50"/>
  <c r="AM54" i="50"/>
  <c r="AL54" i="50"/>
  <c r="AK54" i="50"/>
  <c r="AJ54" i="50"/>
  <c r="AI54" i="50"/>
  <c r="AM52" i="50"/>
  <c r="AL52" i="50"/>
  <c r="AK52" i="50"/>
  <c r="AJ52" i="50"/>
  <c r="AI52" i="50"/>
  <c r="AM50" i="50"/>
  <c r="AL50" i="50"/>
  <c r="AK50" i="50"/>
  <c r="AJ50" i="50"/>
  <c r="AI50" i="50"/>
  <c r="AM48" i="50"/>
  <c r="AL48" i="50"/>
  <c r="AK48" i="50"/>
  <c r="AJ48" i="50"/>
  <c r="AI48" i="50"/>
  <c r="AM46" i="50"/>
  <c r="AL46" i="50"/>
  <c r="AK46" i="50"/>
  <c r="AJ46" i="50"/>
  <c r="AI46" i="50"/>
  <c r="AM44" i="50"/>
  <c r="AL44" i="50"/>
  <c r="AK44" i="50"/>
  <c r="AJ44" i="50"/>
  <c r="AI44" i="50"/>
  <c r="AM42" i="50"/>
  <c r="AL42" i="50"/>
  <c r="AK42" i="50"/>
  <c r="AJ42" i="50"/>
  <c r="AI42" i="50"/>
  <c r="AM40" i="50"/>
  <c r="AL40" i="50"/>
  <c r="AK40" i="50"/>
  <c r="AJ40" i="50"/>
  <c r="AI40" i="50"/>
  <c r="AM38" i="50"/>
  <c r="AL38" i="50"/>
  <c r="AK38" i="50"/>
  <c r="AJ38" i="50"/>
  <c r="AI38" i="50"/>
  <c r="AM36" i="50"/>
  <c r="AL36" i="50"/>
  <c r="AK36" i="50"/>
  <c r="AJ36" i="50"/>
  <c r="AI36" i="50"/>
  <c r="AM34" i="50"/>
  <c r="AL34" i="50"/>
  <c r="AK34" i="50"/>
  <c r="AJ34" i="50"/>
  <c r="AI34" i="50"/>
  <c r="AM32" i="50"/>
  <c r="AL32" i="50"/>
  <c r="AK32" i="50"/>
  <c r="AJ32" i="50"/>
  <c r="AI32" i="50"/>
  <c r="AM30" i="50"/>
  <c r="AL30" i="50"/>
  <c r="AK30" i="50"/>
  <c r="AJ30" i="50"/>
  <c r="AI30" i="50"/>
  <c r="AM28" i="50"/>
  <c r="AL28" i="50"/>
  <c r="AK28" i="50"/>
  <c r="AJ28" i="50"/>
  <c r="AI28" i="50"/>
  <c r="AM26" i="50"/>
  <c r="AL26" i="50"/>
  <c r="AK26" i="50"/>
  <c r="AJ26" i="50"/>
  <c r="AI26" i="50"/>
  <c r="AM24" i="50"/>
  <c r="AL24" i="50"/>
  <c r="AK24" i="50"/>
  <c r="AJ24" i="50"/>
  <c r="AI24" i="50"/>
  <c r="AM22" i="50"/>
  <c r="AL22" i="50"/>
  <c r="AK22" i="50"/>
  <c r="AJ22" i="50"/>
  <c r="AI22" i="50"/>
  <c r="AM20" i="50"/>
  <c r="AL20" i="50"/>
  <c r="AK20" i="50"/>
  <c r="AJ20" i="50"/>
  <c r="AI20" i="50"/>
  <c r="AM18" i="50"/>
  <c r="AL18" i="50"/>
  <c r="AK18" i="50"/>
  <c r="AJ18" i="50"/>
  <c r="AI18" i="50"/>
  <c r="AM16" i="50"/>
  <c r="AL16" i="50"/>
  <c r="AK16" i="50"/>
  <c r="AJ16" i="50"/>
  <c r="AI16" i="50"/>
  <c r="AM14" i="50"/>
  <c r="AL14" i="50"/>
  <c r="AK14" i="50"/>
  <c r="AJ14" i="50"/>
  <c r="AI14" i="50"/>
  <c r="AJ12" i="50"/>
  <c r="AI12" i="50"/>
  <c r="AK12" i="50" l="1"/>
  <c r="AM12" i="50"/>
  <c r="AM10" i="50"/>
  <c r="AL10" i="50"/>
  <c r="AJ10" i="50"/>
  <c r="AJ168" i="50" s="1"/>
  <c r="AI10" i="50"/>
  <c r="G8" i="50" l="1"/>
  <c r="E8" i="50"/>
  <c r="D8" i="50"/>
  <c r="C8" i="50"/>
  <c r="E20" i="46"/>
  <c r="AO8" i="50" l="1"/>
  <c r="AP8" i="50" s="1"/>
  <c r="AM8" i="50"/>
  <c r="AK8" i="50"/>
  <c r="AK168" i="50" s="1"/>
  <c r="AI8" i="50"/>
  <c r="AI168" i="50" s="1"/>
  <c r="AL8" i="50"/>
  <c r="AL168" i="50" s="1"/>
  <c r="F65" i="51"/>
  <c r="E65" i="51"/>
  <c r="F63" i="51"/>
  <c r="E63" i="51"/>
  <c r="F61" i="51"/>
  <c r="E61" i="51"/>
  <c r="F59" i="51"/>
  <c r="E59" i="51"/>
  <c r="F57" i="51"/>
  <c r="E57" i="51"/>
  <c r="F55" i="51"/>
  <c r="E55" i="51"/>
  <c r="F53" i="51"/>
  <c r="E53" i="51"/>
  <c r="F51" i="51"/>
  <c r="E51" i="51"/>
  <c r="F49" i="51"/>
  <c r="E49" i="51"/>
  <c r="F47" i="51"/>
  <c r="E47" i="51"/>
  <c r="F45" i="51"/>
  <c r="E45" i="51"/>
  <c r="F43" i="51"/>
  <c r="E43" i="51"/>
  <c r="F41" i="51"/>
  <c r="E41" i="51"/>
  <c r="F39" i="51"/>
  <c r="E39" i="51"/>
  <c r="F37" i="51"/>
  <c r="E37" i="51"/>
  <c r="F35" i="51"/>
  <c r="E35" i="51"/>
  <c r="F33" i="51"/>
  <c r="E33" i="51"/>
  <c r="F31" i="51"/>
  <c r="E31" i="51"/>
  <c r="F29" i="51"/>
  <c r="E29" i="51"/>
  <c r="F27" i="51"/>
  <c r="E27" i="51"/>
  <c r="F25" i="51"/>
  <c r="E25" i="51"/>
  <c r="F23" i="51"/>
  <c r="E23" i="51"/>
  <c r="F21" i="51"/>
  <c r="E21" i="51"/>
  <c r="F19" i="51"/>
  <c r="E19" i="51"/>
  <c r="E17" i="51"/>
  <c r="E15" i="51"/>
  <c r="E13" i="51"/>
  <c r="E11" i="51"/>
  <c r="E9" i="51"/>
  <c r="H19" i="51"/>
  <c r="H21" i="51"/>
  <c r="H23" i="51"/>
  <c r="H25" i="51"/>
  <c r="H27" i="51"/>
  <c r="H29" i="51"/>
  <c r="H31" i="51"/>
  <c r="H33" i="51"/>
  <c r="H35" i="51"/>
  <c r="H37" i="51"/>
  <c r="H39" i="51"/>
  <c r="H41" i="51"/>
  <c r="H43" i="51"/>
  <c r="H45" i="51"/>
  <c r="H47" i="51"/>
  <c r="H49" i="51"/>
  <c r="H51" i="51"/>
  <c r="H53" i="51"/>
  <c r="H55" i="51"/>
  <c r="H57" i="51"/>
  <c r="H59" i="51"/>
  <c r="H61" i="51"/>
  <c r="H63" i="51"/>
  <c r="H65" i="51"/>
  <c r="E7" i="51"/>
  <c r="D20" i="46"/>
  <c r="AS20" i="46"/>
  <c r="AH66" i="38"/>
  <c r="AC66" i="38"/>
  <c r="AD66" i="38" s="1"/>
  <c r="AH64" i="38"/>
  <c r="AC64" i="38"/>
  <c r="AD64" i="38" s="1"/>
  <c r="AH62" i="38"/>
  <c r="AC62" i="38"/>
  <c r="AD62" i="38" s="1"/>
  <c r="AH60" i="38"/>
  <c r="AC60" i="38"/>
  <c r="AD60" i="38" s="1"/>
  <c r="AH58" i="38"/>
  <c r="AC58" i="38"/>
  <c r="AD58" i="38" s="1"/>
  <c r="AH56" i="38"/>
  <c r="AC56" i="38"/>
  <c r="AD56" i="38" s="1"/>
  <c r="AH54" i="38"/>
  <c r="AC54" i="38"/>
  <c r="AD54" i="38" s="1"/>
  <c r="AH52" i="38"/>
  <c r="AC52" i="38"/>
  <c r="AD52" i="38" s="1"/>
  <c r="AH50" i="38"/>
  <c r="AC50" i="38"/>
  <c r="AD50" i="38" s="1"/>
  <c r="AH48" i="38"/>
  <c r="AC48" i="38"/>
  <c r="AD48" i="38" s="1"/>
  <c r="AH46" i="38"/>
  <c r="AC46" i="38"/>
  <c r="AD46" i="38" s="1"/>
  <c r="AH44" i="38"/>
  <c r="AC44" i="38"/>
  <c r="AD44" i="38" s="1"/>
  <c r="AH42" i="38"/>
  <c r="AC42" i="38"/>
  <c r="AD42" i="38" s="1"/>
  <c r="AH40" i="38"/>
  <c r="AC40" i="38"/>
  <c r="AD40" i="38" s="1"/>
  <c r="AH38" i="38"/>
  <c r="AC38" i="38"/>
  <c r="AD38" i="38" s="1"/>
  <c r="AH36" i="38"/>
  <c r="AC36" i="38"/>
  <c r="AD36" i="38" s="1"/>
  <c r="AH34" i="38"/>
  <c r="AC34" i="38"/>
  <c r="AD34" i="38" s="1"/>
  <c r="AH32" i="38"/>
  <c r="AC32" i="38"/>
  <c r="AD32" i="38" s="1"/>
  <c r="AH30" i="38"/>
  <c r="AH28" i="38"/>
  <c r="AH26" i="38"/>
  <c r="AH24" i="38"/>
  <c r="AH22" i="38"/>
  <c r="AH20" i="38"/>
  <c r="AH18" i="38"/>
  <c r="AH16" i="38"/>
  <c r="AH14" i="38"/>
  <c r="AH12" i="38"/>
  <c r="AH10" i="38"/>
  <c r="AH8" i="38"/>
  <c r="F167" i="51" l="1"/>
  <c r="H167" i="51"/>
  <c r="L4" i="48"/>
  <c r="L4" i="45"/>
  <c r="M4" i="44"/>
  <c r="M4" i="42"/>
  <c r="L3" i="48"/>
  <c r="L2" i="48"/>
  <c r="L3" i="45"/>
  <c r="L2" i="45"/>
  <c r="M3" i="44"/>
  <c r="M2" i="44"/>
  <c r="M3" i="42"/>
  <c r="M2" i="42"/>
  <c r="E319" i="37" l="1"/>
  <c r="H171" i="51"/>
  <c r="G168" i="51"/>
  <c r="Y14" i="49" l="1"/>
  <c r="S12" i="49" l="1"/>
  <c r="Q12" i="49"/>
  <c r="O12" i="49"/>
  <c r="X66" i="38" l="1"/>
  <c r="X64" i="38"/>
  <c r="X62" i="38"/>
  <c r="X60" i="38"/>
  <c r="X58" i="38"/>
  <c r="X56" i="38"/>
  <c r="X54" i="38"/>
  <c r="X52" i="38"/>
  <c r="X50" i="38"/>
  <c r="X48" i="38"/>
  <c r="X46" i="38"/>
  <c r="X44" i="38"/>
  <c r="X42" i="38"/>
  <c r="X40" i="38"/>
  <c r="X38" i="38"/>
  <c r="X36" i="38"/>
  <c r="X34" i="38"/>
  <c r="X32" i="38"/>
  <c r="M4" i="48" l="1"/>
  <c r="N4" i="48" s="1"/>
  <c r="M4" i="45"/>
  <c r="N4" i="45" s="1"/>
  <c r="N4" i="44"/>
  <c r="O4" i="44" s="1"/>
  <c r="N4" i="42"/>
  <c r="O4" i="42" s="1"/>
  <c r="M3" i="48"/>
  <c r="N3" i="48" s="1"/>
  <c r="M3" i="45"/>
  <c r="N3" i="45" s="1"/>
  <c r="N3" i="44"/>
  <c r="O3" i="44" s="1"/>
  <c r="N3" i="42"/>
  <c r="O3" i="42" s="1"/>
  <c r="M2" i="48"/>
  <c r="N2" i="48" s="1"/>
  <c r="M2" i="45"/>
  <c r="N2" i="45" s="1"/>
  <c r="N2" i="44"/>
  <c r="O2" i="44" s="1"/>
  <c r="N2" i="42"/>
  <c r="O2" i="42" s="1"/>
  <c r="N12" i="45" l="1"/>
  <c r="E150" i="37" s="1"/>
  <c r="F172" i="50"/>
  <c r="O12" i="44"/>
  <c r="E134" i="37" s="1"/>
  <c r="N12" i="48"/>
  <c r="E166" i="37" s="1"/>
  <c r="O12" i="42"/>
  <c r="E114" i="37" s="1"/>
  <c r="H66" i="50"/>
  <c r="H64" i="50"/>
  <c r="H62" i="50"/>
  <c r="H60" i="50"/>
  <c r="H58" i="50"/>
  <c r="H56" i="50"/>
  <c r="H54" i="50"/>
  <c r="H52" i="50"/>
  <c r="H50" i="50"/>
  <c r="H48" i="50"/>
  <c r="H46" i="50"/>
  <c r="H44" i="50"/>
  <c r="H42" i="50"/>
  <c r="H40" i="50"/>
  <c r="H38" i="50"/>
  <c r="H36" i="50"/>
  <c r="H34" i="50"/>
  <c r="H32" i="50"/>
  <c r="H8" i="47" l="1"/>
  <c r="D7" i="47"/>
  <c r="F58" i="34"/>
  <c r="H50" i="34"/>
  <c r="J50" i="34"/>
  <c r="L50" i="34"/>
  <c r="N50" i="34"/>
  <c r="P50" i="34"/>
  <c r="P43" i="34"/>
  <c r="N43" i="34"/>
  <c r="L43" i="34"/>
  <c r="J43" i="34"/>
  <c r="H43" i="34"/>
  <c r="F29" i="34"/>
  <c r="J64" i="34" s="1"/>
  <c r="F15" i="34"/>
  <c r="D32" i="6"/>
  <c r="AG8" i="38" l="1"/>
  <c r="AG162" i="38"/>
  <c r="AG160" i="38"/>
  <c r="AG166" i="38"/>
  <c r="AG158" i="38"/>
  <c r="AG136" i="38"/>
  <c r="AG132" i="38"/>
  <c r="AG126" i="38"/>
  <c r="AG116" i="38"/>
  <c r="AG110" i="38"/>
  <c r="AG156" i="38"/>
  <c r="AG152" i="38"/>
  <c r="AG148" i="38"/>
  <c r="AG144" i="38"/>
  <c r="AG140" i="38"/>
  <c r="AG130" i="38"/>
  <c r="AG120" i="38"/>
  <c r="AG114" i="38"/>
  <c r="AG108" i="38"/>
  <c r="AG138" i="38"/>
  <c r="AG134" i="38"/>
  <c r="AG124" i="38"/>
  <c r="AG118" i="38"/>
  <c r="AG154" i="38"/>
  <c r="AG150" i="38"/>
  <c r="AG146" i="38"/>
  <c r="AG142" i="38"/>
  <c r="AG128" i="38"/>
  <c r="AG122" i="38"/>
  <c r="AG112" i="38"/>
  <c r="AG164" i="38"/>
  <c r="AG106" i="38"/>
  <c r="AG104" i="38"/>
  <c r="AG102" i="38"/>
  <c r="AG100" i="38"/>
  <c r="AG98" i="38"/>
  <c r="AG96" i="38"/>
  <c r="AG94" i="38"/>
  <c r="AG70" i="38"/>
  <c r="AG68" i="38"/>
  <c r="AG90" i="38"/>
  <c r="AG86" i="38"/>
  <c r="AG84" i="38"/>
  <c r="AG82" i="38"/>
  <c r="AG80" i="38"/>
  <c r="AG78" i="38"/>
  <c r="AG76" i="38"/>
  <c r="AG74" i="38"/>
  <c r="AG72" i="38"/>
  <c r="AG92" i="38"/>
  <c r="AG88" i="38"/>
  <c r="AG62" i="38"/>
  <c r="AG52" i="38"/>
  <c r="AG38" i="38"/>
  <c r="AG44" i="38"/>
  <c r="AG66" i="38"/>
  <c r="AG42" i="38"/>
  <c r="AG56" i="38"/>
  <c r="AG46" i="38"/>
  <c r="AG32" i="38"/>
  <c r="AG60" i="38"/>
  <c r="AG50" i="38"/>
  <c r="AG36" i="38"/>
  <c r="AG34" i="38"/>
  <c r="AG64" i="38"/>
  <c r="AG40" i="38"/>
  <c r="AG54" i="38"/>
  <c r="AG48" i="38"/>
  <c r="AG58" i="38"/>
  <c r="AG24" i="38"/>
  <c r="AG16" i="38"/>
  <c r="AG30" i="38"/>
  <c r="AG22" i="38"/>
  <c r="AG14" i="38"/>
  <c r="AG28" i="38"/>
  <c r="AG20" i="38"/>
  <c r="AG12" i="38"/>
  <c r="AG26" i="38"/>
  <c r="AG18" i="38"/>
  <c r="AG10" i="38"/>
  <c r="AC16" i="38" l="1"/>
  <c r="AD16" i="38" s="1"/>
  <c r="AC14" i="38"/>
  <c r="AD14" i="38" s="1"/>
  <c r="AC12" i="38"/>
  <c r="AD12" i="38" s="1"/>
  <c r="AC10" i="38"/>
  <c r="AD10" i="38" s="1"/>
  <c r="AC8" i="38"/>
  <c r="AD8" i="38" s="1"/>
  <c r="AC30" i="38"/>
  <c r="AD30" i="38" s="1"/>
  <c r="AC28" i="38"/>
  <c r="AD28" i="38" s="1"/>
  <c r="AC26" i="38"/>
  <c r="AD26" i="38" s="1"/>
  <c r="AC24" i="38"/>
  <c r="AD24" i="38" s="1"/>
  <c r="AC22" i="38"/>
  <c r="AD22" i="38" s="1"/>
  <c r="AC20" i="38"/>
  <c r="AD20" i="38" s="1"/>
  <c r="AC18" i="38"/>
  <c r="AD18" i="38" s="1"/>
  <c r="X18" i="38"/>
  <c r="AD178" i="38" l="1"/>
  <c r="Y18" i="49"/>
  <c r="E189" i="37" s="1"/>
  <c r="Y16" i="49"/>
  <c r="E187" i="37" s="1"/>
  <c r="E185" i="37"/>
  <c r="E178" i="37" l="1"/>
  <c r="E176" i="37"/>
  <c r="E174" i="37"/>
  <c r="AE175" i="50" l="1"/>
  <c r="AC175" i="50"/>
  <c r="AA175" i="50"/>
  <c r="Y175" i="50"/>
  <c r="W175" i="50"/>
  <c r="V175" i="50"/>
  <c r="U175" i="50"/>
  <c r="P175" i="50"/>
  <c r="N175" i="50"/>
  <c r="M175" i="50"/>
  <c r="H30" i="50" l="1"/>
  <c r="H28" i="50"/>
  <c r="H26" i="50"/>
  <c r="H24" i="50"/>
  <c r="H22" i="50"/>
  <c r="H20" i="50"/>
  <c r="H18" i="50"/>
  <c r="H16" i="50"/>
  <c r="H14" i="50"/>
  <c r="H12" i="50"/>
  <c r="H10" i="50"/>
  <c r="H8" i="50"/>
  <c r="E170" i="37" l="1"/>
  <c r="B16" i="47"/>
  <c r="E189" i="50" l="1"/>
  <c r="E197" i="50"/>
  <c r="F176" i="50" s="1"/>
  <c r="G189" i="50"/>
  <c r="K189" i="50"/>
  <c r="AF179" i="50"/>
  <c r="E207" i="37" s="1"/>
  <c r="AF178" i="50"/>
  <c r="E205" i="37" s="1"/>
  <c r="AF177" i="50"/>
  <c r="E203" i="37" s="1"/>
  <c r="AF176" i="50"/>
  <c r="E201" i="37" s="1"/>
  <c r="U12" i="49" l="1"/>
  <c r="M12" i="49"/>
  <c r="K12" i="49"/>
  <c r="I12" i="49"/>
  <c r="G12" i="49"/>
  <c r="E18" i="49"/>
  <c r="G44" i="49" s="1"/>
  <c r="E16" i="49"/>
  <c r="G43" i="49" s="1"/>
  <c r="E14" i="49"/>
  <c r="G42" i="49" l="1"/>
  <c r="E12" i="49"/>
  <c r="B1" i="49"/>
  <c r="B1" i="47"/>
  <c r="N101" i="39" l="1"/>
  <c r="N99" i="39"/>
  <c r="G59" i="40" l="1"/>
  <c r="T101" i="39"/>
  <c r="S101" i="39"/>
  <c r="R101" i="39"/>
  <c r="P101" i="39"/>
  <c r="O101" i="39"/>
  <c r="L16" i="48" l="1"/>
  <c r="J16" i="48"/>
  <c r="I16" i="48"/>
  <c r="N1015" i="48"/>
  <c r="M1015" i="48"/>
  <c r="L1015" i="48"/>
  <c r="K1015" i="48"/>
  <c r="J1015" i="48"/>
  <c r="I1015" i="48"/>
  <c r="N1014" i="48"/>
  <c r="M1014" i="48"/>
  <c r="L1014" i="48"/>
  <c r="K1014" i="48"/>
  <c r="J1014" i="48"/>
  <c r="I1014" i="48"/>
  <c r="N1013" i="48"/>
  <c r="M1013" i="48"/>
  <c r="L1013" i="48"/>
  <c r="K1013" i="48"/>
  <c r="J1013" i="48"/>
  <c r="I1013" i="48"/>
  <c r="N1012" i="48"/>
  <c r="M1012" i="48"/>
  <c r="L1012" i="48"/>
  <c r="K1012" i="48"/>
  <c r="J1012" i="48"/>
  <c r="I1012" i="48"/>
  <c r="N1011" i="48"/>
  <c r="M1011" i="48"/>
  <c r="L1011" i="48"/>
  <c r="K1011" i="48"/>
  <c r="J1011" i="48"/>
  <c r="I1011" i="48"/>
  <c r="N1010" i="48"/>
  <c r="M1010" i="48"/>
  <c r="L1010" i="48"/>
  <c r="K1010" i="48"/>
  <c r="J1010" i="48"/>
  <c r="I1010" i="48"/>
  <c r="N1009" i="48"/>
  <c r="M1009" i="48"/>
  <c r="L1009" i="48"/>
  <c r="K1009" i="48"/>
  <c r="J1009" i="48"/>
  <c r="I1009" i="48"/>
  <c r="N1008" i="48"/>
  <c r="M1008" i="48"/>
  <c r="L1008" i="48"/>
  <c r="K1008" i="48"/>
  <c r="J1008" i="48"/>
  <c r="I1008" i="48"/>
  <c r="N1007" i="48"/>
  <c r="M1007" i="48"/>
  <c r="L1007" i="48"/>
  <c r="K1007" i="48"/>
  <c r="J1007" i="48"/>
  <c r="I1007" i="48"/>
  <c r="N1006" i="48"/>
  <c r="M1006" i="48"/>
  <c r="L1006" i="48"/>
  <c r="K1006" i="48"/>
  <c r="J1006" i="48"/>
  <c r="I1006" i="48"/>
  <c r="N1005" i="48"/>
  <c r="M1005" i="48"/>
  <c r="L1005" i="48"/>
  <c r="K1005" i="48"/>
  <c r="J1005" i="48"/>
  <c r="I1005" i="48"/>
  <c r="N1004" i="48"/>
  <c r="M1004" i="48"/>
  <c r="L1004" i="48"/>
  <c r="K1004" i="48"/>
  <c r="J1004" i="48"/>
  <c r="I1004" i="48"/>
  <c r="N1003" i="48"/>
  <c r="M1003" i="48"/>
  <c r="L1003" i="48"/>
  <c r="K1003" i="48"/>
  <c r="J1003" i="48"/>
  <c r="I1003" i="48"/>
  <c r="N1002" i="48"/>
  <c r="M1002" i="48"/>
  <c r="L1002" i="48"/>
  <c r="K1002" i="48"/>
  <c r="J1002" i="48"/>
  <c r="I1002" i="48"/>
  <c r="N1001" i="48"/>
  <c r="M1001" i="48"/>
  <c r="L1001" i="48"/>
  <c r="K1001" i="48"/>
  <c r="J1001" i="48"/>
  <c r="I1001" i="48"/>
  <c r="N1000" i="48"/>
  <c r="M1000" i="48"/>
  <c r="L1000" i="48"/>
  <c r="K1000" i="48"/>
  <c r="J1000" i="48"/>
  <c r="I1000" i="48"/>
  <c r="N999" i="48"/>
  <c r="M999" i="48"/>
  <c r="L999" i="48"/>
  <c r="K999" i="48"/>
  <c r="J999" i="48"/>
  <c r="I999" i="48"/>
  <c r="N998" i="48"/>
  <c r="M998" i="48"/>
  <c r="L998" i="48"/>
  <c r="K998" i="48"/>
  <c r="J998" i="48"/>
  <c r="I998" i="48"/>
  <c r="N997" i="48"/>
  <c r="M997" i="48"/>
  <c r="L997" i="48"/>
  <c r="K997" i="48"/>
  <c r="J997" i="48"/>
  <c r="I997" i="48"/>
  <c r="N996" i="48"/>
  <c r="M996" i="48"/>
  <c r="L996" i="48"/>
  <c r="K996" i="48"/>
  <c r="J996" i="48"/>
  <c r="I996" i="48"/>
  <c r="N995" i="48"/>
  <c r="M995" i="48"/>
  <c r="L995" i="48"/>
  <c r="K995" i="48"/>
  <c r="J995" i="48"/>
  <c r="I995" i="48"/>
  <c r="N994" i="48"/>
  <c r="M994" i="48"/>
  <c r="L994" i="48"/>
  <c r="K994" i="48"/>
  <c r="J994" i="48"/>
  <c r="I994" i="48"/>
  <c r="N993" i="48"/>
  <c r="M993" i="48"/>
  <c r="L993" i="48"/>
  <c r="K993" i="48"/>
  <c r="J993" i="48"/>
  <c r="I993" i="48"/>
  <c r="N992" i="48"/>
  <c r="M992" i="48"/>
  <c r="L992" i="48"/>
  <c r="K992" i="48"/>
  <c r="J992" i="48"/>
  <c r="I992" i="48"/>
  <c r="N991" i="48"/>
  <c r="M991" i="48"/>
  <c r="L991" i="48"/>
  <c r="K991" i="48"/>
  <c r="J991" i="48"/>
  <c r="I991" i="48"/>
  <c r="N990" i="48"/>
  <c r="M990" i="48"/>
  <c r="L990" i="48"/>
  <c r="K990" i="48"/>
  <c r="J990" i="48"/>
  <c r="I990" i="48"/>
  <c r="N989" i="48"/>
  <c r="M989" i="48"/>
  <c r="L989" i="48"/>
  <c r="K989" i="48"/>
  <c r="J989" i="48"/>
  <c r="I989" i="48"/>
  <c r="N988" i="48"/>
  <c r="M988" i="48"/>
  <c r="L988" i="48"/>
  <c r="K988" i="48"/>
  <c r="J988" i="48"/>
  <c r="I988" i="48"/>
  <c r="N987" i="48"/>
  <c r="M987" i="48"/>
  <c r="L987" i="48"/>
  <c r="K987" i="48"/>
  <c r="J987" i="48"/>
  <c r="I987" i="48"/>
  <c r="N986" i="48"/>
  <c r="M986" i="48"/>
  <c r="L986" i="48"/>
  <c r="K986" i="48"/>
  <c r="J986" i="48"/>
  <c r="I986" i="48"/>
  <c r="N985" i="48"/>
  <c r="M985" i="48"/>
  <c r="L985" i="48"/>
  <c r="K985" i="48"/>
  <c r="J985" i="48"/>
  <c r="I985" i="48"/>
  <c r="N984" i="48"/>
  <c r="M984" i="48"/>
  <c r="L984" i="48"/>
  <c r="K984" i="48"/>
  <c r="J984" i="48"/>
  <c r="I984" i="48"/>
  <c r="N983" i="48"/>
  <c r="M983" i="48"/>
  <c r="L983" i="48"/>
  <c r="K983" i="48"/>
  <c r="J983" i="48"/>
  <c r="I983" i="48"/>
  <c r="N982" i="48"/>
  <c r="M982" i="48"/>
  <c r="L982" i="48"/>
  <c r="K982" i="48"/>
  <c r="J982" i="48"/>
  <c r="I982" i="48"/>
  <c r="N981" i="48"/>
  <c r="M981" i="48"/>
  <c r="L981" i="48"/>
  <c r="K981" i="48"/>
  <c r="J981" i="48"/>
  <c r="I981" i="48"/>
  <c r="N980" i="48"/>
  <c r="M980" i="48"/>
  <c r="L980" i="48"/>
  <c r="K980" i="48"/>
  <c r="J980" i="48"/>
  <c r="I980" i="48"/>
  <c r="N979" i="48"/>
  <c r="M979" i="48"/>
  <c r="L979" i="48"/>
  <c r="K979" i="48"/>
  <c r="J979" i="48"/>
  <c r="I979" i="48"/>
  <c r="N978" i="48"/>
  <c r="M978" i="48"/>
  <c r="L978" i="48"/>
  <c r="K978" i="48"/>
  <c r="J978" i="48"/>
  <c r="I978" i="48"/>
  <c r="N977" i="48"/>
  <c r="M977" i="48"/>
  <c r="L977" i="48"/>
  <c r="K977" i="48"/>
  <c r="J977" i="48"/>
  <c r="I977" i="48"/>
  <c r="N976" i="48"/>
  <c r="M976" i="48"/>
  <c r="L976" i="48"/>
  <c r="K976" i="48"/>
  <c r="J976" i="48"/>
  <c r="I976" i="48"/>
  <c r="N975" i="48"/>
  <c r="M975" i="48"/>
  <c r="L975" i="48"/>
  <c r="K975" i="48"/>
  <c r="J975" i="48"/>
  <c r="I975" i="48"/>
  <c r="N974" i="48"/>
  <c r="M974" i="48"/>
  <c r="L974" i="48"/>
  <c r="K974" i="48"/>
  <c r="J974" i="48"/>
  <c r="I974" i="48"/>
  <c r="N973" i="48"/>
  <c r="M973" i="48"/>
  <c r="L973" i="48"/>
  <c r="K973" i="48"/>
  <c r="J973" i="48"/>
  <c r="I973" i="48"/>
  <c r="N972" i="48"/>
  <c r="M972" i="48"/>
  <c r="L972" i="48"/>
  <c r="K972" i="48"/>
  <c r="J972" i="48"/>
  <c r="I972" i="48"/>
  <c r="N971" i="48"/>
  <c r="M971" i="48"/>
  <c r="L971" i="48"/>
  <c r="K971" i="48"/>
  <c r="J971" i="48"/>
  <c r="I971" i="48"/>
  <c r="N970" i="48"/>
  <c r="M970" i="48"/>
  <c r="L970" i="48"/>
  <c r="K970" i="48"/>
  <c r="J970" i="48"/>
  <c r="I970" i="48"/>
  <c r="N969" i="48"/>
  <c r="M969" i="48"/>
  <c r="L969" i="48"/>
  <c r="K969" i="48"/>
  <c r="J969" i="48"/>
  <c r="I969" i="48"/>
  <c r="N968" i="48"/>
  <c r="M968" i="48"/>
  <c r="L968" i="48"/>
  <c r="K968" i="48"/>
  <c r="J968" i="48"/>
  <c r="I968" i="48"/>
  <c r="N967" i="48"/>
  <c r="M967" i="48"/>
  <c r="L967" i="48"/>
  <c r="K967" i="48"/>
  <c r="J967" i="48"/>
  <c r="I967" i="48"/>
  <c r="N966" i="48"/>
  <c r="M966" i="48"/>
  <c r="L966" i="48"/>
  <c r="K966" i="48"/>
  <c r="J966" i="48"/>
  <c r="I966" i="48"/>
  <c r="N965" i="48"/>
  <c r="M965" i="48"/>
  <c r="L965" i="48"/>
  <c r="K965" i="48"/>
  <c r="J965" i="48"/>
  <c r="I965" i="48"/>
  <c r="N964" i="48"/>
  <c r="M964" i="48"/>
  <c r="L964" i="48"/>
  <c r="K964" i="48"/>
  <c r="J964" i="48"/>
  <c r="I964" i="48"/>
  <c r="N963" i="48"/>
  <c r="M963" i="48"/>
  <c r="L963" i="48"/>
  <c r="K963" i="48"/>
  <c r="J963" i="48"/>
  <c r="I963" i="48"/>
  <c r="N962" i="48"/>
  <c r="M962" i="48"/>
  <c r="L962" i="48"/>
  <c r="K962" i="48"/>
  <c r="J962" i="48"/>
  <c r="I962" i="48"/>
  <c r="N961" i="48"/>
  <c r="M961" i="48"/>
  <c r="L961" i="48"/>
  <c r="K961" i="48"/>
  <c r="J961" i="48"/>
  <c r="I961" i="48"/>
  <c r="N960" i="48"/>
  <c r="M960" i="48"/>
  <c r="L960" i="48"/>
  <c r="K960" i="48"/>
  <c r="J960" i="48"/>
  <c r="I960" i="48"/>
  <c r="N959" i="48"/>
  <c r="M959" i="48"/>
  <c r="L959" i="48"/>
  <c r="K959" i="48"/>
  <c r="J959" i="48"/>
  <c r="I959" i="48"/>
  <c r="N958" i="48"/>
  <c r="M958" i="48"/>
  <c r="L958" i="48"/>
  <c r="K958" i="48"/>
  <c r="J958" i="48"/>
  <c r="I958" i="48"/>
  <c r="N957" i="48"/>
  <c r="M957" i="48"/>
  <c r="L957" i="48"/>
  <c r="K957" i="48"/>
  <c r="J957" i="48"/>
  <c r="I957" i="48"/>
  <c r="N956" i="48"/>
  <c r="M956" i="48"/>
  <c r="L956" i="48"/>
  <c r="K956" i="48"/>
  <c r="J956" i="48"/>
  <c r="I956" i="48"/>
  <c r="N955" i="48"/>
  <c r="M955" i="48"/>
  <c r="L955" i="48"/>
  <c r="K955" i="48"/>
  <c r="J955" i="48"/>
  <c r="I955" i="48"/>
  <c r="N954" i="48"/>
  <c r="M954" i="48"/>
  <c r="L954" i="48"/>
  <c r="K954" i="48"/>
  <c r="J954" i="48"/>
  <c r="I954" i="48"/>
  <c r="N953" i="48"/>
  <c r="M953" i="48"/>
  <c r="L953" i="48"/>
  <c r="K953" i="48"/>
  <c r="J953" i="48"/>
  <c r="I953" i="48"/>
  <c r="N952" i="48"/>
  <c r="M952" i="48"/>
  <c r="L952" i="48"/>
  <c r="K952" i="48"/>
  <c r="J952" i="48"/>
  <c r="I952" i="48"/>
  <c r="N951" i="48"/>
  <c r="M951" i="48"/>
  <c r="L951" i="48"/>
  <c r="K951" i="48"/>
  <c r="J951" i="48"/>
  <c r="I951" i="48"/>
  <c r="N950" i="48"/>
  <c r="M950" i="48"/>
  <c r="L950" i="48"/>
  <c r="K950" i="48"/>
  <c r="J950" i="48"/>
  <c r="I950" i="48"/>
  <c r="N949" i="48"/>
  <c r="M949" i="48"/>
  <c r="L949" i="48"/>
  <c r="K949" i="48"/>
  <c r="J949" i="48"/>
  <c r="I949" i="48"/>
  <c r="N948" i="48"/>
  <c r="M948" i="48"/>
  <c r="L948" i="48"/>
  <c r="K948" i="48"/>
  <c r="J948" i="48"/>
  <c r="I948" i="48"/>
  <c r="N947" i="48"/>
  <c r="M947" i="48"/>
  <c r="L947" i="48"/>
  <c r="K947" i="48"/>
  <c r="J947" i="48"/>
  <c r="I947" i="48"/>
  <c r="N946" i="48"/>
  <c r="M946" i="48"/>
  <c r="L946" i="48"/>
  <c r="K946" i="48"/>
  <c r="J946" i="48"/>
  <c r="I946" i="48"/>
  <c r="N945" i="48"/>
  <c r="M945" i="48"/>
  <c r="L945" i="48"/>
  <c r="K945" i="48"/>
  <c r="J945" i="48"/>
  <c r="I945" i="48"/>
  <c r="N944" i="48"/>
  <c r="M944" i="48"/>
  <c r="L944" i="48"/>
  <c r="K944" i="48"/>
  <c r="J944" i="48"/>
  <c r="I944" i="48"/>
  <c r="N943" i="48"/>
  <c r="M943" i="48"/>
  <c r="L943" i="48"/>
  <c r="K943" i="48"/>
  <c r="J943" i="48"/>
  <c r="I943" i="48"/>
  <c r="N942" i="48"/>
  <c r="M942" i="48"/>
  <c r="L942" i="48"/>
  <c r="K942" i="48"/>
  <c r="J942" i="48"/>
  <c r="I942" i="48"/>
  <c r="N941" i="48"/>
  <c r="M941" i="48"/>
  <c r="L941" i="48"/>
  <c r="K941" i="48"/>
  <c r="J941" i="48"/>
  <c r="I941" i="48"/>
  <c r="N940" i="48"/>
  <c r="M940" i="48"/>
  <c r="L940" i="48"/>
  <c r="K940" i="48"/>
  <c r="J940" i="48"/>
  <c r="I940" i="48"/>
  <c r="N939" i="48"/>
  <c r="M939" i="48"/>
  <c r="L939" i="48"/>
  <c r="K939" i="48"/>
  <c r="J939" i="48"/>
  <c r="I939" i="48"/>
  <c r="N938" i="48"/>
  <c r="M938" i="48"/>
  <c r="L938" i="48"/>
  <c r="K938" i="48"/>
  <c r="J938" i="48"/>
  <c r="I938" i="48"/>
  <c r="N937" i="48"/>
  <c r="M937" i="48"/>
  <c r="L937" i="48"/>
  <c r="K937" i="48"/>
  <c r="J937" i="48"/>
  <c r="I937" i="48"/>
  <c r="N936" i="48"/>
  <c r="M936" i="48"/>
  <c r="L936" i="48"/>
  <c r="K936" i="48"/>
  <c r="J936" i="48"/>
  <c r="I936" i="48"/>
  <c r="N935" i="48"/>
  <c r="M935" i="48"/>
  <c r="L935" i="48"/>
  <c r="K935" i="48"/>
  <c r="J935" i="48"/>
  <c r="I935" i="48"/>
  <c r="N934" i="48"/>
  <c r="M934" i="48"/>
  <c r="L934" i="48"/>
  <c r="K934" i="48"/>
  <c r="J934" i="48"/>
  <c r="I934" i="48"/>
  <c r="N933" i="48"/>
  <c r="M933" i="48"/>
  <c r="L933" i="48"/>
  <c r="K933" i="48"/>
  <c r="J933" i="48"/>
  <c r="I933" i="48"/>
  <c r="N932" i="48"/>
  <c r="M932" i="48"/>
  <c r="L932" i="48"/>
  <c r="K932" i="48"/>
  <c r="J932" i="48"/>
  <c r="I932" i="48"/>
  <c r="N931" i="48"/>
  <c r="M931" i="48"/>
  <c r="L931" i="48"/>
  <c r="K931" i="48"/>
  <c r="J931" i="48"/>
  <c r="I931" i="48"/>
  <c r="N930" i="48"/>
  <c r="M930" i="48"/>
  <c r="L930" i="48"/>
  <c r="K930" i="48"/>
  <c r="J930" i="48"/>
  <c r="I930" i="48"/>
  <c r="N929" i="48"/>
  <c r="M929" i="48"/>
  <c r="L929" i="48"/>
  <c r="K929" i="48"/>
  <c r="J929" i="48"/>
  <c r="I929" i="48"/>
  <c r="N928" i="48"/>
  <c r="M928" i="48"/>
  <c r="L928" i="48"/>
  <c r="K928" i="48"/>
  <c r="J928" i="48"/>
  <c r="I928" i="48"/>
  <c r="N927" i="48"/>
  <c r="M927" i="48"/>
  <c r="L927" i="48"/>
  <c r="K927" i="48"/>
  <c r="J927" i="48"/>
  <c r="I927" i="48"/>
  <c r="N926" i="48"/>
  <c r="M926" i="48"/>
  <c r="L926" i="48"/>
  <c r="K926" i="48"/>
  <c r="J926" i="48"/>
  <c r="I926" i="48"/>
  <c r="N925" i="48"/>
  <c r="M925" i="48"/>
  <c r="L925" i="48"/>
  <c r="K925" i="48"/>
  <c r="J925" i="48"/>
  <c r="I925" i="48"/>
  <c r="N924" i="48"/>
  <c r="M924" i="48"/>
  <c r="L924" i="48"/>
  <c r="K924" i="48"/>
  <c r="J924" i="48"/>
  <c r="I924" i="48"/>
  <c r="N923" i="48"/>
  <c r="M923" i="48"/>
  <c r="L923" i="48"/>
  <c r="K923" i="48"/>
  <c r="J923" i="48"/>
  <c r="I923" i="48"/>
  <c r="N922" i="48"/>
  <c r="M922" i="48"/>
  <c r="L922" i="48"/>
  <c r="K922" i="48"/>
  <c r="J922" i="48"/>
  <c r="I922" i="48"/>
  <c r="N921" i="48"/>
  <c r="M921" i="48"/>
  <c r="L921" i="48"/>
  <c r="K921" i="48"/>
  <c r="J921" i="48"/>
  <c r="I921" i="48"/>
  <c r="N920" i="48"/>
  <c r="M920" i="48"/>
  <c r="L920" i="48"/>
  <c r="K920" i="48"/>
  <c r="J920" i="48"/>
  <c r="I920" i="48"/>
  <c r="N919" i="48"/>
  <c r="M919" i="48"/>
  <c r="L919" i="48"/>
  <c r="K919" i="48"/>
  <c r="J919" i="48"/>
  <c r="I919" i="48"/>
  <c r="N918" i="48"/>
  <c r="M918" i="48"/>
  <c r="L918" i="48"/>
  <c r="K918" i="48"/>
  <c r="J918" i="48"/>
  <c r="I918" i="48"/>
  <c r="N917" i="48"/>
  <c r="M917" i="48"/>
  <c r="L917" i="48"/>
  <c r="K917" i="48"/>
  <c r="J917" i="48"/>
  <c r="I917" i="48"/>
  <c r="N916" i="48"/>
  <c r="M916" i="48"/>
  <c r="L916" i="48"/>
  <c r="K916" i="48"/>
  <c r="J916" i="48"/>
  <c r="I916" i="48"/>
  <c r="N915" i="48"/>
  <c r="M915" i="48"/>
  <c r="L915" i="48"/>
  <c r="K915" i="48"/>
  <c r="J915" i="48"/>
  <c r="I915" i="48"/>
  <c r="N914" i="48"/>
  <c r="M914" i="48"/>
  <c r="L914" i="48"/>
  <c r="K914" i="48"/>
  <c r="J914" i="48"/>
  <c r="I914" i="48"/>
  <c r="N913" i="48"/>
  <c r="M913" i="48"/>
  <c r="L913" i="48"/>
  <c r="K913" i="48"/>
  <c r="J913" i="48"/>
  <c r="I913" i="48"/>
  <c r="N912" i="48"/>
  <c r="M912" i="48"/>
  <c r="L912" i="48"/>
  <c r="K912" i="48"/>
  <c r="J912" i="48"/>
  <c r="I912" i="48"/>
  <c r="N911" i="48"/>
  <c r="M911" i="48"/>
  <c r="L911" i="48"/>
  <c r="K911" i="48"/>
  <c r="J911" i="48"/>
  <c r="I911" i="48"/>
  <c r="N910" i="48"/>
  <c r="M910" i="48"/>
  <c r="L910" i="48"/>
  <c r="K910" i="48"/>
  <c r="J910" i="48"/>
  <c r="I910" i="48"/>
  <c r="N909" i="48"/>
  <c r="M909" i="48"/>
  <c r="L909" i="48"/>
  <c r="K909" i="48"/>
  <c r="J909" i="48"/>
  <c r="I909" i="48"/>
  <c r="N908" i="48"/>
  <c r="M908" i="48"/>
  <c r="L908" i="48"/>
  <c r="K908" i="48"/>
  <c r="J908" i="48"/>
  <c r="I908" i="48"/>
  <c r="N907" i="48"/>
  <c r="M907" i="48"/>
  <c r="L907" i="48"/>
  <c r="K907" i="48"/>
  <c r="J907" i="48"/>
  <c r="I907" i="48"/>
  <c r="N906" i="48"/>
  <c r="M906" i="48"/>
  <c r="L906" i="48"/>
  <c r="K906" i="48"/>
  <c r="J906" i="48"/>
  <c r="I906" i="48"/>
  <c r="N905" i="48"/>
  <c r="M905" i="48"/>
  <c r="L905" i="48"/>
  <c r="K905" i="48"/>
  <c r="J905" i="48"/>
  <c r="I905" i="48"/>
  <c r="N904" i="48"/>
  <c r="M904" i="48"/>
  <c r="L904" i="48"/>
  <c r="K904" i="48"/>
  <c r="J904" i="48"/>
  <c r="I904" i="48"/>
  <c r="N903" i="48"/>
  <c r="M903" i="48"/>
  <c r="L903" i="48"/>
  <c r="K903" i="48"/>
  <c r="J903" i="48"/>
  <c r="I903" i="48"/>
  <c r="N902" i="48"/>
  <c r="M902" i="48"/>
  <c r="L902" i="48"/>
  <c r="K902" i="48"/>
  <c r="J902" i="48"/>
  <c r="I902" i="48"/>
  <c r="N901" i="48"/>
  <c r="M901" i="48"/>
  <c r="L901" i="48"/>
  <c r="K901" i="48"/>
  <c r="J901" i="48"/>
  <c r="I901" i="48"/>
  <c r="N900" i="48"/>
  <c r="M900" i="48"/>
  <c r="L900" i="48"/>
  <c r="K900" i="48"/>
  <c r="J900" i="48"/>
  <c r="I900" i="48"/>
  <c r="N899" i="48"/>
  <c r="M899" i="48"/>
  <c r="L899" i="48"/>
  <c r="K899" i="48"/>
  <c r="J899" i="48"/>
  <c r="I899" i="48"/>
  <c r="N898" i="48"/>
  <c r="M898" i="48"/>
  <c r="L898" i="48"/>
  <c r="K898" i="48"/>
  <c r="J898" i="48"/>
  <c r="I898" i="48"/>
  <c r="N897" i="48"/>
  <c r="M897" i="48"/>
  <c r="L897" i="48"/>
  <c r="K897" i="48"/>
  <c r="J897" i="48"/>
  <c r="I897" i="48"/>
  <c r="N896" i="48"/>
  <c r="M896" i="48"/>
  <c r="L896" i="48"/>
  <c r="K896" i="48"/>
  <c r="J896" i="48"/>
  <c r="I896" i="48"/>
  <c r="N895" i="48"/>
  <c r="M895" i="48"/>
  <c r="L895" i="48"/>
  <c r="K895" i="48"/>
  <c r="J895" i="48"/>
  <c r="I895" i="48"/>
  <c r="N894" i="48"/>
  <c r="M894" i="48"/>
  <c r="L894" i="48"/>
  <c r="K894" i="48"/>
  <c r="J894" i="48"/>
  <c r="I894" i="48"/>
  <c r="N893" i="48"/>
  <c r="M893" i="48"/>
  <c r="L893" i="48"/>
  <c r="K893" i="48"/>
  <c r="J893" i="48"/>
  <c r="I893" i="48"/>
  <c r="N892" i="48"/>
  <c r="M892" i="48"/>
  <c r="L892" i="48"/>
  <c r="K892" i="48"/>
  <c r="J892" i="48"/>
  <c r="I892" i="48"/>
  <c r="N891" i="48"/>
  <c r="M891" i="48"/>
  <c r="L891" i="48"/>
  <c r="K891" i="48"/>
  <c r="J891" i="48"/>
  <c r="I891" i="48"/>
  <c r="N890" i="48"/>
  <c r="M890" i="48"/>
  <c r="L890" i="48"/>
  <c r="K890" i="48"/>
  <c r="J890" i="48"/>
  <c r="I890" i="48"/>
  <c r="N889" i="48"/>
  <c r="M889" i="48"/>
  <c r="L889" i="48"/>
  <c r="K889" i="48"/>
  <c r="J889" i="48"/>
  <c r="I889" i="48"/>
  <c r="N888" i="48"/>
  <c r="M888" i="48"/>
  <c r="L888" i="48"/>
  <c r="K888" i="48"/>
  <c r="J888" i="48"/>
  <c r="I888" i="48"/>
  <c r="N887" i="48"/>
  <c r="M887" i="48"/>
  <c r="L887" i="48"/>
  <c r="K887" i="48"/>
  <c r="J887" i="48"/>
  <c r="I887" i="48"/>
  <c r="N886" i="48"/>
  <c r="M886" i="48"/>
  <c r="L886" i="48"/>
  <c r="K886" i="48"/>
  <c r="J886" i="48"/>
  <c r="I886" i="48"/>
  <c r="N885" i="48"/>
  <c r="M885" i="48"/>
  <c r="L885" i="48"/>
  <c r="K885" i="48"/>
  <c r="J885" i="48"/>
  <c r="I885" i="48"/>
  <c r="N884" i="48"/>
  <c r="M884" i="48"/>
  <c r="L884" i="48"/>
  <c r="K884" i="48"/>
  <c r="J884" i="48"/>
  <c r="I884" i="48"/>
  <c r="N883" i="48"/>
  <c r="M883" i="48"/>
  <c r="L883" i="48"/>
  <c r="K883" i="48"/>
  <c r="J883" i="48"/>
  <c r="I883" i="48"/>
  <c r="N882" i="48"/>
  <c r="M882" i="48"/>
  <c r="L882" i="48"/>
  <c r="K882" i="48"/>
  <c r="J882" i="48"/>
  <c r="I882" i="48"/>
  <c r="N881" i="48"/>
  <c r="M881" i="48"/>
  <c r="L881" i="48"/>
  <c r="K881" i="48"/>
  <c r="J881" i="48"/>
  <c r="I881" i="48"/>
  <c r="N880" i="48"/>
  <c r="M880" i="48"/>
  <c r="L880" i="48"/>
  <c r="K880" i="48"/>
  <c r="J880" i="48"/>
  <c r="I880" i="48"/>
  <c r="N879" i="48"/>
  <c r="M879" i="48"/>
  <c r="L879" i="48"/>
  <c r="K879" i="48"/>
  <c r="J879" i="48"/>
  <c r="I879" i="48"/>
  <c r="N878" i="48"/>
  <c r="M878" i="48"/>
  <c r="L878" i="48"/>
  <c r="K878" i="48"/>
  <c r="J878" i="48"/>
  <c r="I878" i="48"/>
  <c r="N877" i="48"/>
  <c r="M877" i="48"/>
  <c r="L877" i="48"/>
  <c r="K877" i="48"/>
  <c r="J877" i="48"/>
  <c r="I877" i="48"/>
  <c r="N876" i="48"/>
  <c r="M876" i="48"/>
  <c r="L876" i="48"/>
  <c r="K876" i="48"/>
  <c r="J876" i="48"/>
  <c r="I876" i="48"/>
  <c r="N875" i="48"/>
  <c r="M875" i="48"/>
  <c r="L875" i="48"/>
  <c r="K875" i="48"/>
  <c r="J875" i="48"/>
  <c r="I875" i="48"/>
  <c r="N874" i="48"/>
  <c r="M874" i="48"/>
  <c r="L874" i="48"/>
  <c r="K874" i="48"/>
  <c r="J874" i="48"/>
  <c r="I874" i="48"/>
  <c r="N873" i="48"/>
  <c r="M873" i="48"/>
  <c r="L873" i="48"/>
  <c r="K873" i="48"/>
  <c r="J873" i="48"/>
  <c r="I873" i="48"/>
  <c r="N872" i="48"/>
  <c r="M872" i="48"/>
  <c r="L872" i="48"/>
  <c r="K872" i="48"/>
  <c r="J872" i="48"/>
  <c r="I872" i="48"/>
  <c r="N871" i="48"/>
  <c r="M871" i="48"/>
  <c r="L871" i="48"/>
  <c r="K871" i="48"/>
  <c r="J871" i="48"/>
  <c r="I871" i="48"/>
  <c r="N870" i="48"/>
  <c r="M870" i="48"/>
  <c r="L870" i="48"/>
  <c r="K870" i="48"/>
  <c r="J870" i="48"/>
  <c r="I870" i="48"/>
  <c r="N869" i="48"/>
  <c r="M869" i="48"/>
  <c r="L869" i="48"/>
  <c r="K869" i="48"/>
  <c r="J869" i="48"/>
  <c r="I869" i="48"/>
  <c r="N868" i="48"/>
  <c r="M868" i="48"/>
  <c r="L868" i="48"/>
  <c r="K868" i="48"/>
  <c r="J868" i="48"/>
  <c r="I868" i="48"/>
  <c r="N867" i="48"/>
  <c r="M867" i="48"/>
  <c r="L867" i="48"/>
  <c r="K867" i="48"/>
  <c r="J867" i="48"/>
  <c r="I867" i="48"/>
  <c r="N866" i="48"/>
  <c r="M866" i="48"/>
  <c r="L866" i="48"/>
  <c r="K866" i="48"/>
  <c r="J866" i="48"/>
  <c r="I866" i="48"/>
  <c r="N865" i="48"/>
  <c r="M865" i="48"/>
  <c r="L865" i="48"/>
  <c r="K865" i="48"/>
  <c r="J865" i="48"/>
  <c r="I865" i="48"/>
  <c r="N864" i="48"/>
  <c r="M864" i="48"/>
  <c r="L864" i="48"/>
  <c r="K864" i="48"/>
  <c r="J864" i="48"/>
  <c r="I864" i="48"/>
  <c r="N863" i="48"/>
  <c r="M863" i="48"/>
  <c r="L863" i="48"/>
  <c r="K863" i="48"/>
  <c r="J863" i="48"/>
  <c r="I863" i="48"/>
  <c r="N862" i="48"/>
  <c r="M862" i="48"/>
  <c r="L862" i="48"/>
  <c r="K862" i="48"/>
  <c r="J862" i="48"/>
  <c r="I862" i="48"/>
  <c r="N861" i="48"/>
  <c r="M861" i="48"/>
  <c r="L861" i="48"/>
  <c r="K861" i="48"/>
  <c r="J861" i="48"/>
  <c r="I861" i="48"/>
  <c r="N860" i="48"/>
  <c r="M860" i="48"/>
  <c r="L860" i="48"/>
  <c r="K860" i="48"/>
  <c r="J860" i="48"/>
  <c r="I860" i="48"/>
  <c r="N859" i="48"/>
  <c r="M859" i="48"/>
  <c r="L859" i="48"/>
  <c r="K859" i="48"/>
  <c r="J859" i="48"/>
  <c r="I859" i="48"/>
  <c r="N858" i="48"/>
  <c r="M858" i="48"/>
  <c r="L858" i="48"/>
  <c r="K858" i="48"/>
  <c r="J858" i="48"/>
  <c r="I858" i="48"/>
  <c r="N857" i="48"/>
  <c r="M857" i="48"/>
  <c r="L857" i="48"/>
  <c r="K857" i="48"/>
  <c r="J857" i="48"/>
  <c r="I857" i="48"/>
  <c r="N856" i="48"/>
  <c r="M856" i="48"/>
  <c r="L856" i="48"/>
  <c r="K856" i="48"/>
  <c r="J856" i="48"/>
  <c r="I856" i="48"/>
  <c r="N855" i="48"/>
  <c r="M855" i="48"/>
  <c r="L855" i="48"/>
  <c r="K855" i="48"/>
  <c r="J855" i="48"/>
  <c r="I855" i="48"/>
  <c r="N854" i="48"/>
  <c r="M854" i="48"/>
  <c r="L854" i="48"/>
  <c r="K854" i="48"/>
  <c r="J854" i="48"/>
  <c r="I854" i="48"/>
  <c r="N853" i="48"/>
  <c r="M853" i="48"/>
  <c r="L853" i="48"/>
  <c r="K853" i="48"/>
  <c r="J853" i="48"/>
  <c r="I853" i="48"/>
  <c r="N852" i="48"/>
  <c r="M852" i="48"/>
  <c r="L852" i="48"/>
  <c r="K852" i="48"/>
  <c r="J852" i="48"/>
  <c r="I852" i="48"/>
  <c r="N851" i="48"/>
  <c r="M851" i="48"/>
  <c r="L851" i="48"/>
  <c r="K851" i="48"/>
  <c r="J851" i="48"/>
  <c r="I851" i="48"/>
  <c r="N850" i="48"/>
  <c r="M850" i="48"/>
  <c r="L850" i="48"/>
  <c r="K850" i="48"/>
  <c r="J850" i="48"/>
  <c r="I850" i="48"/>
  <c r="N849" i="48"/>
  <c r="M849" i="48"/>
  <c r="L849" i="48"/>
  <c r="K849" i="48"/>
  <c r="J849" i="48"/>
  <c r="I849" i="48"/>
  <c r="N848" i="48"/>
  <c r="M848" i="48"/>
  <c r="L848" i="48"/>
  <c r="K848" i="48"/>
  <c r="J848" i="48"/>
  <c r="I848" i="48"/>
  <c r="N847" i="48"/>
  <c r="M847" i="48"/>
  <c r="L847" i="48"/>
  <c r="K847" i="48"/>
  <c r="J847" i="48"/>
  <c r="I847" i="48"/>
  <c r="N846" i="48"/>
  <c r="M846" i="48"/>
  <c r="L846" i="48"/>
  <c r="K846" i="48"/>
  <c r="J846" i="48"/>
  <c r="I846" i="48"/>
  <c r="N845" i="48"/>
  <c r="M845" i="48"/>
  <c r="L845" i="48"/>
  <c r="K845" i="48"/>
  <c r="J845" i="48"/>
  <c r="I845" i="48"/>
  <c r="N844" i="48"/>
  <c r="M844" i="48"/>
  <c r="L844" i="48"/>
  <c r="K844" i="48"/>
  <c r="J844" i="48"/>
  <c r="I844" i="48"/>
  <c r="N843" i="48"/>
  <c r="M843" i="48"/>
  <c r="L843" i="48"/>
  <c r="K843" i="48"/>
  <c r="J843" i="48"/>
  <c r="I843" i="48"/>
  <c r="N842" i="48"/>
  <c r="M842" i="48"/>
  <c r="L842" i="48"/>
  <c r="K842" i="48"/>
  <c r="J842" i="48"/>
  <c r="I842" i="48"/>
  <c r="N841" i="48"/>
  <c r="M841" i="48"/>
  <c r="L841" i="48"/>
  <c r="K841" i="48"/>
  <c r="J841" i="48"/>
  <c r="I841" i="48"/>
  <c r="N840" i="48"/>
  <c r="M840" i="48"/>
  <c r="L840" i="48"/>
  <c r="K840" i="48"/>
  <c r="J840" i="48"/>
  <c r="I840" i="48"/>
  <c r="N839" i="48"/>
  <c r="M839" i="48"/>
  <c r="L839" i="48"/>
  <c r="K839" i="48"/>
  <c r="J839" i="48"/>
  <c r="I839" i="48"/>
  <c r="N838" i="48"/>
  <c r="M838" i="48"/>
  <c r="L838" i="48"/>
  <c r="K838" i="48"/>
  <c r="J838" i="48"/>
  <c r="I838" i="48"/>
  <c r="N837" i="48"/>
  <c r="M837" i="48"/>
  <c r="L837" i="48"/>
  <c r="K837" i="48"/>
  <c r="J837" i="48"/>
  <c r="I837" i="48"/>
  <c r="N836" i="48"/>
  <c r="M836" i="48"/>
  <c r="L836" i="48"/>
  <c r="K836" i="48"/>
  <c r="J836" i="48"/>
  <c r="I836" i="48"/>
  <c r="N835" i="48"/>
  <c r="M835" i="48"/>
  <c r="L835" i="48"/>
  <c r="K835" i="48"/>
  <c r="J835" i="48"/>
  <c r="I835" i="48"/>
  <c r="N834" i="48"/>
  <c r="M834" i="48"/>
  <c r="L834" i="48"/>
  <c r="K834" i="48"/>
  <c r="J834" i="48"/>
  <c r="I834" i="48"/>
  <c r="N833" i="48"/>
  <c r="M833" i="48"/>
  <c r="L833" i="48"/>
  <c r="K833" i="48"/>
  <c r="J833" i="48"/>
  <c r="I833" i="48"/>
  <c r="N832" i="48"/>
  <c r="M832" i="48"/>
  <c r="L832" i="48"/>
  <c r="K832" i="48"/>
  <c r="J832" i="48"/>
  <c r="I832" i="48"/>
  <c r="N831" i="48"/>
  <c r="M831" i="48"/>
  <c r="L831" i="48"/>
  <c r="K831" i="48"/>
  <c r="J831" i="48"/>
  <c r="I831" i="48"/>
  <c r="N830" i="48"/>
  <c r="M830" i="48"/>
  <c r="L830" i="48"/>
  <c r="K830" i="48"/>
  <c r="J830" i="48"/>
  <c r="I830" i="48"/>
  <c r="N829" i="48"/>
  <c r="M829" i="48"/>
  <c r="L829" i="48"/>
  <c r="K829" i="48"/>
  <c r="J829" i="48"/>
  <c r="I829" i="48"/>
  <c r="N828" i="48"/>
  <c r="M828" i="48"/>
  <c r="L828" i="48"/>
  <c r="K828" i="48"/>
  <c r="J828" i="48"/>
  <c r="I828" i="48"/>
  <c r="N827" i="48"/>
  <c r="M827" i="48"/>
  <c r="L827" i="48"/>
  <c r="K827" i="48"/>
  <c r="J827" i="48"/>
  <c r="I827" i="48"/>
  <c r="N826" i="48"/>
  <c r="M826" i="48"/>
  <c r="L826" i="48"/>
  <c r="K826" i="48"/>
  <c r="J826" i="48"/>
  <c r="I826" i="48"/>
  <c r="N825" i="48"/>
  <c r="M825" i="48"/>
  <c r="L825" i="48"/>
  <c r="K825" i="48"/>
  <c r="J825" i="48"/>
  <c r="I825" i="48"/>
  <c r="N824" i="48"/>
  <c r="M824" i="48"/>
  <c r="L824" i="48"/>
  <c r="K824" i="48"/>
  <c r="J824" i="48"/>
  <c r="I824" i="48"/>
  <c r="N823" i="48"/>
  <c r="M823" i="48"/>
  <c r="L823" i="48"/>
  <c r="K823" i="48"/>
  <c r="J823" i="48"/>
  <c r="I823" i="48"/>
  <c r="N822" i="48"/>
  <c r="M822" i="48"/>
  <c r="L822" i="48"/>
  <c r="K822" i="48"/>
  <c r="J822" i="48"/>
  <c r="I822" i="48"/>
  <c r="N821" i="48"/>
  <c r="M821" i="48"/>
  <c r="L821" i="48"/>
  <c r="K821" i="48"/>
  <c r="J821" i="48"/>
  <c r="I821" i="48"/>
  <c r="N820" i="48"/>
  <c r="M820" i="48"/>
  <c r="L820" i="48"/>
  <c r="K820" i="48"/>
  <c r="J820" i="48"/>
  <c r="I820" i="48"/>
  <c r="N819" i="48"/>
  <c r="M819" i="48"/>
  <c r="L819" i="48"/>
  <c r="K819" i="48"/>
  <c r="J819" i="48"/>
  <c r="I819" i="48"/>
  <c r="N818" i="48"/>
  <c r="M818" i="48"/>
  <c r="L818" i="48"/>
  <c r="K818" i="48"/>
  <c r="J818" i="48"/>
  <c r="I818" i="48"/>
  <c r="N817" i="48"/>
  <c r="M817" i="48"/>
  <c r="L817" i="48"/>
  <c r="K817" i="48"/>
  <c r="J817" i="48"/>
  <c r="I817" i="48"/>
  <c r="N816" i="48"/>
  <c r="M816" i="48"/>
  <c r="L816" i="48"/>
  <c r="K816" i="48"/>
  <c r="J816" i="48"/>
  <c r="I816" i="48"/>
  <c r="N815" i="48"/>
  <c r="M815" i="48"/>
  <c r="L815" i="48"/>
  <c r="K815" i="48"/>
  <c r="J815" i="48"/>
  <c r="I815" i="48"/>
  <c r="N814" i="48"/>
  <c r="M814" i="48"/>
  <c r="L814" i="48"/>
  <c r="K814" i="48"/>
  <c r="J814" i="48"/>
  <c r="I814" i="48"/>
  <c r="N813" i="48"/>
  <c r="M813" i="48"/>
  <c r="L813" i="48"/>
  <c r="K813" i="48"/>
  <c r="J813" i="48"/>
  <c r="I813" i="48"/>
  <c r="N812" i="48"/>
  <c r="M812" i="48"/>
  <c r="L812" i="48"/>
  <c r="K812" i="48"/>
  <c r="J812" i="48"/>
  <c r="I812" i="48"/>
  <c r="N811" i="48"/>
  <c r="M811" i="48"/>
  <c r="L811" i="48"/>
  <c r="K811" i="48"/>
  <c r="J811" i="48"/>
  <c r="I811" i="48"/>
  <c r="N810" i="48"/>
  <c r="M810" i="48"/>
  <c r="L810" i="48"/>
  <c r="K810" i="48"/>
  <c r="J810" i="48"/>
  <c r="I810" i="48"/>
  <c r="N809" i="48"/>
  <c r="M809" i="48"/>
  <c r="L809" i="48"/>
  <c r="K809" i="48"/>
  <c r="J809" i="48"/>
  <c r="I809" i="48"/>
  <c r="N808" i="48"/>
  <c r="M808" i="48"/>
  <c r="L808" i="48"/>
  <c r="K808" i="48"/>
  <c r="J808" i="48"/>
  <c r="I808" i="48"/>
  <c r="N807" i="48"/>
  <c r="M807" i="48"/>
  <c r="L807" i="48"/>
  <c r="K807" i="48"/>
  <c r="J807" i="48"/>
  <c r="I807" i="48"/>
  <c r="N806" i="48"/>
  <c r="M806" i="48"/>
  <c r="L806" i="48"/>
  <c r="K806" i="48"/>
  <c r="J806" i="48"/>
  <c r="I806" i="48"/>
  <c r="N805" i="48"/>
  <c r="M805" i="48"/>
  <c r="L805" i="48"/>
  <c r="K805" i="48"/>
  <c r="J805" i="48"/>
  <c r="I805" i="48"/>
  <c r="N804" i="48"/>
  <c r="M804" i="48"/>
  <c r="L804" i="48"/>
  <c r="K804" i="48"/>
  <c r="J804" i="48"/>
  <c r="I804" i="48"/>
  <c r="N803" i="48"/>
  <c r="M803" i="48"/>
  <c r="L803" i="48"/>
  <c r="K803" i="48"/>
  <c r="J803" i="48"/>
  <c r="I803" i="48"/>
  <c r="N802" i="48"/>
  <c r="M802" i="48"/>
  <c r="L802" i="48"/>
  <c r="K802" i="48"/>
  <c r="J802" i="48"/>
  <c r="I802" i="48"/>
  <c r="N801" i="48"/>
  <c r="M801" i="48"/>
  <c r="L801" i="48"/>
  <c r="K801" i="48"/>
  <c r="J801" i="48"/>
  <c r="I801" i="48"/>
  <c r="N800" i="48"/>
  <c r="M800" i="48"/>
  <c r="L800" i="48"/>
  <c r="K800" i="48"/>
  <c r="J800" i="48"/>
  <c r="I800" i="48"/>
  <c r="N799" i="48"/>
  <c r="M799" i="48"/>
  <c r="L799" i="48"/>
  <c r="K799" i="48"/>
  <c r="J799" i="48"/>
  <c r="I799" i="48"/>
  <c r="N798" i="48"/>
  <c r="M798" i="48"/>
  <c r="L798" i="48"/>
  <c r="K798" i="48"/>
  <c r="J798" i="48"/>
  <c r="I798" i="48"/>
  <c r="N797" i="48"/>
  <c r="M797" i="48"/>
  <c r="L797" i="48"/>
  <c r="K797" i="48"/>
  <c r="J797" i="48"/>
  <c r="I797" i="48"/>
  <c r="N796" i="48"/>
  <c r="M796" i="48"/>
  <c r="L796" i="48"/>
  <c r="K796" i="48"/>
  <c r="J796" i="48"/>
  <c r="I796" i="48"/>
  <c r="N795" i="48"/>
  <c r="M795" i="48"/>
  <c r="L795" i="48"/>
  <c r="K795" i="48"/>
  <c r="J795" i="48"/>
  <c r="I795" i="48"/>
  <c r="N794" i="48"/>
  <c r="M794" i="48"/>
  <c r="L794" i="48"/>
  <c r="K794" i="48"/>
  <c r="J794" i="48"/>
  <c r="I794" i="48"/>
  <c r="N793" i="48"/>
  <c r="M793" i="48"/>
  <c r="L793" i="48"/>
  <c r="K793" i="48"/>
  <c r="J793" i="48"/>
  <c r="I793" i="48"/>
  <c r="N792" i="48"/>
  <c r="M792" i="48"/>
  <c r="L792" i="48"/>
  <c r="K792" i="48"/>
  <c r="J792" i="48"/>
  <c r="I792" i="48"/>
  <c r="N791" i="48"/>
  <c r="M791" i="48"/>
  <c r="L791" i="48"/>
  <c r="K791" i="48"/>
  <c r="J791" i="48"/>
  <c r="I791" i="48"/>
  <c r="N790" i="48"/>
  <c r="M790" i="48"/>
  <c r="L790" i="48"/>
  <c r="K790" i="48"/>
  <c r="J790" i="48"/>
  <c r="I790" i="48"/>
  <c r="N789" i="48"/>
  <c r="M789" i="48"/>
  <c r="L789" i="48"/>
  <c r="K789" i="48"/>
  <c r="J789" i="48"/>
  <c r="I789" i="48"/>
  <c r="N788" i="48"/>
  <c r="M788" i="48"/>
  <c r="L788" i="48"/>
  <c r="K788" i="48"/>
  <c r="J788" i="48"/>
  <c r="I788" i="48"/>
  <c r="N787" i="48"/>
  <c r="M787" i="48"/>
  <c r="L787" i="48"/>
  <c r="K787" i="48"/>
  <c r="J787" i="48"/>
  <c r="I787" i="48"/>
  <c r="N786" i="48"/>
  <c r="M786" i="48"/>
  <c r="L786" i="48"/>
  <c r="K786" i="48"/>
  <c r="J786" i="48"/>
  <c r="I786" i="48"/>
  <c r="N785" i="48"/>
  <c r="M785" i="48"/>
  <c r="L785" i="48"/>
  <c r="K785" i="48"/>
  <c r="J785" i="48"/>
  <c r="I785" i="48"/>
  <c r="N784" i="48"/>
  <c r="M784" i="48"/>
  <c r="L784" i="48"/>
  <c r="K784" i="48"/>
  <c r="J784" i="48"/>
  <c r="I784" i="48"/>
  <c r="N783" i="48"/>
  <c r="M783" i="48"/>
  <c r="L783" i="48"/>
  <c r="K783" i="48"/>
  <c r="J783" i="48"/>
  <c r="I783" i="48"/>
  <c r="N782" i="48"/>
  <c r="M782" i="48"/>
  <c r="L782" i="48"/>
  <c r="K782" i="48"/>
  <c r="J782" i="48"/>
  <c r="I782" i="48"/>
  <c r="N781" i="48"/>
  <c r="M781" i="48"/>
  <c r="L781" i="48"/>
  <c r="K781" i="48"/>
  <c r="J781" i="48"/>
  <c r="I781" i="48"/>
  <c r="N780" i="48"/>
  <c r="M780" i="48"/>
  <c r="L780" i="48"/>
  <c r="K780" i="48"/>
  <c r="J780" i="48"/>
  <c r="I780" i="48"/>
  <c r="N779" i="48"/>
  <c r="M779" i="48"/>
  <c r="L779" i="48"/>
  <c r="K779" i="48"/>
  <c r="J779" i="48"/>
  <c r="I779" i="48"/>
  <c r="N778" i="48"/>
  <c r="M778" i="48"/>
  <c r="L778" i="48"/>
  <c r="K778" i="48"/>
  <c r="J778" i="48"/>
  <c r="I778" i="48"/>
  <c r="N777" i="48"/>
  <c r="M777" i="48"/>
  <c r="L777" i="48"/>
  <c r="K777" i="48"/>
  <c r="J777" i="48"/>
  <c r="I777" i="48"/>
  <c r="N776" i="48"/>
  <c r="M776" i="48"/>
  <c r="L776" i="48"/>
  <c r="K776" i="48"/>
  <c r="J776" i="48"/>
  <c r="I776" i="48"/>
  <c r="N775" i="48"/>
  <c r="M775" i="48"/>
  <c r="L775" i="48"/>
  <c r="K775" i="48"/>
  <c r="J775" i="48"/>
  <c r="I775" i="48"/>
  <c r="N774" i="48"/>
  <c r="M774" i="48"/>
  <c r="L774" i="48"/>
  <c r="K774" i="48"/>
  <c r="J774" i="48"/>
  <c r="I774" i="48"/>
  <c r="N773" i="48"/>
  <c r="M773" i="48"/>
  <c r="L773" i="48"/>
  <c r="K773" i="48"/>
  <c r="J773" i="48"/>
  <c r="I773" i="48"/>
  <c r="N772" i="48"/>
  <c r="M772" i="48"/>
  <c r="L772" i="48"/>
  <c r="K772" i="48"/>
  <c r="J772" i="48"/>
  <c r="I772" i="48"/>
  <c r="N771" i="48"/>
  <c r="M771" i="48"/>
  <c r="L771" i="48"/>
  <c r="K771" i="48"/>
  <c r="J771" i="48"/>
  <c r="I771" i="48"/>
  <c r="N770" i="48"/>
  <c r="M770" i="48"/>
  <c r="L770" i="48"/>
  <c r="K770" i="48"/>
  <c r="J770" i="48"/>
  <c r="I770" i="48"/>
  <c r="N769" i="48"/>
  <c r="M769" i="48"/>
  <c r="L769" i="48"/>
  <c r="K769" i="48"/>
  <c r="J769" i="48"/>
  <c r="I769" i="48"/>
  <c r="N768" i="48"/>
  <c r="M768" i="48"/>
  <c r="L768" i="48"/>
  <c r="K768" i="48"/>
  <c r="J768" i="48"/>
  <c r="I768" i="48"/>
  <c r="N767" i="48"/>
  <c r="M767" i="48"/>
  <c r="L767" i="48"/>
  <c r="K767" i="48"/>
  <c r="J767" i="48"/>
  <c r="I767" i="48"/>
  <c r="N766" i="48"/>
  <c r="M766" i="48"/>
  <c r="L766" i="48"/>
  <c r="K766" i="48"/>
  <c r="J766" i="48"/>
  <c r="I766" i="48"/>
  <c r="N765" i="48"/>
  <c r="M765" i="48"/>
  <c r="L765" i="48"/>
  <c r="K765" i="48"/>
  <c r="J765" i="48"/>
  <c r="I765" i="48"/>
  <c r="N764" i="48"/>
  <c r="M764" i="48"/>
  <c r="L764" i="48"/>
  <c r="K764" i="48"/>
  <c r="J764" i="48"/>
  <c r="I764" i="48"/>
  <c r="N763" i="48"/>
  <c r="M763" i="48"/>
  <c r="L763" i="48"/>
  <c r="K763" i="48"/>
  <c r="J763" i="48"/>
  <c r="I763" i="48"/>
  <c r="N762" i="48"/>
  <c r="M762" i="48"/>
  <c r="L762" i="48"/>
  <c r="K762" i="48"/>
  <c r="J762" i="48"/>
  <c r="I762" i="48"/>
  <c r="N761" i="48"/>
  <c r="M761" i="48"/>
  <c r="L761" i="48"/>
  <c r="K761" i="48"/>
  <c r="J761" i="48"/>
  <c r="I761" i="48"/>
  <c r="N760" i="48"/>
  <c r="M760" i="48"/>
  <c r="L760" i="48"/>
  <c r="K760" i="48"/>
  <c r="J760" i="48"/>
  <c r="I760" i="48"/>
  <c r="N759" i="48"/>
  <c r="M759" i="48"/>
  <c r="L759" i="48"/>
  <c r="K759" i="48"/>
  <c r="J759" i="48"/>
  <c r="I759" i="48"/>
  <c r="N758" i="48"/>
  <c r="M758" i="48"/>
  <c r="L758" i="48"/>
  <c r="K758" i="48"/>
  <c r="J758" i="48"/>
  <c r="I758" i="48"/>
  <c r="N757" i="48"/>
  <c r="M757" i="48"/>
  <c r="L757" i="48"/>
  <c r="K757" i="48"/>
  <c r="J757" i="48"/>
  <c r="I757" i="48"/>
  <c r="N756" i="48"/>
  <c r="M756" i="48"/>
  <c r="L756" i="48"/>
  <c r="K756" i="48"/>
  <c r="J756" i="48"/>
  <c r="I756" i="48"/>
  <c r="N755" i="48"/>
  <c r="M755" i="48"/>
  <c r="L755" i="48"/>
  <c r="K755" i="48"/>
  <c r="J755" i="48"/>
  <c r="I755" i="48"/>
  <c r="N754" i="48"/>
  <c r="M754" i="48"/>
  <c r="L754" i="48"/>
  <c r="K754" i="48"/>
  <c r="J754" i="48"/>
  <c r="I754" i="48"/>
  <c r="N753" i="48"/>
  <c r="M753" i="48"/>
  <c r="L753" i="48"/>
  <c r="K753" i="48"/>
  <c r="J753" i="48"/>
  <c r="I753" i="48"/>
  <c r="N752" i="48"/>
  <c r="M752" i="48"/>
  <c r="L752" i="48"/>
  <c r="K752" i="48"/>
  <c r="J752" i="48"/>
  <c r="I752" i="48"/>
  <c r="N751" i="48"/>
  <c r="M751" i="48"/>
  <c r="L751" i="48"/>
  <c r="K751" i="48"/>
  <c r="J751" i="48"/>
  <c r="I751" i="48"/>
  <c r="N750" i="48"/>
  <c r="M750" i="48"/>
  <c r="L750" i="48"/>
  <c r="K750" i="48"/>
  <c r="J750" i="48"/>
  <c r="I750" i="48"/>
  <c r="N749" i="48"/>
  <c r="M749" i="48"/>
  <c r="L749" i="48"/>
  <c r="K749" i="48"/>
  <c r="J749" i="48"/>
  <c r="I749" i="48"/>
  <c r="N748" i="48"/>
  <c r="M748" i="48"/>
  <c r="L748" i="48"/>
  <c r="K748" i="48"/>
  <c r="J748" i="48"/>
  <c r="I748" i="48"/>
  <c r="N747" i="48"/>
  <c r="M747" i="48"/>
  <c r="L747" i="48"/>
  <c r="K747" i="48"/>
  <c r="J747" i="48"/>
  <c r="I747" i="48"/>
  <c r="N746" i="48"/>
  <c r="M746" i="48"/>
  <c r="L746" i="48"/>
  <c r="K746" i="48"/>
  <c r="J746" i="48"/>
  <c r="I746" i="48"/>
  <c r="N745" i="48"/>
  <c r="M745" i="48"/>
  <c r="L745" i="48"/>
  <c r="K745" i="48"/>
  <c r="J745" i="48"/>
  <c r="I745" i="48"/>
  <c r="N744" i="48"/>
  <c r="M744" i="48"/>
  <c r="L744" i="48"/>
  <c r="K744" i="48"/>
  <c r="J744" i="48"/>
  <c r="I744" i="48"/>
  <c r="N743" i="48"/>
  <c r="M743" i="48"/>
  <c r="L743" i="48"/>
  <c r="K743" i="48"/>
  <c r="J743" i="48"/>
  <c r="I743" i="48"/>
  <c r="N742" i="48"/>
  <c r="M742" i="48"/>
  <c r="L742" i="48"/>
  <c r="K742" i="48"/>
  <c r="J742" i="48"/>
  <c r="I742" i="48"/>
  <c r="N741" i="48"/>
  <c r="M741" i="48"/>
  <c r="L741" i="48"/>
  <c r="K741" i="48"/>
  <c r="J741" i="48"/>
  <c r="I741" i="48"/>
  <c r="N740" i="48"/>
  <c r="M740" i="48"/>
  <c r="L740" i="48"/>
  <c r="K740" i="48"/>
  <c r="J740" i="48"/>
  <c r="I740" i="48"/>
  <c r="N739" i="48"/>
  <c r="M739" i="48"/>
  <c r="L739" i="48"/>
  <c r="K739" i="48"/>
  <c r="J739" i="48"/>
  <c r="I739" i="48"/>
  <c r="N738" i="48"/>
  <c r="M738" i="48"/>
  <c r="L738" i="48"/>
  <c r="K738" i="48"/>
  <c r="J738" i="48"/>
  <c r="I738" i="48"/>
  <c r="N737" i="48"/>
  <c r="M737" i="48"/>
  <c r="L737" i="48"/>
  <c r="K737" i="48"/>
  <c r="J737" i="48"/>
  <c r="I737" i="48"/>
  <c r="N736" i="48"/>
  <c r="M736" i="48"/>
  <c r="L736" i="48"/>
  <c r="K736" i="48"/>
  <c r="J736" i="48"/>
  <c r="I736" i="48"/>
  <c r="N735" i="48"/>
  <c r="M735" i="48"/>
  <c r="L735" i="48"/>
  <c r="K735" i="48"/>
  <c r="J735" i="48"/>
  <c r="I735" i="48"/>
  <c r="N734" i="48"/>
  <c r="M734" i="48"/>
  <c r="L734" i="48"/>
  <c r="K734" i="48"/>
  <c r="J734" i="48"/>
  <c r="I734" i="48"/>
  <c r="N733" i="48"/>
  <c r="M733" i="48"/>
  <c r="L733" i="48"/>
  <c r="K733" i="48"/>
  <c r="J733" i="48"/>
  <c r="I733" i="48"/>
  <c r="N732" i="48"/>
  <c r="M732" i="48"/>
  <c r="L732" i="48"/>
  <c r="K732" i="48"/>
  <c r="J732" i="48"/>
  <c r="I732" i="48"/>
  <c r="N731" i="48"/>
  <c r="M731" i="48"/>
  <c r="L731" i="48"/>
  <c r="K731" i="48"/>
  <c r="J731" i="48"/>
  <c r="I731" i="48"/>
  <c r="N730" i="48"/>
  <c r="M730" i="48"/>
  <c r="L730" i="48"/>
  <c r="K730" i="48"/>
  <c r="J730" i="48"/>
  <c r="I730" i="48"/>
  <c r="N729" i="48"/>
  <c r="M729" i="48"/>
  <c r="L729" i="48"/>
  <c r="K729" i="48"/>
  <c r="J729" i="48"/>
  <c r="I729" i="48"/>
  <c r="N728" i="48"/>
  <c r="M728" i="48"/>
  <c r="L728" i="48"/>
  <c r="K728" i="48"/>
  <c r="J728" i="48"/>
  <c r="I728" i="48"/>
  <c r="N727" i="48"/>
  <c r="M727" i="48"/>
  <c r="L727" i="48"/>
  <c r="K727" i="48"/>
  <c r="J727" i="48"/>
  <c r="I727" i="48"/>
  <c r="N726" i="48"/>
  <c r="M726" i="48"/>
  <c r="L726" i="48"/>
  <c r="K726" i="48"/>
  <c r="J726" i="48"/>
  <c r="I726" i="48"/>
  <c r="N725" i="48"/>
  <c r="M725" i="48"/>
  <c r="L725" i="48"/>
  <c r="K725" i="48"/>
  <c r="J725" i="48"/>
  <c r="I725" i="48"/>
  <c r="N724" i="48"/>
  <c r="M724" i="48"/>
  <c r="L724" i="48"/>
  <c r="K724" i="48"/>
  <c r="J724" i="48"/>
  <c r="I724" i="48"/>
  <c r="N723" i="48"/>
  <c r="M723" i="48"/>
  <c r="L723" i="48"/>
  <c r="K723" i="48"/>
  <c r="J723" i="48"/>
  <c r="I723" i="48"/>
  <c r="N722" i="48"/>
  <c r="M722" i="48"/>
  <c r="L722" i="48"/>
  <c r="K722" i="48"/>
  <c r="J722" i="48"/>
  <c r="I722" i="48"/>
  <c r="N721" i="48"/>
  <c r="M721" i="48"/>
  <c r="L721" i="48"/>
  <c r="K721" i="48"/>
  <c r="J721" i="48"/>
  <c r="I721" i="48"/>
  <c r="N720" i="48"/>
  <c r="M720" i="48"/>
  <c r="L720" i="48"/>
  <c r="K720" i="48"/>
  <c r="J720" i="48"/>
  <c r="I720" i="48"/>
  <c r="N719" i="48"/>
  <c r="M719" i="48"/>
  <c r="L719" i="48"/>
  <c r="K719" i="48"/>
  <c r="J719" i="48"/>
  <c r="I719" i="48"/>
  <c r="N718" i="48"/>
  <c r="M718" i="48"/>
  <c r="L718" i="48"/>
  <c r="K718" i="48"/>
  <c r="J718" i="48"/>
  <c r="I718" i="48"/>
  <c r="N717" i="48"/>
  <c r="M717" i="48"/>
  <c r="L717" i="48"/>
  <c r="K717" i="48"/>
  <c r="J717" i="48"/>
  <c r="I717" i="48"/>
  <c r="N716" i="48"/>
  <c r="M716" i="48"/>
  <c r="L716" i="48"/>
  <c r="K716" i="48"/>
  <c r="J716" i="48"/>
  <c r="I716" i="48"/>
  <c r="N715" i="48"/>
  <c r="M715" i="48"/>
  <c r="L715" i="48"/>
  <c r="K715" i="48"/>
  <c r="J715" i="48"/>
  <c r="I715" i="48"/>
  <c r="N714" i="48"/>
  <c r="M714" i="48"/>
  <c r="L714" i="48"/>
  <c r="K714" i="48"/>
  <c r="J714" i="48"/>
  <c r="I714" i="48"/>
  <c r="N713" i="48"/>
  <c r="M713" i="48"/>
  <c r="L713" i="48"/>
  <c r="K713" i="48"/>
  <c r="J713" i="48"/>
  <c r="I713" i="48"/>
  <c r="N712" i="48"/>
  <c r="M712" i="48"/>
  <c r="L712" i="48"/>
  <c r="K712" i="48"/>
  <c r="J712" i="48"/>
  <c r="I712" i="48"/>
  <c r="N711" i="48"/>
  <c r="M711" i="48"/>
  <c r="L711" i="48"/>
  <c r="K711" i="48"/>
  <c r="J711" i="48"/>
  <c r="I711" i="48"/>
  <c r="N710" i="48"/>
  <c r="M710" i="48"/>
  <c r="L710" i="48"/>
  <c r="K710" i="48"/>
  <c r="J710" i="48"/>
  <c r="I710" i="48"/>
  <c r="N709" i="48"/>
  <c r="M709" i="48"/>
  <c r="L709" i="48"/>
  <c r="K709" i="48"/>
  <c r="J709" i="48"/>
  <c r="I709" i="48"/>
  <c r="N708" i="48"/>
  <c r="M708" i="48"/>
  <c r="L708" i="48"/>
  <c r="K708" i="48"/>
  <c r="J708" i="48"/>
  <c r="I708" i="48"/>
  <c r="N707" i="48"/>
  <c r="M707" i="48"/>
  <c r="L707" i="48"/>
  <c r="K707" i="48"/>
  <c r="J707" i="48"/>
  <c r="I707" i="48"/>
  <c r="N706" i="48"/>
  <c r="M706" i="48"/>
  <c r="L706" i="48"/>
  <c r="K706" i="48"/>
  <c r="J706" i="48"/>
  <c r="I706" i="48"/>
  <c r="N705" i="48"/>
  <c r="M705" i="48"/>
  <c r="L705" i="48"/>
  <c r="K705" i="48"/>
  <c r="J705" i="48"/>
  <c r="I705" i="48"/>
  <c r="N704" i="48"/>
  <c r="M704" i="48"/>
  <c r="L704" i="48"/>
  <c r="K704" i="48"/>
  <c r="J704" i="48"/>
  <c r="I704" i="48"/>
  <c r="N703" i="48"/>
  <c r="M703" i="48"/>
  <c r="L703" i="48"/>
  <c r="K703" i="48"/>
  <c r="J703" i="48"/>
  <c r="I703" i="48"/>
  <c r="N702" i="48"/>
  <c r="M702" i="48"/>
  <c r="L702" i="48"/>
  <c r="K702" i="48"/>
  <c r="J702" i="48"/>
  <c r="I702" i="48"/>
  <c r="N701" i="48"/>
  <c r="M701" i="48"/>
  <c r="L701" i="48"/>
  <c r="K701" i="48"/>
  <c r="J701" i="48"/>
  <c r="I701" i="48"/>
  <c r="N700" i="48"/>
  <c r="M700" i="48"/>
  <c r="L700" i="48"/>
  <c r="K700" i="48"/>
  <c r="J700" i="48"/>
  <c r="I700" i="48"/>
  <c r="N699" i="48"/>
  <c r="M699" i="48"/>
  <c r="L699" i="48"/>
  <c r="K699" i="48"/>
  <c r="J699" i="48"/>
  <c r="I699" i="48"/>
  <c r="N698" i="48"/>
  <c r="M698" i="48"/>
  <c r="L698" i="48"/>
  <c r="K698" i="48"/>
  <c r="J698" i="48"/>
  <c r="I698" i="48"/>
  <c r="N697" i="48"/>
  <c r="M697" i="48"/>
  <c r="L697" i="48"/>
  <c r="K697" i="48"/>
  <c r="J697" i="48"/>
  <c r="I697" i="48"/>
  <c r="N696" i="48"/>
  <c r="M696" i="48"/>
  <c r="L696" i="48"/>
  <c r="K696" i="48"/>
  <c r="J696" i="48"/>
  <c r="I696" i="48"/>
  <c r="N695" i="48"/>
  <c r="M695" i="48"/>
  <c r="L695" i="48"/>
  <c r="K695" i="48"/>
  <c r="J695" i="48"/>
  <c r="I695" i="48"/>
  <c r="N694" i="48"/>
  <c r="M694" i="48"/>
  <c r="L694" i="48"/>
  <c r="K694" i="48"/>
  <c r="J694" i="48"/>
  <c r="I694" i="48"/>
  <c r="N693" i="48"/>
  <c r="M693" i="48"/>
  <c r="L693" i="48"/>
  <c r="K693" i="48"/>
  <c r="J693" i="48"/>
  <c r="I693" i="48"/>
  <c r="N692" i="48"/>
  <c r="M692" i="48"/>
  <c r="L692" i="48"/>
  <c r="K692" i="48"/>
  <c r="J692" i="48"/>
  <c r="I692" i="48"/>
  <c r="N691" i="48"/>
  <c r="M691" i="48"/>
  <c r="L691" i="48"/>
  <c r="K691" i="48"/>
  <c r="J691" i="48"/>
  <c r="I691" i="48"/>
  <c r="N690" i="48"/>
  <c r="M690" i="48"/>
  <c r="L690" i="48"/>
  <c r="K690" i="48"/>
  <c r="J690" i="48"/>
  <c r="I690" i="48"/>
  <c r="N689" i="48"/>
  <c r="M689" i="48"/>
  <c r="L689" i="48"/>
  <c r="K689" i="48"/>
  <c r="J689" i="48"/>
  <c r="I689" i="48"/>
  <c r="N688" i="48"/>
  <c r="M688" i="48"/>
  <c r="L688" i="48"/>
  <c r="K688" i="48"/>
  <c r="J688" i="48"/>
  <c r="I688" i="48"/>
  <c r="N687" i="48"/>
  <c r="M687" i="48"/>
  <c r="L687" i="48"/>
  <c r="K687" i="48"/>
  <c r="J687" i="48"/>
  <c r="I687" i="48"/>
  <c r="N686" i="48"/>
  <c r="M686" i="48"/>
  <c r="L686" i="48"/>
  <c r="K686" i="48"/>
  <c r="J686" i="48"/>
  <c r="I686" i="48"/>
  <c r="N685" i="48"/>
  <c r="M685" i="48"/>
  <c r="L685" i="48"/>
  <c r="K685" i="48"/>
  <c r="J685" i="48"/>
  <c r="I685" i="48"/>
  <c r="N684" i="48"/>
  <c r="M684" i="48"/>
  <c r="L684" i="48"/>
  <c r="K684" i="48"/>
  <c r="J684" i="48"/>
  <c r="I684" i="48"/>
  <c r="N683" i="48"/>
  <c r="M683" i="48"/>
  <c r="L683" i="48"/>
  <c r="K683" i="48"/>
  <c r="J683" i="48"/>
  <c r="I683" i="48"/>
  <c r="N682" i="48"/>
  <c r="M682" i="48"/>
  <c r="L682" i="48"/>
  <c r="K682" i="48"/>
  <c r="J682" i="48"/>
  <c r="I682" i="48"/>
  <c r="N681" i="48"/>
  <c r="M681" i="48"/>
  <c r="L681" i="48"/>
  <c r="K681" i="48"/>
  <c r="J681" i="48"/>
  <c r="I681" i="48"/>
  <c r="N680" i="48"/>
  <c r="M680" i="48"/>
  <c r="L680" i="48"/>
  <c r="K680" i="48"/>
  <c r="J680" i="48"/>
  <c r="I680" i="48"/>
  <c r="N679" i="48"/>
  <c r="M679" i="48"/>
  <c r="L679" i="48"/>
  <c r="K679" i="48"/>
  <c r="J679" i="48"/>
  <c r="I679" i="48"/>
  <c r="N678" i="48"/>
  <c r="M678" i="48"/>
  <c r="L678" i="48"/>
  <c r="K678" i="48"/>
  <c r="J678" i="48"/>
  <c r="I678" i="48"/>
  <c r="N677" i="48"/>
  <c r="M677" i="48"/>
  <c r="L677" i="48"/>
  <c r="K677" i="48"/>
  <c r="J677" i="48"/>
  <c r="I677" i="48"/>
  <c r="N676" i="48"/>
  <c r="M676" i="48"/>
  <c r="L676" i="48"/>
  <c r="K676" i="48"/>
  <c r="J676" i="48"/>
  <c r="I676" i="48"/>
  <c r="N675" i="48"/>
  <c r="M675" i="48"/>
  <c r="L675" i="48"/>
  <c r="K675" i="48"/>
  <c r="J675" i="48"/>
  <c r="I675" i="48"/>
  <c r="N674" i="48"/>
  <c r="M674" i="48"/>
  <c r="L674" i="48"/>
  <c r="K674" i="48"/>
  <c r="J674" i="48"/>
  <c r="I674" i="48"/>
  <c r="N673" i="48"/>
  <c r="M673" i="48"/>
  <c r="L673" i="48"/>
  <c r="K673" i="48"/>
  <c r="J673" i="48"/>
  <c r="I673" i="48"/>
  <c r="N672" i="48"/>
  <c r="M672" i="48"/>
  <c r="L672" i="48"/>
  <c r="K672" i="48"/>
  <c r="J672" i="48"/>
  <c r="I672" i="48"/>
  <c r="N671" i="48"/>
  <c r="M671" i="48"/>
  <c r="L671" i="48"/>
  <c r="K671" i="48"/>
  <c r="J671" i="48"/>
  <c r="I671" i="48"/>
  <c r="N670" i="48"/>
  <c r="M670" i="48"/>
  <c r="L670" i="48"/>
  <c r="K670" i="48"/>
  <c r="J670" i="48"/>
  <c r="I670" i="48"/>
  <c r="N669" i="48"/>
  <c r="M669" i="48"/>
  <c r="L669" i="48"/>
  <c r="K669" i="48"/>
  <c r="J669" i="48"/>
  <c r="I669" i="48"/>
  <c r="N668" i="48"/>
  <c r="M668" i="48"/>
  <c r="L668" i="48"/>
  <c r="K668" i="48"/>
  <c r="J668" i="48"/>
  <c r="I668" i="48"/>
  <c r="N667" i="48"/>
  <c r="M667" i="48"/>
  <c r="L667" i="48"/>
  <c r="K667" i="48"/>
  <c r="J667" i="48"/>
  <c r="I667" i="48"/>
  <c r="N666" i="48"/>
  <c r="M666" i="48"/>
  <c r="L666" i="48"/>
  <c r="K666" i="48"/>
  <c r="J666" i="48"/>
  <c r="I666" i="48"/>
  <c r="N665" i="48"/>
  <c r="M665" i="48"/>
  <c r="L665" i="48"/>
  <c r="K665" i="48"/>
  <c r="J665" i="48"/>
  <c r="I665" i="48"/>
  <c r="N664" i="48"/>
  <c r="M664" i="48"/>
  <c r="L664" i="48"/>
  <c r="K664" i="48"/>
  <c r="J664" i="48"/>
  <c r="I664" i="48"/>
  <c r="N663" i="48"/>
  <c r="M663" i="48"/>
  <c r="L663" i="48"/>
  <c r="K663" i="48"/>
  <c r="J663" i="48"/>
  <c r="I663" i="48"/>
  <c r="N662" i="48"/>
  <c r="M662" i="48"/>
  <c r="L662" i="48"/>
  <c r="K662" i="48"/>
  <c r="J662" i="48"/>
  <c r="I662" i="48"/>
  <c r="N661" i="48"/>
  <c r="M661" i="48"/>
  <c r="L661" i="48"/>
  <c r="K661" i="48"/>
  <c r="J661" i="48"/>
  <c r="I661" i="48"/>
  <c r="N660" i="48"/>
  <c r="M660" i="48"/>
  <c r="L660" i="48"/>
  <c r="K660" i="48"/>
  <c r="J660" i="48"/>
  <c r="I660" i="48"/>
  <c r="N659" i="48"/>
  <c r="M659" i="48"/>
  <c r="L659" i="48"/>
  <c r="K659" i="48"/>
  <c r="J659" i="48"/>
  <c r="I659" i="48"/>
  <c r="N658" i="48"/>
  <c r="M658" i="48"/>
  <c r="L658" i="48"/>
  <c r="K658" i="48"/>
  <c r="J658" i="48"/>
  <c r="I658" i="48"/>
  <c r="N657" i="48"/>
  <c r="M657" i="48"/>
  <c r="L657" i="48"/>
  <c r="K657" i="48"/>
  <c r="J657" i="48"/>
  <c r="I657" i="48"/>
  <c r="N656" i="48"/>
  <c r="M656" i="48"/>
  <c r="L656" i="48"/>
  <c r="K656" i="48"/>
  <c r="J656" i="48"/>
  <c r="I656" i="48"/>
  <c r="N655" i="48"/>
  <c r="M655" i="48"/>
  <c r="L655" i="48"/>
  <c r="K655" i="48"/>
  <c r="J655" i="48"/>
  <c r="I655" i="48"/>
  <c r="N654" i="48"/>
  <c r="M654" i="48"/>
  <c r="L654" i="48"/>
  <c r="K654" i="48"/>
  <c r="J654" i="48"/>
  <c r="I654" i="48"/>
  <c r="N653" i="48"/>
  <c r="M653" i="48"/>
  <c r="L653" i="48"/>
  <c r="K653" i="48"/>
  <c r="J653" i="48"/>
  <c r="I653" i="48"/>
  <c r="N652" i="48"/>
  <c r="M652" i="48"/>
  <c r="L652" i="48"/>
  <c r="K652" i="48"/>
  <c r="J652" i="48"/>
  <c r="I652" i="48"/>
  <c r="N651" i="48"/>
  <c r="M651" i="48"/>
  <c r="L651" i="48"/>
  <c r="K651" i="48"/>
  <c r="J651" i="48"/>
  <c r="I651" i="48"/>
  <c r="N650" i="48"/>
  <c r="M650" i="48"/>
  <c r="L650" i="48"/>
  <c r="K650" i="48"/>
  <c r="J650" i="48"/>
  <c r="I650" i="48"/>
  <c r="N649" i="48"/>
  <c r="M649" i="48"/>
  <c r="L649" i="48"/>
  <c r="K649" i="48"/>
  <c r="J649" i="48"/>
  <c r="I649" i="48"/>
  <c r="N648" i="48"/>
  <c r="M648" i="48"/>
  <c r="L648" i="48"/>
  <c r="K648" i="48"/>
  <c r="J648" i="48"/>
  <c r="I648" i="48"/>
  <c r="N647" i="48"/>
  <c r="M647" i="48"/>
  <c r="L647" i="48"/>
  <c r="K647" i="48"/>
  <c r="J647" i="48"/>
  <c r="I647" i="48"/>
  <c r="N646" i="48"/>
  <c r="M646" i="48"/>
  <c r="L646" i="48"/>
  <c r="K646" i="48"/>
  <c r="J646" i="48"/>
  <c r="I646" i="48"/>
  <c r="N645" i="48"/>
  <c r="M645" i="48"/>
  <c r="L645" i="48"/>
  <c r="K645" i="48"/>
  <c r="J645" i="48"/>
  <c r="I645" i="48"/>
  <c r="N644" i="48"/>
  <c r="M644" i="48"/>
  <c r="L644" i="48"/>
  <c r="K644" i="48"/>
  <c r="J644" i="48"/>
  <c r="I644" i="48"/>
  <c r="N643" i="48"/>
  <c r="M643" i="48"/>
  <c r="L643" i="48"/>
  <c r="K643" i="48"/>
  <c r="J643" i="48"/>
  <c r="I643" i="48"/>
  <c r="N642" i="48"/>
  <c r="M642" i="48"/>
  <c r="L642" i="48"/>
  <c r="K642" i="48"/>
  <c r="J642" i="48"/>
  <c r="I642" i="48"/>
  <c r="N641" i="48"/>
  <c r="M641" i="48"/>
  <c r="L641" i="48"/>
  <c r="K641" i="48"/>
  <c r="J641" i="48"/>
  <c r="I641" i="48"/>
  <c r="N640" i="48"/>
  <c r="M640" i="48"/>
  <c r="L640" i="48"/>
  <c r="K640" i="48"/>
  <c r="J640" i="48"/>
  <c r="I640" i="48"/>
  <c r="N639" i="48"/>
  <c r="M639" i="48"/>
  <c r="L639" i="48"/>
  <c r="K639" i="48"/>
  <c r="J639" i="48"/>
  <c r="I639" i="48"/>
  <c r="N638" i="48"/>
  <c r="M638" i="48"/>
  <c r="L638" i="48"/>
  <c r="K638" i="48"/>
  <c r="J638" i="48"/>
  <c r="I638" i="48"/>
  <c r="N637" i="48"/>
  <c r="M637" i="48"/>
  <c r="L637" i="48"/>
  <c r="K637" i="48"/>
  <c r="J637" i="48"/>
  <c r="I637" i="48"/>
  <c r="N636" i="48"/>
  <c r="M636" i="48"/>
  <c r="L636" i="48"/>
  <c r="K636" i="48"/>
  <c r="J636" i="48"/>
  <c r="I636" i="48"/>
  <c r="N635" i="48"/>
  <c r="M635" i="48"/>
  <c r="L635" i="48"/>
  <c r="K635" i="48"/>
  <c r="J635" i="48"/>
  <c r="I635" i="48"/>
  <c r="N634" i="48"/>
  <c r="M634" i="48"/>
  <c r="L634" i="48"/>
  <c r="K634" i="48"/>
  <c r="J634" i="48"/>
  <c r="I634" i="48"/>
  <c r="N633" i="48"/>
  <c r="M633" i="48"/>
  <c r="L633" i="48"/>
  <c r="K633" i="48"/>
  <c r="J633" i="48"/>
  <c r="I633" i="48"/>
  <c r="N632" i="48"/>
  <c r="M632" i="48"/>
  <c r="L632" i="48"/>
  <c r="K632" i="48"/>
  <c r="J632" i="48"/>
  <c r="I632" i="48"/>
  <c r="N631" i="48"/>
  <c r="M631" i="48"/>
  <c r="L631" i="48"/>
  <c r="K631" i="48"/>
  <c r="J631" i="48"/>
  <c r="I631" i="48"/>
  <c r="N630" i="48"/>
  <c r="M630" i="48"/>
  <c r="L630" i="48"/>
  <c r="K630" i="48"/>
  <c r="J630" i="48"/>
  <c r="I630" i="48"/>
  <c r="N629" i="48"/>
  <c r="M629" i="48"/>
  <c r="L629" i="48"/>
  <c r="K629" i="48"/>
  <c r="J629" i="48"/>
  <c r="I629" i="48"/>
  <c r="N628" i="48"/>
  <c r="M628" i="48"/>
  <c r="L628" i="48"/>
  <c r="K628" i="48"/>
  <c r="J628" i="48"/>
  <c r="I628" i="48"/>
  <c r="N627" i="48"/>
  <c r="M627" i="48"/>
  <c r="L627" i="48"/>
  <c r="K627" i="48"/>
  <c r="J627" i="48"/>
  <c r="I627" i="48"/>
  <c r="N626" i="48"/>
  <c r="M626" i="48"/>
  <c r="L626" i="48"/>
  <c r="K626" i="48"/>
  <c r="J626" i="48"/>
  <c r="I626" i="48"/>
  <c r="N625" i="48"/>
  <c r="M625" i="48"/>
  <c r="L625" i="48"/>
  <c r="K625" i="48"/>
  <c r="J625" i="48"/>
  <c r="I625" i="48"/>
  <c r="N624" i="48"/>
  <c r="M624" i="48"/>
  <c r="L624" i="48"/>
  <c r="K624" i="48"/>
  <c r="J624" i="48"/>
  <c r="I624" i="48"/>
  <c r="N623" i="48"/>
  <c r="M623" i="48"/>
  <c r="L623" i="48"/>
  <c r="K623" i="48"/>
  <c r="J623" i="48"/>
  <c r="I623" i="48"/>
  <c r="N622" i="48"/>
  <c r="M622" i="48"/>
  <c r="L622" i="48"/>
  <c r="K622" i="48"/>
  <c r="J622" i="48"/>
  <c r="I622" i="48"/>
  <c r="N621" i="48"/>
  <c r="M621" i="48"/>
  <c r="L621" i="48"/>
  <c r="K621" i="48"/>
  <c r="J621" i="48"/>
  <c r="I621" i="48"/>
  <c r="N620" i="48"/>
  <c r="M620" i="48"/>
  <c r="L620" i="48"/>
  <c r="K620" i="48"/>
  <c r="J620" i="48"/>
  <c r="I620" i="48"/>
  <c r="N619" i="48"/>
  <c r="M619" i="48"/>
  <c r="L619" i="48"/>
  <c r="K619" i="48"/>
  <c r="J619" i="48"/>
  <c r="I619" i="48"/>
  <c r="N618" i="48"/>
  <c r="M618" i="48"/>
  <c r="L618" i="48"/>
  <c r="K618" i="48"/>
  <c r="J618" i="48"/>
  <c r="I618" i="48"/>
  <c r="N617" i="48"/>
  <c r="M617" i="48"/>
  <c r="L617" i="48"/>
  <c r="K617" i="48"/>
  <c r="J617" i="48"/>
  <c r="I617" i="48"/>
  <c r="N616" i="48"/>
  <c r="M616" i="48"/>
  <c r="L616" i="48"/>
  <c r="K616" i="48"/>
  <c r="J616" i="48"/>
  <c r="I616" i="48"/>
  <c r="N615" i="48"/>
  <c r="M615" i="48"/>
  <c r="L615" i="48"/>
  <c r="K615" i="48"/>
  <c r="J615" i="48"/>
  <c r="I615" i="48"/>
  <c r="N614" i="48"/>
  <c r="M614" i="48"/>
  <c r="L614" i="48"/>
  <c r="K614" i="48"/>
  <c r="J614" i="48"/>
  <c r="I614" i="48"/>
  <c r="N613" i="48"/>
  <c r="M613" i="48"/>
  <c r="L613" i="48"/>
  <c r="K613" i="48"/>
  <c r="J613" i="48"/>
  <c r="I613" i="48"/>
  <c r="N612" i="48"/>
  <c r="M612" i="48"/>
  <c r="L612" i="48"/>
  <c r="K612" i="48"/>
  <c r="J612" i="48"/>
  <c r="I612" i="48"/>
  <c r="N611" i="48"/>
  <c r="M611" i="48"/>
  <c r="L611" i="48"/>
  <c r="K611" i="48"/>
  <c r="J611" i="48"/>
  <c r="I611" i="48"/>
  <c r="N610" i="48"/>
  <c r="M610" i="48"/>
  <c r="L610" i="48"/>
  <c r="K610" i="48"/>
  <c r="J610" i="48"/>
  <c r="I610" i="48"/>
  <c r="N609" i="48"/>
  <c r="M609" i="48"/>
  <c r="L609" i="48"/>
  <c r="K609" i="48"/>
  <c r="J609" i="48"/>
  <c r="I609" i="48"/>
  <c r="N608" i="48"/>
  <c r="M608" i="48"/>
  <c r="L608" i="48"/>
  <c r="K608" i="48"/>
  <c r="J608" i="48"/>
  <c r="I608" i="48"/>
  <c r="N607" i="48"/>
  <c r="M607" i="48"/>
  <c r="L607" i="48"/>
  <c r="K607" i="48"/>
  <c r="J607" i="48"/>
  <c r="I607" i="48"/>
  <c r="N606" i="48"/>
  <c r="M606" i="48"/>
  <c r="L606" i="48"/>
  <c r="K606" i="48"/>
  <c r="J606" i="48"/>
  <c r="I606" i="48"/>
  <c r="N605" i="48"/>
  <c r="M605" i="48"/>
  <c r="L605" i="48"/>
  <c r="K605" i="48"/>
  <c r="J605" i="48"/>
  <c r="I605" i="48"/>
  <c r="N604" i="48"/>
  <c r="M604" i="48"/>
  <c r="L604" i="48"/>
  <c r="K604" i="48"/>
  <c r="J604" i="48"/>
  <c r="I604" i="48"/>
  <c r="N603" i="48"/>
  <c r="M603" i="48"/>
  <c r="L603" i="48"/>
  <c r="K603" i="48"/>
  <c r="J603" i="48"/>
  <c r="I603" i="48"/>
  <c r="N602" i="48"/>
  <c r="M602" i="48"/>
  <c r="L602" i="48"/>
  <c r="K602" i="48"/>
  <c r="J602" i="48"/>
  <c r="I602" i="48"/>
  <c r="N601" i="48"/>
  <c r="M601" i="48"/>
  <c r="L601" i="48"/>
  <c r="K601" i="48"/>
  <c r="J601" i="48"/>
  <c r="I601" i="48"/>
  <c r="N600" i="48"/>
  <c r="M600" i="48"/>
  <c r="L600" i="48"/>
  <c r="K600" i="48"/>
  <c r="J600" i="48"/>
  <c r="I600" i="48"/>
  <c r="N599" i="48"/>
  <c r="M599" i="48"/>
  <c r="L599" i="48"/>
  <c r="K599" i="48"/>
  <c r="J599" i="48"/>
  <c r="I599" i="48"/>
  <c r="N598" i="48"/>
  <c r="M598" i="48"/>
  <c r="L598" i="48"/>
  <c r="K598" i="48"/>
  <c r="J598" i="48"/>
  <c r="I598" i="48"/>
  <c r="N597" i="48"/>
  <c r="M597" i="48"/>
  <c r="L597" i="48"/>
  <c r="K597" i="48"/>
  <c r="J597" i="48"/>
  <c r="I597" i="48"/>
  <c r="N596" i="48"/>
  <c r="M596" i="48"/>
  <c r="L596" i="48"/>
  <c r="K596" i="48"/>
  <c r="J596" i="48"/>
  <c r="I596" i="48"/>
  <c r="N595" i="48"/>
  <c r="M595" i="48"/>
  <c r="L595" i="48"/>
  <c r="K595" i="48"/>
  <c r="J595" i="48"/>
  <c r="I595" i="48"/>
  <c r="N594" i="48"/>
  <c r="M594" i="48"/>
  <c r="L594" i="48"/>
  <c r="K594" i="48"/>
  <c r="J594" i="48"/>
  <c r="I594" i="48"/>
  <c r="N593" i="48"/>
  <c r="M593" i="48"/>
  <c r="L593" i="48"/>
  <c r="K593" i="48"/>
  <c r="J593" i="48"/>
  <c r="I593" i="48"/>
  <c r="N592" i="48"/>
  <c r="M592" i="48"/>
  <c r="L592" i="48"/>
  <c r="K592" i="48"/>
  <c r="J592" i="48"/>
  <c r="I592" i="48"/>
  <c r="N591" i="48"/>
  <c r="M591" i="48"/>
  <c r="L591" i="48"/>
  <c r="K591" i="48"/>
  <c r="J591" i="48"/>
  <c r="I591" i="48"/>
  <c r="N590" i="48"/>
  <c r="M590" i="48"/>
  <c r="L590" i="48"/>
  <c r="K590" i="48"/>
  <c r="J590" i="48"/>
  <c r="I590" i="48"/>
  <c r="N589" i="48"/>
  <c r="M589" i="48"/>
  <c r="L589" i="48"/>
  <c r="K589" i="48"/>
  <c r="J589" i="48"/>
  <c r="I589" i="48"/>
  <c r="N588" i="48"/>
  <c r="M588" i="48"/>
  <c r="L588" i="48"/>
  <c r="K588" i="48"/>
  <c r="J588" i="48"/>
  <c r="I588" i="48"/>
  <c r="N587" i="48"/>
  <c r="M587" i="48"/>
  <c r="L587" i="48"/>
  <c r="K587" i="48"/>
  <c r="J587" i="48"/>
  <c r="I587" i="48"/>
  <c r="N586" i="48"/>
  <c r="M586" i="48"/>
  <c r="L586" i="48"/>
  <c r="K586" i="48"/>
  <c r="J586" i="48"/>
  <c r="I586" i="48"/>
  <c r="N585" i="48"/>
  <c r="M585" i="48"/>
  <c r="L585" i="48"/>
  <c r="K585" i="48"/>
  <c r="J585" i="48"/>
  <c r="I585" i="48"/>
  <c r="N584" i="48"/>
  <c r="M584" i="48"/>
  <c r="L584" i="48"/>
  <c r="K584" i="48"/>
  <c r="J584" i="48"/>
  <c r="I584" i="48"/>
  <c r="N583" i="48"/>
  <c r="M583" i="48"/>
  <c r="L583" i="48"/>
  <c r="K583" i="48"/>
  <c r="J583" i="48"/>
  <c r="I583" i="48"/>
  <c r="N582" i="48"/>
  <c r="M582" i="48"/>
  <c r="L582" i="48"/>
  <c r="K582" i="48"/>
  <c r="J582" i="48"/>
  <c r="I582" i="48"/>
  <c r="N581" i="48"/>
  <c r="M581" i="48"/>
  <c r="L581" i="48"/>
  <c r="K581" i="48"/>
  <c r="J581" i="48"/>
  <c r="I581" i="48"/>
  <c r="N580" i="48"/>
  <c r="M580" i="48"/>
  <c r="L580" i="48"/>
  <c r="K580" i="48"/>
  <c r="J580" i="48"/>
  <c r="I580" i="48"/>
  <c r="N579" i="48"/>
  <c r="M579" i="48"/>
  <c r="L579" i="48"/>
  <c r="K579" i="48"/>
  <c r="J579" i="48"/>
  <c r="I579" i="48"/>
  <c r="N578" i="48"/>
  <c r="M578" i="48"/>
  <c r="L578" i="48"/>
  <c r="K578" i="48"/>
  <c r="J578" i="48"/>
  <c r="I578" i="48"/>
  <c r="N577" i="48"/>
  <c r="M577" i="48"/>
  <c r="L577" i="48"/>
  <c r="K577" i="48"/>
  <c r="J577" i="48"/>
  <c r="I577" i="48"/>
  <c r="N576" i="48"/>
  <c r="M576" i="48"/>
  <c r="L576" i="48"/>
  <c r="K576" i="48"/>
  <c r="J576" i="48"/>
  <c r="I576" i="48"/>
  <c r="N575" i="48"/>
  <c r="M575" i="48"/>
  <c r="L575" i="48"/>
  <c r="K575" i="48"/>
  <c r="J575" i="48"/>
  <c r="I575" i="48"/>
  <c r="N574" i="48"/>
  <c r="M574" i="48"/>
  <c r="L574" i="48"/>
  <c r="K574" i="48"/>
  <c r="J574" i="48"/>
  <c r="I574" i="48"/>
  <c r="N573" i="48"/>
  <c r="M573" i="48"/>
  <c r="L573" i="48"/>
  <c r="K573" i="48"/>
  <c r="J573" i="48"/>
  <c r="I573" i="48"/>
  <c r="N572" i="48"/>
  <c r="M572" i="48"/>
  <c r="L572" i="48"/>
  <c r="K572" i="48"/>
  <c r="J572" i="48"/>
  <c r="I572" i="48"/>
  <c r="N571" i="48"/>
  <c r="M571" i="48"/>
  <c r="L571" i="48"/>
  <c r="K571" i="48"/>
  <c r="J571" i="48"/>
  <c r="I571" i="48"/>
  <c r="N570" i="48"/>
  <c r="M570" i="48"/>
  <c r="L570" i="48"/>
  <c r="K570" i="48"/>
  <c r="J570" i="48"/>
  <c r="I570" i="48"/>
  <c r="N569" i="48"/>
  <c r="M569" i="48"/>
  <c r="L569" i="48"/>
  <c r="K569" i="48"/>
  <c r="J569" i="48"/>
  <c r="I569" i="48"/>
  <c r="N568" i="48"/>
  <c r="M568" i="48"/>
  <c r="L568" i="48"/>
  <c r="K568" i="48"/>
  <c r="J568" i="48"/>
  <c r="I568" i="48"/>
  <c r="N567" i="48"/>
  <c r="M567" i="48"/>
  <c r="L567" i="48"/>
  <c r="K567" i="48"/>
  <c r="J567" i="48"/>
  <c r="I567" i="48"/>
  <c r="N566" i="48"/>
  <c r="M566" i="48"/>
  <c r="L566" i="48"/>
  <c r="K566" i="48"/>
  <c r="J566" i="48"/>
  <c r="I566" i="48"/>
  <c r="N565" i="48"/>
  <c r="M565" i="48"/>
  <c r="L565" i="48"/>
  <c r="K565" i="48"/>
  <c r="J565" i="48"/>
  <c r="I565" i="48"/>
  <c r="N564" i="48"/>
  <c r="M564" i="48"/>
  <c r="L564" i="48"/>
  <c r="K564" i="48"/>
  <c r="J564" i="48"/>
  <c r="I564" i="48"/>
  <c r="N563" i="48"/>
  <c r="M563" i="48"/>
  <c r="L563" i="48"/>
  <c r="K563" i="48"/>
  <c r="J563" i="48"/>
  <c r="I563" i="48"/>
  <c r="N562" i="48"/>
  <c r="M562" i="48"/>
  <c r="L562" i="48"/>
  <c r="K562" i="48"/>
  <c r="J562" i="48"/>
  <c r="I562" i="48"/>
  <c r="N561" i="48"/>
  <c r="M561" i="48"/>
  <c r="L561" i="48"/>
  <c r="K561" i="48"/>
  <c r="J561" i="48"/>
  <c r="I561" i="48"/>
  <c r="N560" i="48"/>
  <c r="M560" i="48"/>
  <c r="L560" i="48"/>
  <c r="K560" i="48"/>
  <c r="J560" i="48"/>
  <c r="I560" i="48"/>
  <c r="N559" i="48"/>
  <c r="M559" i="48"/>
  <c r="L559" i="48"/>
  <c r="K559" i="48"/>
  <c r="J559" i="48"/>
  <c r="I559" i="48"/>
  <c r="N558" i="48"/>
  <c r="M558" i="48"/>
  <c r="L558" i="48"/>
  <c r="K558" i="48"/>
  <c r="J558" i="48"/>
  <c r="I558" i="48"/>
  <c r="N557" i="48"/>
  <c r="M557" i="48"/>
  <c r="L557" i="48"/>
  <c r="K557" i="48"/>
  <c r="J557" i="48"/>
  <c r="I557" i="48"/>
  <c r="N556" i="48"/>
  <c r="M556" i="48"/>
  <c r="L556" i="48"/>
  <c r="K556" i="48"/>
  <c r="J556" i="48"/>
  <c r="I556" i="48"/>
  <c r="N555" i="48"/>
  <c r="M555" i="48"/>
  <c r="L555" i="48"/>
  <c r="K555" i="48"/>
  <c r="J555" i="48"/>
  <c r="I555" i="48"/>
  <c r="N554" i="48"/>
  <c r="M554" i="48"/>
  <c r="L554" i="48"/>
  <c r="K554" i="48"/>
  <c r="J554" i="48"/>
  <c r="I554" i="48"/>
  <c r="N553" i="48"/>
  <c r="M553" i="48"/>
  <c r="L553" i="48"/>
  <c r="K553" i="48"/>
  <c r="J553" i="48"/>
  <c r="I553" i="48"/>
  <c r="N552" i="48"/>
  <c r="M552" i="48"/>
  <c r="L552" i="48"/>
  <c r="K552" i="48"/>
  <c r="J552" i="48"/>
  <c r="I552" i="48"/>
  <c r="N551" i="48"/>
  <c r="M551" i="48"/>
  <c r="L551" i="48"/>
  <c r="K551" i="48"/>
  <c r="J551" i="48"/>
  <c r="I551" i="48"/>
  <c r="N550" i="48"/>
  <c r="M550" i="48"/>
  <c r="L550" i="48"/>
  <c r="K550" i="48"/>
  <c r="J550" i="48"/>
  <c r="I550" i="48"/>
  <c r="N549" i="48"/>
  <c r="M549" i="48"/>
  <c r="L549" i="48"/>
  <c r="K549" i="48"/>
  <c r="J549" i="48"/>
  <c r="I549" i="48"/>
  <c r="N548" i="48"/>
  <c r="M548" i="48"/>
  <c r="L548" i="48"/>
  <c r="K548" i="48"/>
  <c r="J548" i="48"/>
  <c r="I548" i="48"/>
  <c r="N547" i="48"/>
  <c r="M547" i="48"/>
  <c r="L547" i="48"/>
  <c r="K547" i="48"/>
  <c r="J547" i="48"/>
  <c r="I547" i="48"/>
  <c r="N546" i="48"/>
  <c r="M546" i="48"/>
  <c r="L546" i="48"/>
  <c r="K546" i="48"/>
  <c r="J546" i="48"/>
  <c r="I546" i="48"/>
  <c r="N545" i="48"/>
  <c r="M545" i="48"/>
  <c r="L545" i="48"/>
  <c r="K545" i="48"/>
  <c r="J545" i="48"/>
  <c r="I545" i="48"/>
  <c r="N544" i="48"/>
  <c r="M544" i="48"/>
  <c r="L544" i="48"/>
  <c r="K544" i="48"/>
  <c r="J544" i="48"/>
  <c r="I544" i="48"/>
  <c r="N543" i="48"/>
  <c r="M543" i="48"/>
  <c r="L543" i="48"/>
  <c r="K543" i="48"/>
  <c r="J543" i="48"/>
  <c r="I543" i="48"/>
  <c r="N542" i="48"/>
  <c r="M542" i="48"/>
  <c r="L542" i="48"/>
  <c r="K542" i="48"/>
  <c r="J542" i="48"/>
  <c r="I542" i="48"/>
  <c r="N541" i="48"/>
  <c r="M541" i="48"/>
  <c r="L541" i="48"/>
  <c r="K541" i="48"/>
  <c r="J541" i="48"/>
  <c r="I541" i="48"/>
  <c r="N540" i="48"/>
  <c r="M540" i="48"/>
  <c r="L540" i="48"/>
  <c r="K540" i="48"/>
  <c r="J540" i="48"/>
  <c r="I540" i="48"/>
  <c r="N539" i="48"/>
  <c r="M539" i="48"/>
  <c r="L539" i="48"/>
  <c r="K539" i="48"/>
  <c r="J539" i="48"/>
  <c r="I539" i="48"/>
  <c r="N538" i="48"/>
  <c r="M538" i="48"/>
  <c r="L538" i="48"/>
  <c r="K538" i="48"/>
  <c r="J538" i="48"/>
  <c r="I538" i="48"/>
  <c r="N537" i="48"/>
  <c r="M537" i="48"/>
  <c r="L537" i="48"/>
  <c r="K537" i="48"/>
  <c r="J537" i="48"/>
  <c r="I537" i="48"/>
  <c r="N536" i="48"/>
  <c r="M536" i="48"/>
  <c r="L536" i="48"/>
  <c r="K536" i="48"/>
  <c r="J536" i="48"/>
  <c r="I536" i="48"/>
  <c r="N535" i="48"/>
  <c r="M535" i="48"/>
  <c r="L535" i="48"/>
  <c r="K535" i="48"/>
  <c r="J535" i="48"/>
  <c r="I535" i="48"/>
  <c r="N534" i="48"/>
  <c r="M534" i="48"/>
  <c r="L534" i="48"/>
  <c r="K534" i="48"/>
  <c r="J534" i="48"/>
  <c r="I534" i="48"/>
  <c r="N533" i="48"/>
  <c r="M533" i="48"/>
  <c r="L533" i="48"/>
  <c r="K533" i="48"/>
  <c r="J533" i="48"/>
  <c r="I533" i="48"/>
  <c r="N532" i="48"/>
  <c r="M532" i="48"/>
  <c r="L532" i="48"/>
  <c r="K532" i="48"/>
  <c r="J532" i="48"/>
  <c r="I532" i="48"/>
  <c r="N531" i="48"/>
  <c r="M531" i="48"/>
  <c r="L531" i="48"/>
  <c r="K531" i="48"/>
  <c r="J531" i="48"/>
  <c r="I531" i="48"/>
  <c r="N530" i="48"/>
  <c r="M530" i="48"/>
  <c r="L530" i="48"/>
  <c r="K530" i="48"/>
  <c r="J530" i="48"/>
  <c r="I530" i="48"/>
  <c r="N529" i="48"/>
  <c r="M529" i="48"/>
  <c r="L529" i="48"/>
  <c r="K529" i="48"/>
  <c r="J529" i="48"/>
  <c r="I529" i="48"/>
  <c r="N528" i="48"/>
  <c r="M528" i="48"/>
  <c r="L528" i="48"/>
  <c r="K528" i="48"/>
  <c r="J528" i="48"/>
  <c r="I528" i="48"/>
  <c r="N527" i="48"/>
  <c r="M527" i="48"/>
  <c r="L527" i="48"/>
  <c r="K527" i="48"/>
  <c r="J527" i="48"/>
  <c r="I527" i="48"/>
  <c r="N526" i="48"/>
  <c r="M526" i="48"/>
  <c r="L526" i="48"/>
  <c r="K526" i="48"/>
  <c r="J526" i="48"/>
  <c r="I526" i="48"/>
  <c r="N525" i="48"/>
  <c r="M525" i="48"/>
  <c r="L525" i="48"/>
  <c r="K525" i="48"/>
  <c r="J525" i="48"/>
  <c r="I525" i="48"/>
  <c r="N524" i="48"/>
  <c r="M524" i="48"/>
  <c r="L524" i="48"/>
  <c r="K524" i="48"/>
  <c r="J524" i="48"/>
  <c r="I524" i="48"/>
  <c r="N523" i="48"/>
  <c r="M523" i="48"/>
  <c r="L523" i="48"/>
  <c r="K523" i="48"/>
  <c r="J523" i="48"/>
  <c r="I523" i="48"/>
  <c r="N522" i="48"/>
  <c r="M522" i="48"/>
  <c r="L522" i="48"/>
  <c r="K522" i="48"/>
  <c r="J522" i="48"/>
  <c r="I522" i="48"/>
  <c r="N521" i="48"/>
  <c r="M521" i="48"/>
  <c r="L521" i="48"/>
  <c r="K521" i="48"/>
  <c r="J521" i="48"/>
  <c r="I521" i="48"/>
  <c r="N520" i="48"/>
  <c r="M520" i="48"/>
  <c r="L520" i="48"/>
  <c r="K520" i="48"/>
  <c r="J520" i="48"/>
  <c r="I520" i="48"/>
  <c r="N519" i="48"/>
  <c r="M519" i="48"/>
  <c r="L519" i="48"/>
  <c r="K519" i="48"/>
  <c r="J519" i="48"/>
  <c r="I519" i="48"/>
  <c r="N518" i="48"/>
  <c r="M518" i="48"/>
  <c r="L518" i="48"/>
  <c r="K518" i="48"/>
  <c r="J518" i="48"/>
  <c r="I518" i="48"/>
  <c r="N517" i="48"/>
  <c r="M517" i="48"/>
  <c r="L517" i="48"/>
  <c r="K517" i="48"/>
  <c r="J517" i="48"/>
  <c r="I517" i="48"/>
  <c r="N516" i="48"/>
  <c r="M516" i="48"/>
  <c r="L516" i="48"/>
  <c r="K516" i="48"/>
  <c r="J516" i="48"/>
  <c r="I516" i="48"/>
  <c r="N515" i="48"/>
  <c r="M515" i="48"/>
  <c r="L515" i="48"/>
  <c r="K515" i="48"/>
  <c r="J515" i="48"/>
  <c r="I515" i="48"/>
  <c r="N514" i="48"/>
  <c r="M514" i="48"/>
  <c r="L514" i="48"/>
  <c r="K514" i="48"/>
  <c r="J514" i="48"/>
  <c r="I514" i="48"/>
  <c r="N513" i="48"/>
  <c r="M513" i="48"/>
  <c r="L513" i="48"/>
  <c r="K513" i="48"/>
  <c r="J513" i="48"/>
  <c r="I513" i="48"/>
  <c r="N512" i="48"/>
  <c r="M512" i="48"/>
  <c r="L512" i="48"/>
  <c r="K512" i="48"/>
  <c r="J512" i="48"/>
  <c r="I512" i="48"/>
  <c r="N511" i="48"/>
  <c r="M511" i="48"/>
  <c r="L511" i="48"/>
  <c r="K511" i="48"/>
  <c r="J511" i="48"/>
  <c r="I511" i="48"/>
  <c r="N510" i="48"/>
  <c r="M510" i="48"/>
  <c r="L510" i="48"/>
  <c r="K510" i="48"/>
  <c r="J510" i="48"/>
  <c r="I510" i="48"/>
  <c r="N509" i="48"/>
  <c r="M509" i="48"/>
  <c r="L509" i="48"/>
  <c r="K509" i="48"/>
  <c r="J509" i="48"/>
  <c r="I509" i="48"/>
  <c r="N508" i="48"/>
  <c r="M508" i="48"/>
  <c r="L508" i="48"/>
  <c r="K508" i="48"/>
  <c r="J508" i="48"/>
  <c r="I508" i="48"/>
  <c r="N507" i="48"/>
  <c r="M507" i="48"/>
  <c r="L507" i="48"/>
  <c r="K507" i="48"/>
  <c r="J507" i="48"/>
  <c r="I507" i="48"/>
  <c r="N506" i="48"/>
  <c r="M506" i="48"/>
  <c r="L506" i="48"/>
  <c r="K506" i="48"/>
  <c r="J506" i="48"/>
  <c r="I506" i="48"/>
  <c r="N505" i="48"/>
  <c r="M505" i="48"/>
  <c r="L505" i="48"/>
  <c r="K505" i="48"/>
  <c r="J505" i="48"/>
  <c r="I505" i="48"/>
  <c r="N504" i="48"/>
  <c r="M504" i="48"/>
  <c r="L504" i="48"/>
  <c r="K504" i="48"/>
  <c r="J504" i="48"/>
  <c r="I504" i="48"/>
  <c r="N503" i="48"/>
  <c r="M503" i="48"/>
  <c r="L503" i="48"/>
  <c r="K503" i="48"/>
  <c r="J503" i="48"/>
  <c r="I503" i="48"/>
  <c r="N502" i="48"/>
  <c r="M502" i="48"/>
  <c r="L502" i="48"/>
  <c r="K502" i="48"/>
  <c r="J502" i="48"/>
  <c r="I502" i="48"/>
  <c r="N501" i="48"/>
  <c r="M501" i="48"/>
  <c r="L501" i="48"/>
  <c r="K501" i="48"/>
  <c r="J501" i="48"/>
  <c r="I501" i="48"/>
  <c r="N500" i="48"/>
  <c r="M500" i="48"/>
  <c r="L500" i="48"/>
  <c r="K500" i="48"/>
  <c r="J500" i="48"/>
  <c r="I500" i="48"/>
  <c r="N499" i="48"/>
  <c r="M499" i="48"/>
  <c r="L499" i="48"/>
  <c r="K499" i="48"/>
  <c r="J499" i="48"/>
  <c r="I499" i="48"/>
  <c r="N498" i="48"/>
  <c r="M498" i="48"/>
  <c r="L498" i="48"/>
  <c r="K498" i="48"/>
  <c r="J498" i="48"/>
  <c r="I498" i="48"/>
  <c r="N497" i="48"/>
  <c r="M497" i="48"/>
  <c r="L497" i="48"/>
  <c r="K497" i="48"/>
  <c r="J497" i="48"/>
  <c r="I497" i="48"/>
  <c r="N496" i="48"/>
  <c r="M496" i="48"/>
  <c r="L496" i="48"/>
  <c r="K496" i="48"/>
  <c r="J496" i="48"/>
  <c r="I496" i="48"/>
  <c r="N495" i="48"/>
  <c r="M495" i="48"/>
  <c r="L495" i="48"/>
  <c r="K495" i="48"/>
  <c r="J495" i="48"/>
  <c r="I495" i="48"/>
  <c r="N494" i="48"/>
  <c r="M494" i="48"/>
  <c r="L494" i="48"/>
  <c r="K494" i="48"/>
  <c r="J494" i="48"/>
  <c r="I494" i="48"/>
  <c r="N493" i="48"/>
  <c r="M493" i="48"/>
  <c r="L493" i="48"/>
  <c r="K493" i="48"/>
  <c r="J493" i="48"/>
  <c r="I493" i="48"/>
  <c r="N492" i="48"/>
  <c r="M492" i="48"/>
  <c r="L492" i="48"/>
  <c r="K492" i="48"/>
  <c r="J492" i="48"/>
  <c r="I492" i="48"/>
  <c r="N491" i="48"/>
  <c r="M491" i="48"/>
  <c r="L491" i="48"/>
  <c r="K491" i="48"/>
  <c r="J491" i="48"/>
  <c r="I491" i="48"/>
  <c r="N490" i="48"/>
  <c r="M490" i="48"/>
  <c r="L490" i="48"/>
  <c r="K490" i="48"/>
  <c r="J490" i="48"/>
  <c r="I490" i="48"/>
  <c r="N489" i="48"/>
  <c r="M489" i="48"/>
  <c r="L489" i="48"/>
  <c r="K489" i="48"/>
  <c r="J489" i="48"/>
  <c r="I489" i="48"/>
  <c r="N488" i="48"/>
  <c r="M488" i="48"/>
  <c r="L488" i="48"/>
  <c r="K488" i="48"/>
  <c r="J488" i="48"/>
  <c r="I488" i="48"/>
  <c r="N487" i="48"/>
  <c r="M487" i="48"/>
  <c r="L487" i="48"/>
  <c r="K487" i="48"/>
  <c r="J487" i="48"/>
  <c r="I487" i="48"/>
  <c r="N486" i="48"/>
  <c r="M486" i="48"/>
  <c r="L486" i="48"/>
  <c r="K486" i="48"/>
  <c r="J486" i="48"/>
  <c r="I486" i="48"/>
  <c r="N485" i="48"/>
  <c r="M485" i="48"/>
  <c r="L485" i="48"/>
  <c r="K485" i="48"/>
  <c r="J485" i="48"/>
  <c r="I485" i="48"/>
  <c r="N484" i="48"/>
  <c r="M484" i="48"/>
  <c r="L484" i="48"/>
  <c r="K484" i="48"/>
  <c r="J484" i="48"/>
  <c r="I484" i="48"/>
  <c r="N483" i="48"/>
  <c r="M483" i="48"/>
  <c r="L483" i="48"/>
  <c r="K483" i="48"/>
  <c r="J483" i="48"/>
  <c r="I483" i="48"/>
  <c r="N482" i="48"/>
  <c r="M482" i="48"/>
  <c r="L482" i="48"/>
  <c r="K482" i="48"/>
  <c r="J482" i="48"/>
  <c r="I482" i="48"/>
  <c r="N481" i="48"/>
  <c r="M481" i="48"/>
  <c r="L481" i="48"/>
  <c r="K481" i="48"/>
  <c r="J481" i="48"/>
  <c r="I481" i="48"/>
  <c r="N480" i="48"/>
  <c r="M480" i="48"/>
  <c r="L480" i="48"/>
  <c r="K480" i="48"/>
  <c r="J480" i="48"/>
  <c r="I480" i="48"/>
  <c r="N479" i="48"/>
  <c r="M479" i="48"/>
  <c r="L479" i="48"/>
  <c r="K479" i="48"/>
  <c r="J479" i="48"/>
  <c r="I479" i="48"/>
  <c r="N478" i="48"/>
  <c r="M478" i="48"/>
  <c r="L478" i="48"/>
  <c r="K478" i="48"/>
  <c r="J478" i="48"/>
  <c r="I478" i="48"/>
  <c r="N477" i="48"/>
  <c r="M477" i="48"/>
  <c r="L477" i="48"/>
  <c r="K477" i="48"/>
  <c r="J477" i="48"/>
  <c r="I477" i="48"/>
  <c r="N476" i="48"/>
  <c r="M476" i="48"/>
  <c r="L476" i="48"/>
  <c r="K476" i="48"/>
  <c r="J476" i="48"/>
  <c r="I476" i="48"/>
  <c r="N475" i="48"/>
  <c r="M475" i="48"/>
  <c r="L475" i="48"/>
  <c r="K475" i="48"/>
  <c r="J475" i="48"/>
  <c r="I475" i="48"/>
  <c r="N474" i="48"/>
  <c r="M474" i="48"/>
  <c r="L474" i="48"/>
  <c r="K474" i="48"/>
  <c r="J474" i="48"/>
  <c r="I474" i="48"/>
  <c r="N473" i="48"/>
  <c r="M473" i="48"/>
  <c r="L473" i="48"/>
  <c r="K473" i="48"/>
  <c r="J473" i="48"/>
  <c r="I473" i="48"/>
  <c r="N472" i="48"/>
  <c r="M472" i="48"/>
  <c r="L472" i="48"/>
  <c r="K472" i="48"/>
  <c r="J472" i="48"/>
  <c r="I472" i="48"/>
  <c r="N471" i="48"/>
  <c r="M471" i="48"/>
  <c r="L471" i="48"/>
  <c r="K471" i="48"/>
  <c r="J471" i="48"/>
  <c r="I471" i="48"/>
  <c r="N470" i="48"/>
  <c r="M470" i="48"/>
  <c r="L470" i="48"/>
  <c r="K470" i="48"/>
  <c r="J470" i="48"/>
  <c r="I470" i="48"/>
  <c r="N469" i="48"/>
  <c r="M469" i="48"/>
  <c r="L469" i="48"/>
  <c r="K469" i="48"/>
  <c r="J469" i="48"/>
  <c r="I469" i="48"/>
  <c r="N468" i="48"/>
  <c r="M468" i="48"/>
  <c r="L468" i="48"/>
  <c r="K468" i="48"/>
  <c r="J468" i="48"/>
  <c r="I468" i="48"/>
  <c r="N467" i="48"/>
  <c r="M467" i="48"/>
  <c r="L467" i="48"/>
  <c r="K467" i="48"/>
  <c r="J467" i="48"/>
  <c r="I467" i="48"/>
  <c r="N466" i="48"/>
  <c r="M466" i="48"/>
  <c r="L466" i="48"/>
  <c r="K466" i="48"/>
  <c r="J466" i="48"/>
  <c r="I466" i="48"/>
  <c r="N465" i="48"/>
  <c r="M465" i="48"/>
  <c r="L465" i="48"/>
  <c r="K465" i="48"/>
  <c r="J465" i="48"/>
  <c r="I465" i="48"/>
  <c r="N464" i="48"/>
  <c r="M464" i="48"/>
  <c r="L464" i="48"/>
  <c r="K464" i="48"/>
  <c r="J464" i="48"/>
  <c r="I464" i="48"/>
  <c r="N463" i="48"/>
  <c r="M463" i="48"/>
  <c r="L463" i="48"/>
  <c r="K463" i="48"/>
  <c r="J463" i="48"/>
  <c r="I463" i="48"/>
  <c r="N462" i="48"/>
  <c r="M462" i="48"/>
  <c r="L462" i="48"/>
  <c r="K462" i="48"/>
  <c r="J462" i="48"/>
  <c r="I462" i="48"/>
  <c r="N461" i="48"/>
  <c r="M461" i="48"/>
  <c r="L461" i="48"/>
  <c r="K461" i="48"/>
  <c r="J461" i="48"/>
  <c r="I461" i="48"/>
  <c r="N460" i="48"/>
  <c r="M460" i="48"/>
  <c r="L460" i="48"/>
  <c r="K460" i="48"/>
  <c r="J460" i="48"/>
  <c r="I460" i="48"/>
  <c r="N459" i="48"/>
  <c r="M459" i="48"/>
  <c r="L459" i="48"/>
  <c r="K459" i="48"/>
  <c r="J459" i="48"/>
  <c r="I459" i="48"/>
  <c r="N458" i="48"/>
  <c r="M458" i="48"/>
  <c r="L458" i="48"/>
  <c r="K458" i="48"/>
  <c r="J458" i="48"/>
  <c r="I458" i="48"/>
  <c r="N457" i="48"/>
  <c r="M457" i="48"/>
  <c r="L457" i="48"/>
  <c r="K457" i="48"/>
  <c r="J457" i="48"/>
  <c r="I457" i="48"/>
  <c r="N456" i="48"/>
  <c r="M456" i="48"/>
  <c r="L456" i="48"/>
  <c r="K456" i="48"/>
  <c r="J456" i="48"/>
  <c r="I456" i="48"/>
  <c r="N455" i="48"/>
  <c r="M455" i="48"/>
  <c r="L455" i="48"/>
  <c r="K455" i="48"/>
  <c r="J455" i="48"/>
  <c r="I455" i="48"/>
  <c r="N454" i="48"/>
  <c r="M454" i="48"/>
  <c r="L454" i="48"/>
  <c r="K454" i="48"/>
  <c r="J454" i="48"/>
  <c r="I454" i="48"/>
  <c r="N453" i="48"/>
  <c r="M453" i="48"/>
  <c r="L453" i="48"/>
  <c r="K453" i="48"/>
  <c r="J453" i="48"/>
  <c r="I453" i="48"/>
  <c r="N452" i="48"/>
  <c r="M452" i="48"/>
  <c r="L452" i="48"/>
  <c r="K452" i="48"/>
  <c r="J452" i="48"/>
  <c r="I452" i="48"/>
  <c r="N451" i="48"/>
  <c r="M451" i="48"/>
  <c r="L451" i="48"/>
  <c r="K451" i="48"/>
  <c r="J451" i="48"/>
  <c r="I451" i="48"/>
  <c r="N450" i="48"/>
  <c r="M450" i="48"/>
  <c r="L450" i="48"/>
  <c r="K450" i="48"/>
  <c r="J450" i="48"/>
  <c r="I450" i="48"/>
  <c r="N449" i="48"/>
  <c r="M449" i="48"/>
  <c r="L449" i="48"/>
  <c r="K449" i="48"/>
  <c r="J449" i="48"/>
  <c r="I449" i="48"/>
  <c r="N448" i="48"/>
  <c r="M448" i="48"/>
  <c r="L448" i="48"/>
  <c r="K448" i="48"/>
  <c r="J448" i="48"/>
  <c r="I448" i="48"/>
  <c r="N447" i="48"/>
  <c r="M447" i="48"/>
  <c r="L447" i="48"/>
  <c r="K447" i="48"/>
  <c r="J447" i="48"/>
  <c r="I447" i="48"/>
  <c r="N446" i="48"/>
  <c r="M446" i="48"/>
  <c r="L446" i="48"/>
  <c r="K446" i="48"/>
  <c r="J446" i="48"/>
  <c r="I446" i="48"/>
  <c r="N445" i="48"/>
  <c r="M445" i="48"/>
  <c r="L445" i="48"/>
  <c r="K445" i="48"/>
  <c r="J445" i="48"/>
  <c r="I445" i="48"/>
  <c r="N444" i="48"/>
  <c r="M444" i="48"/>
  <c r="L444" i="48"/>
  <c r="K444" i="48"/>
  <c r="J444" i="48"/>
  <c r="I444" i="48"/>
  <c r="N443" i="48"/>
  <c r="M443" i="48"/>
  <c r="L443" i="48"/>
  <c r="K443" i="48"/>
  <c r="J443" i="48"/>
  <c r="I443" i="48"/>
  <c r="N442" i="48"/>
  <c r="M442" i="48"/>
  <c r="L442" i="48"/>
  <c r="K442" i="48"/>
  <c r="J442" i="48"/>
  <c r="I442" i="48"/>
  <c r="N441" i="48"/>
  <c r="M441" i="48"/>
  <c r="L441" i="48"/>
  <c r="K441" i="48"/>
  <c r="J441" i="48"/>
  <c r="I441" i="48"/>
  <c r="N440" i="48"/>
  <c r="M440" i="48"/>
  <c r="L440" i="48"/>
  <c r="K440" i="48"/>
  <c r="J440" i="48"/>
  <c r="I440" i="48"/>
  <c r="N439" i="48"/>
  <c r="M439" i="48"/>
  <c r="L439" i="48"/>
  <c r="K439" i="48"/>
  <c r="J439" i="48"/>
  <c r="I439" i="48"/>
  <c r="N438" i="48"/>
  <c r="M438" i="48"/>
  <c r="L438" i="48"/>
  <c r="K438" i="48"/>
  <c r="J438" i="48"/>
  <c r="I438" i="48"/>
  <c r="N437" i="48"/>
  <c r="M437" i="48"/>
  <c r="L437" i="48"/>
  <c r="K437" i="48"/>
  <c r="J437" i="48"/>
  <c r="I437" i="48"/>
  <c r="N436" i="48"/>
  <c r="M436" i="48"/>
  <c r="L436" i="48"/>
  <c r="K436" i="48"/>
  <c r="J436" i="48"/>
  <c r="I436" i="48"/>
  <c r="N435" i="48"/>
  <c r="M435" i="48"/>
  <c r="L435" i="48"/>
  <c r="K435" i="48"/>
  <c r="J435" i="48"/>
  <c r="I435" i="48"/>
  <c r="N434" i="48"/>
  <c r="M434" i="48"/>
  <c r="L434" i="48"/>
  <c r="K434" i="48"/>
  <c r="J434" i="48"/>
  <c r="I434" i="48"/>
  <c r="N433" i="48"/>
  <c r="M433" i="48"/>
  <c r="L433" i="48"/>
  <c r="K433" i="48"/>
  <c r="J433" i="48"/>
  <c r="I433" i="48"/>
  <c r="N432" i="48"/>
  <c r="M432" i="48"/>
  <c r="L432" i="48"/>
  <c r="K432" i="48"/>
  <c r="J432" i="48"/>
  <c r="I432" i="48"/>
  <c r="N431" i="48"/>
  <c r="M431" i="48"/>
  <c r="L431" i="48"/>
  <c r="K431" i="48"/>
  <c r="J431" i="48"/>
  <c r="I431" i="48"/>
  <c r="N430" i="48"/>
  <c r="M430" i="48"/>
  <c r="L430" i="48"/>
  <c r="K430" i="48"/>
  <c r="J430" i="48"/>
  <c r="I430" i="48"/>
  <c r="N429" i="48"/>
  <c r="M429" i="48"/>
  <c r="L429" i="48"/>
  <c r="K429" i="48"/>
  <c r="J429" i="48"/>
  <c r="I429" i="48"/>
  <c r="N428" i="48"/>
  <c r="M428" i="48"/>
  <c r="L428" i="48"/>
  <c r="K428" i="48"/>
  <c r="J428" i="48"/>
  <c r="I428" i="48"/>
  <c r="N427" i="48"/>
  <c r="M427" i="48"/>
  <c r="L427" i="48"/>
  <c r="K427" i="48"/>
  <c r="J427" i="48"/>
  <c r="I427" i="48"/>
  <c r="N426" i="48"/>
  <c r="M426" i="48"/>
  <c r="L426" i="48"/>
  <c r="K426" i="48"/>
  <c r="J426" i="48"/>
  <c r="I426" i="48"/>
  <c r="N425" i="48"/>
  <c r="M425" i="48"/>
  <c r="L425" i="48"/>
  <c r="K425" i="48"/>
  <c r="J425" i="48"/>
  <c r="I425" i="48"/>
  <c r="N424" i="48"/>
  <c r="M424" i="48"/>
  <c r="L424" i="48"/>
  <c r="K424" i="48"/>
  <c r="J424" i="48"/>
  <c r="I424" i="48"/>
  <c r="N423" i="48"/>
  <c r="M423" i="48"/>
  <c r="L423" i="48"/>
  <c r="K423" i="48"/>
  <c r="J423" i="48"/>
  <c r="I423" i="48"/>
  <c r="N422" i="48"/>
  <c r="M422" i="48"/>
  <c r="L422" i="48"/>
  <c r="K422" i="48"/>
  <c r="J422" i="48"/>
  <c r="I422" i="48"/>
  <c r="N421" i="48"/>
  <c r="M421" i="48"/>
  <c r="L421" i="48"/>
  <c r="K421" i="48"/>
  <c r="J421" i="48"/>
  <c r="I421" i="48"/>
  <c r="N420" i="48"/>
  <c r="M420" i="48"/>
  <c r="L420" i="48"/>
  <c r="K420" i="48"/>
  <c r="J420" i="48"/>
  <c r="I420" i="48"/>
  <c r="N419" i="48"/>
  <c r="M419" i="48"/>
  <c r="L419" i="48"/>
  <c r="K419" i="48"/>
  <c r="J419" i="48"/>
  <c r="I419" i="48"/>
  <c r="N418" i="48"/>
  <c r="M418" i="48"/>
  <c r="L418" i="48"/>
  <c r="K418" i="48"/>
  <c r="J418" i="48"/>
  <c r="I418" i="48"/>
  <c r="N417" i="48"/>
  <c r="M417" i="48"/>
  <c r="L417" i="48"/>
  <c r="K417" i="48"/>
  <c r="J417" i="48"/>
  <c r="I417" i="48"/>
  <c r="N416" i="48"/>
  <c r="M416" i="48"/>
  <c r="L416" i="48"/>
  <c r="K416" i="48"/>
  <c r="J416" i="48"/>
  <c r="I416" i="48"/>
  <c r="N415" i="48"/>
  <c r="M415" i="48"/>
  <c r="L415" i="48"/>
  <c r="K415" i="48"/>
  <c r="J415" i="48"/>
  <c r="I415" i="48"/>
  <c r="N414" i="48"/>
  <c r="M414" i="48"/>
  <c r="L414" i="48"/>
  <c r="K414" i="48"/>
  <c r="J414" i="48"/>
  <c r="I414" i="48"/>
  <c r="N413" i="48"/>
  <c r="M413" i="48"/>
  <c r="L413" i="48"/>
  <c r="K413" i="48"/>
  <c r="J413" i="48"/>
  <c r="I413" i="48"/>
  <c r="N412" i="48"/>
  <c r="M412" i="48"/>
  <c r="L412" i="48"/>
  <c r="K412" i="48"/>
  <c r="J412" i="48"/>
  <c r="I412" i="48"/>
  <c r="N411" i="48"/>
  <c r="M411" i="48"/>
  <c r="L411" i="48"/>
  <c r="K411" i="48"/>
  <c r="J411" i="48"/>
  <c r="I411" i="48"/>
  <c r="N410" i="48"/>
  <c r="M410" i="48"/>
  <c r="L410" i="48"/>
  <c r="K410" i="48"/>
  <c r="J410" i="48"/>
  <c r="I410" i="48"/>
  <c r="N409" i="48"/>
  <c r="M409" i="48"/>
  <c r="L409" i="48"/>
  <c r="K409" i="48"/>
  <c r="J409" i="48"/>
  <c r="I409" i="48"/>
  <c r="N408" i="48"/>
  <c r="M408" i="48"/>
  <c r="L408" i="48"/>
  <c r="K408" i="48"/>
  <c r="J408" i="48"/>
  <c r="I408" i="48"/>
  <c r="N407" i="48"/>
  <c r="M407" i="48"/>
  <c r="L407" i="48"/>
  <c r="K407" i="48"/>
  <c r="J407" i="48"/>
  <c r="I407" i="48"/>
  <c r="N406" i="48"/>
  <c r="M406" i="48"/>
  <c r="L406" i="48"/>
  <c r="K406" i="48"/>
  <c r="J406" i="48"/>
  <c r="I406" i="48"/>
  <c r="N405" i="48"/>
  <c r="M405" i="48"/>
  <c r="L405" i="48"/>
  <c r="K405" i="48"/>
  <c r="J405" i="48"/>
  <c r="I405" i="48"/>
  <c r="N404" i="48"/>
  <c r="M404" i="48"/>
  <c r="L404" i="48"/>
  <c r="K404" i="48"/>
  <c r="J404" i="48"/>
  <c r="I404" i="48"/>
  <c r="N403" i="48"/>
  <c r="M403" i="48"/>
  <c r="L403" i="48"/>
  <c r="K403" i="48"/>
  <c r="J403" i="48"/>
  <c r="I403" i="48"/>
  <c r="N402" i="48"/>
  <c r="M402" i="48"/>
  <c r="L402" i="48"/>
  <c r="K402" i="48"/>
  <c r="J402" i="48"/>
  <c r="I402" i="48"/>
  <c r="N401" i="48"/>
  <c r="M401" i="48"/>
  <c r="L401" i="48"/>
  <c r="K401" i="48"/>
  <c r="J401" i="48"/>
  <c r="I401" i="48"/>
  <c r="N400" i="48"/>
  <c r="M400" i="48"/>
  <c r="L400" i="48"/>
  <c r="K400" i="48"/>
  <c r="J400" i="48"/>
  <c r="I400" i="48"/>
  <c r="N399" i="48"/>
  <c r="M399" i="48"/>
  <c r="L399" i="48"/>
  <c r="K399" i="48"/>
  <c r="J399" i="48"/>
  <c r="I399" i="48"/>
  <c r="N398" i="48"/>
  <c r="M398" i="48"/>
  <c r="L398" i="48"/>
  <c r="K398" i="48"/>
  <c r="J398" i="48"/>
  <c r="I398" i="48"/>
  <c r="N397" i="48"/>
  <c r="M397" i="48"/>
  <c r="L397" i="48"/>
  <c r="K397" i="48"/>
  <c r="J397" i="48"/>
  <c r="I397" i="48"/>
  <c r="N396" i="48"/>
  <c r="M396" i="48"/>
  <c r="L396" i="48"/>
  <c r="K396" i="48"/>
  <c r="J396" i="48"/>
  <c r="I396" i="48"/>
  <c r="N395" i="48"/>
  <c r="M395" i="48"/>
  <c r="L395" i="48"/>
  <c r="K395" i="48"/>
  <c r="J395" i="48"/>
  <c r="I395" i="48"/>
  <c r="N394" i="48"/>
  <c r="M394" i="48"/>
  <c r="L394" i="48"/>
  <c r="K394" i="48"/>
  <c r="J394" i="48"/>
  <c r="I394" i="48"/>
  <c r="N393" i="48"/>
  <c r="M393" i="48"/>
  <c r="L393" i="48"/>
  <c r="K393" i="48"/>
  <c r="J393" i="48"/>
  <c r="I393" i="48"/>
  <c r="N392" i="48"/>
  <c r="M392" i="48"/>
  <c r="L392" i="48"/>
  <c r="K392" i="48"/>
  <c r="J392" i="48"/>
  <c r="I392" i="48"/>
  <c r="N391" i="48"/>
  <c r="M391" i="48"/>
  <c r="L391" i="48"/>
  <c r="K391" i="48"/>
  <c r="J391" i="48"/>
  <c r="I391" i="48"/>
  <c r="N390" i="48"/>
  <c r="M390" i="48"/>
  <c r="L390" i="48"/>
  <c r="K390" i="48"/>
  <c r="J390" i="48"/>
  <c r="I390" i="48"/>
  <c r="N389" i="48"/>
  <c r="M389" i="48"/>
  <c r="L389" i="48"/>
  <c r="K389" i="48"/>
  <c r="J389" i="48"/>
  <c r="I389" i="48"/>
  <c r="N388" i="48"/>
  <c r="M388" i="48"/>
  <c r="L388" i="48"/>
  <c r="K388" i="48"/>
  <c r="J388" i="48"/>
  <c r="I388" i="48"/>
  <c r="N387" i="48"/>
  <c r="M387" i="48"/>
  <c r="L387" i="48"/>
  <c r="K387" i="48"/>
  <c r="J387" i="48"/>
  <c r="I387" i="48"/>
  <c r="N386" i="48"/>
  <c r="M386" i="48"/>
  <c r="L386" i="48"/>
  <c r="K386" i="48"/>
  <c r="J386" i="48"/>
  <c r="I386" i="48"/>
  <c r="N385" i="48"/>
  <c r="M385" i="48"/>
  <c r="L385" i="48"/>
  <c r="K385" i="48"/>
  <c r="J385" i="48"/>
  <c r="I385" i="48"/>
  <c r="N384" i="48"/>
  <c r="M384" i="48"/>
  <c r="L384" i="48"/>
  <c r="K384" i="48"/>
  <c r="J384" i="48"/>
  <c r="I384" i="48"/>
  <c r="N383" i="48"/>
  <c r="M383" i="48"/>
  <c r="L383" i="48"/>
  <c r="K383" i="48"/>
  <c r="J383" i="48"/>
  <c r="I383" i="48"/>
  <c r="N382" i="48"/>
  <c r="M382" i="48"/>
  <c r="L382" i="48"/>
  <c r="K382" i="48"/>
  <c r="J382" i="48"/>
  <c r="I382" i="48"/>
  <c r="N381" i="48"/>
  <c r="M381" i="48"/>
  <c r="L381" i="48"/>
  <c r="K381" i="48"/>
  <c r="J381" i="48"/>
  <c r="I381" i="48"/>
  <c r="N380" i="48"/>
  <c r="M380" i="48"/>
  <c r="L380" i="48"/>
  <c r="K380" i="48"/>
  <c r="J380" i="48"/>
  <c r="I380" i="48"/>
  <c r="N379" i="48"/>
  <c r="M379" i="48"/>
  <c r="L379" i="48"/>
  <c r="K379" i="48"/>
  <c r="J379" i="48"/>
  <c r="I379" i="48"/>
  <c r="N378" i="48"/>
  <c r="M378" i="48"/>
  <c r="L378" i="48"/>
  <c r="K378" i="48"/>
  <c r="J378" i="48"/>
  <c r="I378" i="48"/>
  <c r="N377" i="48"/>
  <c r="M377" i="48"/>
  <c r="L377" i="48"/>
  <c r="K377" i="48"/>
  <c r="J377" i="48"/>
  <c r="I377" i="48"/>
  <c r="N376" i="48"/>
  <c r="M376" i="48"/>
  <c r="L376" i="48"/>
  <c r="K376" i="48"/>
  <c r="J376" i="48"/>
  <c r="I376" i="48"/>
  <c r="N375" i="48"/>
  <c r="M375" i="48"/>
  <c r="L375" i="48"/>
  <c r="K375" i="48"/>
  <c r="J375" i="48"/>
  <c r="I375" i="48"/>
  <c r="N374" i="48"/>
  <c r="M374" i="48"/>
  <c r="L374" i="48"/>
  <c r="K374" i="48"/>
  <c r="J374" i="48"/>
  <c r="I374" i="48"/>
  <c r="N373" i="48"/>
  <c r="M373" i="48"/>
  <c r="L373" i="48"/>
  <c r="K373" i="48"/>
  <c r="J373" i="48"/>
  <c r="I373" i="48"/>
  <c r="N372" i="48"/>
  <c r="M372" i="48"/>
  <c r="L372" i="48"/>
  <c r="K372" i="48"/>
  <c r="J372" i="48"/>
  <c r="I372" i="48"/>
  <c r="N371" i="48"/>
  <c r="M371" i="48"/>
  <c r="L371" i="48"/>
  <c r="K371" i="48"/>
  <c r="J371" i="48"/>
  <c r="I371" i="48"/>
  <c r="N370" i="48"/>
  <c r="M370" i="48"/>
  <c r="L370" i="48"/>
  <c r="K370" i="48"/>
  <c r="J370" i="48"/>
  <c r="I370" i="48"/>
  <c r="N369" i="48"/>
  <c r="M369" i="48"/>
  <c r="L369" i="48"/>
  <c r="K369" i="48"/>
  <c r="J369" i="48"/>
  <c r="I369" i="48"/>
  <c r="N368" i="48"/>
  <c r="M368" i="48"/>
  <c r="L368" i="48"/>
  <c r="K368" i="48"/>
  <c r="J368" i="48"/>
  <c r="I368" i="48"/>
  <c r="N367" i="48"/>
  <c r="M367" i="48"/>
  <c r="L367" i="48"/>
  <c r="K367" i="48"/>
  <c r="J367" i="48"/>
  <c r="I367" i="48"/>
  <c r="N366" i="48"/>
  <c r="M366" i="48"/>
  <c r="L366" i="48"/>
  <c r="K366" i="48"/>
  <c r="J366" i="48"/>
  <c r="I366" i="48"/>
  <c r="N365" i="48"/>
  <c r="M365" i="48"/>
  <c r="L365" i="48"/>
  <c r="K365" i="48"/>
  <c r="J365" i="48"/>
  <c r="I365" i="48"/>
  <c r="N364" i="48"/>
  <c r="M364" i="48"/>
  <c r="L364" i="48"/>
  <c r="K364" i="48"/>
  <c r="J364" i="48"/>
  <c r="I364" i="48"/>
  <c r="N363" i="48"/>
  <c r="M363" i="48"/>
  <c r="L363" i="48"/>
  <c r="K363" i="48"/>
  <c r="J363" i="48"/>
  <c r="I363" i="48"/>
  <c r="N362" i="48"/>
  <c r="M362" i="48"/>
  <c r="L362" i="48"/>
  <c r="K362" i="48"/>
  <c r="J362" i="48"/>
  <c r="I362" i="48"/>
  <c r="N361" i="48"/>
  <c r="M361" i="48"/>
  <c r="L361" i="48"/>
  <c r="K361" i="48"/>
  <c r="J361" i="48"/>
  <c r="I361" i="48"/>
  <c r="N360" i="48"/>
  <c r="M360" i="48"/>
  <c r="L360" i="48"/>
  <c r="K360" i="48"/>
  <c r="J360" i="48"/>
  <c r="I360" i="48"/>
  <c r="N359" i="48"/>
  <c r="M359" i="48"/>
  <c r="L359" i="48"/>
  <c r="K359" i="48"/>
  <c r="J359" i="48"/>
  <c r="I359" i="48"/>
  <c r="N358" i="48"/>
  <c r="M358" i="48"/>
  <c r="L358" i="48"/>
  <c r="K358" i="48"/>
  <c r="J358" i="48"/>
  <c r="I358" i="48"/>
  <c r="N357" i="48"/>
  <c r="M357" i="48"/>
  <c r="L357" i="48"/>
  <c r="K357" i="48"/>
  <c r="J357" i="48"/>
  <c r="I357" i="48"/>
  <c r="N356" i="48"/>
  <c r="M356" i="48"/>
  <c r="L356" i="48"/>
  <c r="K356" i="48"/>
  <c r="J356" i="48"/>
  <c r="I356" i="48"/>
  <c r="N355" i="48"/>
  <c r="M355" i="48"/>
  <c r="L355" i="48"/>
  <c r="K355" i="48"/>
  <c r="J355" i="48"/>
  <c r="I355" i="48"/>
  <c r="N354" i="48"/>
  <c r="M354" i="48"/>
  <c r="L354" i="48"/>
  <c r="K354" i="48"/>
  <c r="J354" i="48"/>
  <c r="I354" i="48"/>
  <c r="N353" i="48"/>
  <c r="M353" i="48"/>
  <c r="L353" i="48"/>
  <c r="K353" i="48"/>
  <c r="J353" i="48"/>
  <c r="I353" i="48"/>
  <c r="N352" i="48"/>
  <c r="M352" i="48"/>
  <c r="L352" i="48"/>
  <c r="K352" i="48"/>
  <c r="J352" i="48"/>
  <c r="I352" i="48"/>
  <c r="N351" i="48"/>
  <c r="M351" i="48"/>
  <c r="L351" i="48"/>
  <c r="K351" i="48"/>
  <c r="J351" i="48"/>
  <c r="I351" i="48"/>
  <c r="N350" i="48"/>
  <c r="M350" i="48"/>
  <c r="L350" i="48"/>
  <c r="K350" i="48"/>
  <c r="J350" i="48"/>
  <c r="I350" i="48"/>
  <c r="N349" i="48"/>
  <c r="M349" i="48"/>
  <c r="L349" i="48"/>
  <c r="K349" i="48"/>
  <c r="J349" i="48"/>
  <c r="I349" i="48"/>
  <c r="N348" i="48"/>
  <c r="M348" i="48"/>
  <c r="L348" i="48"/>
  <c r="K348" i="48"/>
  <c r="J348" i="48"/>
  <c r="I348" i="48"/>
  <c r="N347" i="48"/>
  <c r="M347" i="48"/>
  <c r="L347" i="48"/>
  <c r="K347" i="48"/>
  <c r="J347" i="48"/>
  <c r="I347" i="48"/>
  <c r="N346" i="48"/>
  <c r="M346" i="48"/>
  <c r="L346" i="48"/>
  <c r="K346" i="48"/>
  <c r="J346" i="48"/>
  <c r="I346" i="48"/>
  <c r="N345" i="48"/>
  <c r="M345" i="48"/>
  <c r="L345" i="48"/>
  <c r="K345" i="48"/>
  <c r="J345" i="48"/>
  <c r="I345" i="48"/>
  <c r="N344" i="48"/>
  <c r="M344" i="48"/>
  <c r="L344" i="48"/>
  <c r="K344" i="48"/>
  <c r="J344" i="48"/>
  <c r="I344" i="48"/>
  <c r="N343" i="48"/>
  <c r="M343" i="48"/>
  <c r="L343" i="48"/>
  <c r="K343" i="48"/>
  <c r="J343" i="48"/>
  <c r="I343" i="48"/>
  <c r="N342" i="48"/>
  <c r="M342" i="48"/>
  <c r="L342" i="48"/>
  <c r="K342" i="48"/>
  <c r="J342" i="48"/>
  <c r="I342" i="48"/>
  <c r="N341" i="48"/>
  <c r="M341" i="48"/>
  <c r="L341" i="48"/>
  <c r="K341" i="48"/>
  <c r="J341" i="48"/>
  <c r="I341" i="48"/>
  <c r="N340" i="48"/>
  <c r="M340" i="48"/>
  <c r="L340" i="48"/>
  <c r="K340" i="48"/>
  <c r="J340" i="48"/>
  <c r="I340" i="48"/>
  <c r="N339" i="48"/>
  <c r="M339" i="48"/>
  <c r="L339" i="48"/>
  <c r="K339" i="48"/>
  <c r="J339" i="48"/>
  <c r="I339" i="48"/>
  <c r="N338" i="48"/>
  <c r="M338" i="48"/>
  <c r="L338" i="48"/>
  <c r="K338" i="48"/>
  <c r="J338" i="48"/>
  <c r="I338" i="48"/>
  <c r="N337" i="48"/>
  <c r="M337" i="48"/>
  <c r="L337" i="48"/>
  <c r="K337" i="48"/>
  <c r="J337" i="48"/>
  <c r="I337" i="48"/>
  <c r="N336" i="48"/>
  <c r="M336" i="48"/>
  <c r="L336" i="48"/>
  <c r="K336" i="48"/>
  <c r="J336" i="48"/>
  <c r="I336" i="48"/>
  <c r="N335" i="48"/>
  <c r="M335" i="48"/>
  <c r="L335" i="48"/>
  <c r="K335" i="48"/>
  <c r="J335" i="48"/>
  <c r="I335" i="48"/>
  <c r="N334" i="48"/>
  <c r="M334" i="48"/>
  <c r="L334" i="48"/>
  <c r="K334" i="48"/>
  <c r="J334" i="48"/>
  <c r="I334" i="48"/>
  <c r="N333" i="48"/>
  <c r="M333" i="48"/>
  <c r="L333" i="48"/>
  <c r="K333" i="48"/>
  <c r="J333" i="48"/>
  <c r="I333" i="48"/>
  <c r="N332" i="48"/>
  <c r="M332" i="48"/>
  <c r="L332" i="48"/>
  <c r="K332" i="48"/>
  <c r="J332" i="48"/>
  <c r="I332" i="48"/>
  <c r="N331" i="48"/>
  <c r="M331" i="48"/>
  <c r="L331" i="48"/>
  <c r="K331" i="48"/>
  <c r="J331" i="48"/>
  <c r="I331" i="48"/>
  <c r="N330" i="48"/>
  <c r="M330" i="48"/>
  <c r="L330" i="48"/>
  <c r="K330" i="48"/>
  <c r="J330" i="48"/>
  <c r="I330" i="48"/>
  <c r="N329" i="48"/>
  <c r="M329" i="48"/>
  <c r="L329" i="48"/>
  <c r="K329" i="48"/>
  <c r="J329" i="48"/>
  <c r="I329" i="48"/>
  <c r="N328" i="48"/>
  <c r="M328" i="48"/>
  <c r="L328" i="48"/>
  <c r="K328" i="48"/>
  <c r="J328" i="48"/>
  <c r="I328" i="48"/>
  <c r="N327" i="48"/>
  <c r="M327" i="48"/>
  <c r="L327" i="48"/>
  <c r="K327" i="48"/>
  <c r="J327" i="48"/>
  <c r="I327" i="48"/>
  <c r="N326" i="48"/>
  <c r="M326" i="48"/>
  <c r="L326" i="48"/>
  <c r="K326" i="48"/>
  <c r="J326" i="48"/>
  <c r="I326" i="48"/>
  <c r="N325" i="48"/>
  <c r="M325" i="48"/>
  <c r="L325" i="48"/>
  <c r="K325" i="48"/>
  <c r="J325" i="48"/>
  <c r="I325" i="48"/>
  <c r="N324" i="48"/>
  <c r="M324" i="48"/>
  <c r="L324" i="48"/>
  <c r="K324" i="48"/>
  <c r="J324" i="48"/>
  <c r="I324" i="48"/>
  <c r="N323" i="48"/>
  <c r="M323" i="48"/>
  <c r="L323" i="48"/>
  <c r="K323" i="48"/>
  <c r="J323" i="48"/>
  <c r="I323" i="48"/>
  <c r="N322" i="48"/>
  <c r="M322" i="48"/>
  <c r="L322" i="48"/>
  <c r="K322" i="48"/>
  <c r="J322" i="48"/>
  <c r="I322" i="48"/>
  <c r="N321" i="48"/>
  <c r="M321" i="48"/>
  <c r="L321" i="48"/>
  <c r="K321" i="48"/>
  <c r="J321" i="48"/>
  <c r="I321" i="48"/>
  <c r="N320" i="48"/>
  <c r="M320" i="48"/>
  <c r="L320" i="48"/>
  <c r="K320" i="48"/>
  <c r="J320" i="48"/>
  <c r="I320" i="48"/>
  <c r="N319" i="48"/>
  <c r="M319" i="48"/>
  <c r="L319" i="48"/>
  <c r="K319" i="48"/>
  <c r="J319" i="48"/>
  <c r="I319" i="48"/>
  <c r="N318" i="48"/>
  <c r="M318" i="48"/>
  <c r="L318" i="48"/>
  <c r="K318" i="48"/>
  <c r="J318" i="48"/>
  <c r="I318" i="48"/>
  <c r="N317" i="48"/>
  <c r="M317" i="48"/>
  <c r="L317" i="48"/>
  <c r="K317" i="48"/>
  <c r="J317" i="48"/>
  <c r="I317" i="48"/>
  <c r="N316" i="48"/>
  <c r="M316" i="48"/>
  <c r="L316" i="48"/>
  <c r="K316" i="48"/>
  <c r="J316" i="48"/>
  <c r="I316" i="48"/>
  <c r="N315" i="48"/>
  <c r="M315" i="48"/>
  <c r="L315" i="48"/>
  <c r="K315" i="48"/>
  <c r="J315" i="48"/>
  <c r="I315" i="48"/>
  <c r="N314" i="48"/>
  <c r="M314" i="48"/>
  <c r="L314" i="48"/>
  <c r="K314" i="48"/>
  <c r="J314" i="48"/>
  <c r="I314" i="48"/>
  <c r="N313" i="48"/>
  <c r="M313" i="48"/>
  <c r="L313" i="48"/>
  <c r="K313" i="48"/>
  <c r="J313" i="48"/>
  <c r="I313" i="48"/>
  <c r="N312" i="48"/>
  <c r="M312" i="48"/>
  <c r="L312" i="48"/>
  <c r="K312" i="48"/>
  <c r="J312" i="48"/>
  <c r="I312" i="48"/>
  <c r="N311" i="48"/>
  <c r="M311" i="48"/>
  <c r="L311" i="48"/>
  <c r="K311" i="48"/>
  <c r="J311" i="48"/>
  <c r="I311" i="48"/>
  <c r="N310" i="48"/>
  <c r="M310" i="48"/>
  <c r="L310" i="48"/>
  <c r="K310" i="48"/>
  <c r="J310" i="48"/>
  <c r="I310" i="48"/>
  <c r="N309" i="48"/>
  <c r="M309" i="48"/>
  <c r="L309" i="48"/>
  <c r="K309" i="48"/>
  <c r="J309" i="48"/>
  <c r="I309" i="48"/>
  <c r="N308" i="48"/>
  <c r="M308" i="48"/>
  <c r="L308" i="48"/>
  <c r="K308" i="48"/>
  <c r="J308" i="48"/>
  <c r="I308" i="48"/>
  <c r="N307" i="48"/>
  <c r="M307" i="48"/>
  <c r="L307" i="48"/>
  <c r="K307" i="48"/>
  <c r="J307" i="48"/>
  <c r="I307" i="48"/>
  <c r="N306" i="48"/>
  <c r="M306" i="48"/>
  <c r="L306" i="48"/>
  <c r="K306" i="48"/>
  <c r="J306" i="48"/>
  <c r="I306" i="48"/>
  <c r="N305" i="48"/>
  <c r="M305" i="48"/>
  <c r="L305" i="48"/>
  <c r="K305" i="48"/>
  <c r="J305" i="48"/>
  <c r="I305" i="48"/>
  <c r="N304" i="48"/>
  <c r="M304" i="48"/>
  <c r="L304" i="48"/>
  <c r="K304" i="48"/>
  <c r="J304" i="48"/>
  <c r="I304" i="48"/>
  <c r="N303" i="48"/>
  <c r="M303" i="48"/>
  <c r="L303" i="48"/>
  <c r="K303" i="48"/>
  <c r="J303" i="48"/>
  <c r="I303" i="48"/>
  <c r="N302" i="48"/>
  <c r="M302" i="48"/>
  <c r="L302" i="48"/>
  <c r="K302" i="48"/>
  <c r="J302" i="48"/>
  <c r="I302" i="48"/>
  <c r="N301" i="48"/>
  <c r="M301" i="48"/>
  <c r="L301" i="48"/>
  <c r="K301" i="48"/>
  <c r="J301" i="48"/>
  <c r="I301" i="48"/>
  <c r="N300" i="48"/>
  <c r="M300" i="48"/>
  <c r="L300" i="48"/>
  <c r="K300" i="48"/>
  <c r="J300" i="48"/>
  <c r="I300" i="48"/>
  <c r="N299" i="48"/>
  <c r="M299" i="48"/>
  <c r="L299" i="48"/>
  <c r="K299" i="48"/>
  <c r="J299" i="48"/>
  <c r="I299" i="48"/>
  <c r="N298" i="48"/>
  <c r="M298" i="48"/>
  <c r="L298" i="48"/>
  <c r="K298" i="48"/>
  <c r="J298" i="48"/>
  <c r="I298" i="48"/>
  <c r="N297" i="48"/>
  <c r="M297" i="48"/>
  <c r="L297" i="48"/>
  <c r="K297" i="48"/>
  <c r="J297" i="48"/>
  <c r="I297" i="48"/>
  <c r="N296" i="48"/>
  <c r="M296" i="48"/>
  <c r="L296" i="48"/>
  <c r="K296" i="48"/>
  <c r="J296" i="48"/>
  <c r="I296" i="48"/>
  <c r="N295" i="48"/>
  <c r="M295" i="48"/>
  <c r="L295" i="48"/>
  <c r="K295" i="48"/>
  <c r="J295" i="48"/>
  <c r="I295" i="48"/>
  <c r="N294" i="48"/>
  <c r="M294" i="48"/>
  <c r="L294" i="48"/>
  <c r="K294" i="48"/>
  <c r="J294" i="48"/>
  <c r="I294" i="48"/>
  <c r="N293" i="48"/>
  <c r="M293" i="48"/>
  <c r="L293" i="48"/>
  <c r="K293" i="48"/>
  <c r="J293" i="48"/>
  <c r="I293" i="48"/>
  <c r="N292" i="48"/>
  <c r="M292" i="48"/>
  <c r="L292" i="48"/>
  <c r="K292" i="48"/>
  <c r="J292" i="48"/>
  <c r="I292" i="48"/>
  <c r="N291" i="48"/>
  <c r="M291" i="48"/>
  <c r="L291" i="48"/>
  <c r="K291" i="48"/>
  <c r="J291" i="48"/>
  <c r="I291" i="48"/>
  <c r="N290" i="48"/>
  <c r="M290" i="48"/>
  <c r="L290" i="48"/>
  <c r="K290" i="48"/>
  <c r="J290" i="48"/>
  <c r="I290" i="48"/>
  <c r="N289" i="48"/>
  <c r="M289" i="48"/>
  <c r="L289" i="48"/>
  <c r="K289" i="48"/>
  <c r="J289" i="48"/>
  <c r="I289" i="48"/>
  <c r="N288" i="48"/>
  <c r="M288" i="48"/>
  <c r="L288" i="48"/>
  <c r="K288" i="48"/>
  <c r="J288" i="48"/>
  <c r="I288" i="48"/>
  <c r="N287" i="48"/>
  <c r="M287" i="48"/>
  <c r="L287" i="48"/>
  <c r="K287" i="48"/>
  <c r="J287" i="48"/>
  <c r="I287" i="48"/>
  <c r="N286" i="48"/>
  <c r="M286" i="48"/>
  <c r="L286" i="48"/>
  <c r="K286" i="48"/>
  <c r="J286" i="48"/>
  <c r="I286" i="48"/>
  <c r="N285" i="48"/>
  <c r="M285" i="48"/>
  <c r="L285" i="48"/>
  <c r="K285" i="48"/>
  <c r="J285" i="48"/>
  <c r="I285" i="48"/>
  <c r="N284" i="48"/>
  <c r="M284" i="48"/>
  <c r="L284" i="48"/>
  <c r="K284" i="48"/>
  <c r="J284" i="48"/>
  <c r="I284" i="48"/>
  <c r="N283" i="48"/>
  <c r="M283" i="48"/>
  <c r="L283" i="48"/>
  <c r="K283" i="48"/>
  <c r="J283" i="48"/>
  <c r="I283" i="48"/>
  <c r="N282" i="48"/>
  <c r="M282" i="48"/>
  <c r="L282" i="48"/>
  <c r="K282" i="48"/>
  <c r="J282" i="48"/>
  <c r="I282" i="48"/>
  <c r="N281" i="48"/>
  <c r="M281" i="48"/>
  <c r="L281" i="48"/>
  <c r="K281" i="48"/>
  <c r="J281" i="48"/>
  <c r="I281" i="48"/>
  <c r="N280" i="48"/>
  <c r="M280" i="48"/>
  <c r="L280" i="48"/>
  <c r="K280" i="48"/>
  <c r="J280" i="48"/>
  <c r="I280" i="48"/>
  <c r="N279" i="48"/>
  <c r="M279" i="48"/>
  <c r="L279" i="48"/>
  <c r="K279" i="48"/>
  <c r="J279" i="48"/>
  <c r="I279" i="48"/>
  <c r="N278" i="48"/>
  <c r="M278" i="48"/>
  <c r="L278" i="48"/>
  <c r="K278" i="48"/>
  <c r="J278" i="48"/>
  <c r="I278" i="48"/>
  <c r="N277" i="48"/>
  <c r="M277" i="48"/>
  <c r="L277" i="48"/>
  <c r="K277" i="48"/>
  <c r="J277" i="48"/>
  <c r="I277" i="48"/>
  <c r="N276" i="48"/>
  <c r="M276" i="48"/>
  <c r="L276" i="48"/>
  <c r="K276" i="48"/>
  <c r="J276" i="48"/>
  <c r="I276" i="48"/>
  <c r="N275" i="48"/>
  <c r="M275" i="48"/>
  <c r="L275" i="48"/>
  <c r="K275" i="48"/>
  <c r="J275" i="48"/>
  <c r="I275" i="48"/>
  <c r="N274" i="48"/>
  <c r="M274" i="48"/>
  <c r="L274" i="48"/>
  <c r="K274" i="48"/>
  <c r="J274" i="48"/>
  <c r="I274" i="48"/>
  <c r="N273" i="48"/>
  <c r="M273" i="48"/>
  <c r="L273" i="48"/>
  <c r="K273" i="48"/>
  <c r="J273" i="48"/>
  <c r="I273" i="48"/>
  <c r="N272" i="48"/>
  <c r="M272" i="48"/>
  <c r="L272" i="48"/>
  <c r="K272" i="48"/>
  <c r="J272" i="48"/>
  <c r="I272" i="48"/>
  <c r="N271" i="48"/>
  <c r="M271" i="48"/>
  <c r="L271" i="48"/>
  <c r="K271" i="48"/>
  <c r="J271" i="48"/>
  <c r="I271" i="48"/>
  <c r="N270" i="48"/>
  <c r="M270" i="48"/>
  <c r="L270" i="48"/>
  <c r="K270" i="48"/>
  <c r="J270" i="48"/>
  <c r="I270" i="48"/>
  <c r="N269" i="48"/>
  <c r="M269" i="48"/>
  <c r="L269" i="48"/>
  <c r="K269" i="48"/>
  <c r="J269" i="48"/>
  <c r="I269" i="48"/>
  <c r="N268" i="48"/>
  <c r="M268" i="48"/>
  <c r="L268" i="48"/>
  <c r="K268" i="48"/>
  <c r="J268" i="48"/>
  <c r="I268" i="48"/>
  <c r="N267" i="48"/>
  <c r="M267" i="48"/>
  <c r="L267" i="48"/>
  <c r="K267" i="48"/>
  <c r="J267" i="48"/>
  <c r="I267" i="48"/>
  <c r="N266" i="48"/>
  <c r="M266" i="48"/>
  <c r="L266" i="48"/>
  <c r="K266" i="48"/>
  <c r="J266" i="48"/>
  <c r="I266" i="48"/>
  <c r="N265" i="48"/>
  <c r="M265" i="48"/>
  <c r="L265" i="48"/>
  <c r="K265" i="48"/>
  <c r="J265" i="48"/>
  <c r="I265" i="48"/>
  <c r="N264" i="48"/>
  <c r="M264" i="48"/>
  <c r="L264" i="48"/>
  <c r="K264" i="48"/>
  <c r="J264" i="48"/>
  <c r="I264" i="48"/>
  <c r="N263" i="48"/>
  <c r="M263" i="48"/>
  <c r="L263" i="48"/>
  <c r="K263" i="48"/>
  <c r="J263" i="48"/>
  <c r="I263" i="48"/>
  <c r="N262" i="48"/>
  <c r="M262" i="48"/>
  <c r="L262" i="48"/>
  <c r="K262" i="48"/>
  <c r="J262" i="48"/>
  <c r="I262" i="48"/>
  <c r="N261" i="48"/>
  <c r="M261" i="48"/>
  <c r="L261" i="48"/>
  <c r="K261" i="48"/>
  <c r="J261" i="48"/>
  <c r="I261" i="48"/>
  <c r="N260" i="48"/>
  <c r="M260" i="48"/>
  <c r="L260" i="48"/>
  <c r="K260" i="48"/>
  <c r="J260" i="48"/>
  <c r="I260" i="48"/>
  <c r="N259" i="48"/>
  <c r="M259" i="48"/>
  <c r="L259" i="48"/>
  <c r="K259" i="48"/>
  <c r="J259" i="48"/>
  <c r="I259" i="48"/>
  <c r="N258" i="48"/>
  <c r="M258" i="48"/>
  <c r="L258" i="48"/>
  <c r="K258" i="48"/>
  <c r="J258" i="48"/>
  <c r="I258" i="48"/>
  <c r="N257" i="48"/>
  <c r="M257" i="48"/>
  <c r="L257" i="48"/>
  <c r="K257" i="48"/>
  <c r="J257" i="48"/>
  <c r="I257" i="48"/>
  <c r="N256" i="48"/>
  <c r="M256" i="48"/>
  <c r="L256" i="48"/>
  <c r="K256" i="48"/>
  <c r="J256" i="48"/>
  <c r="I256" i="48"/>
  <c r="N255" i="48"/>
  <c r="M255" i="48"/>
  <c r="L255" i="48"/>
  <c r="K255" i="48"/>
  <c r="J255" i="48"/>
  <c r="I255" i="48"/>
  <c r="N254" i="48"/>
  <c r="M254" i="48"/>
  <c r="L254" i="48"/>
  <c r="K254" i="48"/>
  <c r="J254" i="48"/>
  <c r="I254" i="48"/>
  <c r="N253" i="48"/>
  <c r="M253" i="48"/>
  <c r="L253" i="48"/>
  <c r="K253" i="48"/>
  <c r="J253" i="48"/>
  <c r="I253" i="48"/>
  <c r="N252" i="48"/>
  <c r="M252" i="48"/>
  <c r="L252" i="48"/>
  <c r="K252" i="48"/>
  <c r="J252" i="48"/>
  <c r="I252" i="48"/>
  <c r="N251" i="48"/>
  <c r="M251" i="48"/>
  <c r="L251" i="48"/>
  <c r="K251" i="48"/>
  <c r="J251" i="48"/>
  <c r="I251" i="48"/>
  <c r="N250" i="48"/>
  <c r="M250" i="48"/>
  <c r="L250" i="48"/>
  <c r="K250" i="48"/>
  <c r="J250" i="48"/>
  <c r="I250" i="48"/>
  <c r="N249" i="48"/>
  <c r="M249" i="48"/>
  <c r="L249" i="48"/>
  <c r="K249" i="48"/>
  <c r="J249" i="48"/>
  <c r="I249" i="48"/>
  <c r="N248" i="48"/>
  <c r="M248" i="48"/>
  <c r="L248" i="48"/>
  <c r="K248" i="48"/>
  <c r="J248" i="48"/>
  <c r="I248" i="48"/>
  <c r="N247" i="48"/>
  <c r="M247" i="48"/>
  <c r="L247" i="48"/>
  <c r="K247" i="48"/>
  <c r="J247" i="48"/>
  <c r="I247" i="48"/>
  <c r="N246" i="48"/>
  <c r="M246" i="48"/>
  <c r="L246" i="48"/>
  <c r="K246" i="48"/>
  <c r="J246" i="48"/>
  <c r="I246" i="48"/>
  <c r="N245" i="48"/>
  <c r="M245" i="48"/>
  <c r="L245" i="48"/>
  <c r="K245" i="48"/>
  <c r="J245" i="48"/>
  <c r="I245" i="48"/>
  <c r="N244" i="48"/>
  <c r="M244" i="48"/>
  <c r="L244" i="48"/>
  <c r="K244" i="48"/>
  <c r="J244" i="48"/>
  <c r="I244" i="48"/>
  <c r="N243" i="48"/>
  <c r="M243" i="48"/>
  <c r="L243" i="48"/>
  <c r="K243" i="48"/>
  <c r="J243" i="48"/>
  <c r="I243" i="48"/>
  <c r="N242" i="48"/>
  <c r="M242" i="48"/>
  <c r="L242" i="48"/>
  <c r="K242" i="48"/>
  <c r="J242" i="48"/>
  <c r="I242" i="48"/>
  <c r="N241" i="48"/>
  <c r="M241" i="48"/>
  <c r="L241" i="48"/>
  <c r="K241" i="48"/>
  <c r="J241" i="48"/>
  <c r="I241" i="48"/>
  <c r="N240" i="48"/>
  <c r="M240" i="48"/>
  <c r="L240" i="48"/>
  <c r="K240" i="48"/>
  <c r="J240" i="48"/>
  <c r="I240" i="48"/>
  <c r="N239" i="48"/>
  <c r="M239" i="48"/>
  <c r="L239" i="48"/>
  <c r="K239" i="48"/>
  <c r="J239" i="48"/>
  <c r="I239" i="48"/>
  <c r="N238" i="48"/>
  <c r="M238" i="48"/>
  <c r="L238" i="48"/>
  <c r="K238" i="48"/>
  <c r="J238" i="48"/>
  <c r="I238" i="48"/>
  <c r="N237" i="48"/>
  <c r="M237" i="48"/>
  <c r="L237" i="48"/>
  <c r="K237" i="48"/>
  <c r="J237" i="48"/>
  <c r="I237" i="48"/>
  <c r="N236" i="48"/>
  <c r="M236" i="48"/>
  <c r="L236" i="48"/>
  <c r="K236" i="48"/>
  <c r="J236" i="48"/>
  <c r="I236" i="48"/>
  <c r="N235" i="48"/>
  <c r="M235" i="48"/>
  <c r="L235" i="48"/>
  <c r="K235" i="48"/>
  <c r="J235" i="48"/>
  <c r="I235" i="48"/>
  <c r="N234" i="48"/>
  <c r="M234" i="48"/>
  <c r="L234" i="48"/>
  <c r="K234" i="48"/>
  <c r="J234" i="48"/>
  <c r="I234" i="48"/>
  <c r="N233" i="48"/>
  <c r="M233" i="48"/>
  <c r="L233" i="48"/>
  <c r="K233" i="48"/>
  <c r="J233" i="48"/>
  <c r="I233" i="48"/>
  <c r="N232" i="48"/>
  <c r="M232" i="48"/>
  <c r="L232" i="48"/>
  <c r="K232" i="48"/>
  <c r="J232" i="48"/>
  <c r="I232" i="48"/>
  <c r="N231" i="48"/>
  <c r="M231" i="48"/>
  <c r="L231" i="48"/>
  <c r="K231" i="48"/>
  <c r="J231" i="48"/>
  <c r="I231" i="48"/>
  <c r="N230" i="48"/>
  <c r="M230" i="48"/>
  <c r="L230" i="48"/>
  <c r="K230" i="48"/>
  <c r="J230" i="48"/>
  <c r="I230" i="48"/>
  <c r="N229" i="48"/>
  <c r="M229" i="48"/>
  <c r="L229" i="48"/>
  <c r="K229" i="48"/>
  <c r="J229" i="48"/>
  <c r="I229" i="48"/>
  <c r="N228" i="48"/>
  <c r="M228" i="48"/>
  <c r="L228" i="48"/>
  <c r="K228" i="48"/>
  <c r="J228" i="48"/>
  <c r="I228" i="48"/>
  <c r="N227" i="48"/>
  <c r="M227" i="48"/>
  <c r="L227" i="48"/>
  <c r="K227" i="48"/>
  <c r="J227" i="48"/>
  <c r="I227" i="48"/>
  <c r="N226" i="48"/>
  <c r="M226" i="48"/>
  <c r="L226" i="48"/>
  <c r="K226" i="48"/>
  <c r="J226" i="48"/>
  <c r="I226" i="48"/>
  <c r="N225" i="48"/>
  <c r="M225" i="48"/>
  <c r="L225" i="48"/>
  <c r="K225" i="48"/>
  <c r="J225" i="48"/>
  <c r="I225" i="48"/>
  <c r="N224" i="48"/>
  <c r="M224" i="48"/>
  <c r="L224" i="48"/>
  <c r="K224" i="48"/>
  <c r="J224" i="48"/>
  <c r="I224" i="48"/>
  <c r="N223" i="48"/>
  <c r="M223" i="48"/>
  <c r="L223" i="48"/>
  <c r="K223" i="48"/>
  <c r="J223" i="48"/>
  <c r="I223" i="48"/>
  <c r="N222" i="48"/>
  <c r="M222" i="48"/>
  <c r="L222" i="48"/>
  <c r="K222" i="48"/>
  <c r="J222" i="48"/>
  <c r="I222" i="48"/>
  <c r="N221" i="48"/>
  <c r="M221" i="48"/>
  <c r="L221" i="48"/>
  <c r="K221" i="48"/>
  <c r="J221" i="48"/>
  <c r="I221" i="48"/>
  <c r="N220" i="48"/>
  <c r="M220" i="48"/>
  <c r="L220" i="48"/>
  <c r="K220" i="48"/>
  <c r="J220" i="48"/>
  <c r="I220" i="48"/>
  <c r="N219" i="48"/>
  <c r="M219" i="48"/>
  <c r="L219" i="48"/>
  <c r="K219" i="48"/>
  <c r="J219" i="48"/>
  <c r="I219" i="48"/>
  <c r="N218" i="48"/>
  <c r="M218" i="48"/>
  <c r="L218" i="48"/>
  <c r="K218" i="48"/>
  <c r="J218" i="48"/>
  <c r="I218" i="48"/>
  <c r="N217" i="48"/>
  <c r="M217" i="48"/>
  <c r="L217" i="48"/>
  <c r="K217" i="48"/>
  <c r="J217" i="48"/>
  <c r="I217" i="48"/>
  <c r="N216" i="48"/>
  <c r="M216" i="48"/>
  <c r="L216" i="48"/>
  <c r="K216" i="48"/>
  <c r="J216" i="48"/>
  <c r="I216" i="48"/>
  <c r="N215" i="48"/>
  <c r="M215" i="48"/>
  <c r="L215" i="48"/>
  <c r="K215" i="48"/>
  <c r="J215" i="48"/>
  <c r="I215" i="48"/>
  <c r="N214" i="48"/>
  <c r="M214" i="48"/>
  <c r="L214" i="48"/>
  <c r="K214" i="48"/>
  <c r="J214" i="48"/>
  <c r="I214" i="48"/>
  <c r="N213" i="48"/>
  <c r="M213" i="48"/>
  <c r="L213" i="48"/>
  <c r="K213" i="48"/>
  <c r="J213" i="48"/>
  <c r="I213" i="48"/>
  <c r="N212" i="48"/>
  <c r="M212" i="48"/>
  <c r="L212" i="48"/>
  <c r="K212" i="48"/>
  <c r="J212" i="48"/>
  <c r="I212" i="48"/>
  <c r="N211" i="48"/>
  <c r="M211" i="48"/>
  <c r="L211" i="48"/>
  <c r="K211" i="48"/>
  <c r="J211" i="48"/>
  <c r="I211" i="48"/>
  <c r="N210" i="48"/>
  <c r="M210" i="48"/>
  <c r="L210" i="48"/>
  <c r="K210" i="48"/>
  <c r="J210" i="48"/>
  <c r="I210" i="48"/>
  <c r="N209" i="48"/>
  <c r="M209" i="48"/>
  <c r="L209" i="48"/>
  <c r="K209" i="48"/>
  <c r="J209" i="48"/>
  <c r="I209" i="48"/>
  <c r="N208" i="48"/>
  <c r="M208" i="48"/>
  <c r="L208" i="48"/>
  <c r="K208" i="48"/>
  <c r="J208" i="48"/>
  <c r="I208" i="48"/>
  <c r="N207" i="48"/>
  <c r="M207" i="48"/>
  <c r="L207" i="48"/>
  <c r="K207" i="48"/>
  <c r="J207" i="48"/>
  <c r="I207" i="48"/>
  <c r="N206" i="48"/>
  <c r="M206" i="48"/>
  <c r="L206" i="48"/>
  <c r="K206" i="48"/>
  <c r="J206" i="48"/>
  <c r="I206" i="48"/>
  <c r="N205" i="48"/>
  <c r="M205" i="48"/>
  <c r="L205" i="48"/>
  <c r="K205" i="48"/>
  <c r="J205" i="48"/>
  <c r="I205" i="48"/>
  <c r="N204" i="48"/>
  <c r="M204" i="48"/>
  <c r="L204" i="48"/>
  <c r="K204" i="48"/>
  <c r="J204" i="48"/>
  <c r="I204" i="48"/>
  <c r="N203" i="48"/>
  <c r="M203" i="48"/>
  <c r="L203" i="48"/>
  <c r="K203" i="48"/>
  <c r="J203" i="48"/>
  <c r="I203" i="48"/>
  <c r="N202" i="48"/>
  <c r="M202" i="48"/>
  <c r="L202" i="48"/>
  <c r="K202" i="48"/>
  <c r="J202" i="48"/>
  <c r="I202" i="48"/>
  <c r="N201" i="48"/>
  <c r="M201" i="48"/>
  <c r="L201" i="48"/>
  <c r="K201" i="48"/>
  <c r="J201" i="48"/>
  <c r="I201" i="48"/>
  <c r="N200" i="48"/>
  <c r="M200" i="48"/>
  <c r="L200" i="48"/>
  <c r="K200" i="48"/>
  <c r="J200" i="48"/>
  <c r="I200" i="48"/>
  <c r="N199" i="48"/>
  <c r="M199" i="48"/>
  <c r="L199" i="48"/>
  <c r="K199" i="48"/>
  <c r="J199" i="48"/>
  <c r="I199" i="48"/>
  <c r="N198" i="48"/>
  <c r="M198" i="48"/>
  <c r="L198" i="48"/>
  <c r="K198" i="48"/>
  <c r="J198" i="48"/>
  <c r="I198" i="48"/>
  <c r="N197" i="48"/>
  <c r="M197" i="48"/>
  <c r="L197" i="48"/>
  <c r="K197" i="48"/>
  <c r="J197" i="48"/>
  <c r="I197" i="48"/>
  <c r="N196" i="48"/>
  <c r="M196" i="48"/>
  <c r="L196" i="48"/>
  <c r="K196" i="48"/>
  <c r="J196" i="48"/>
  <c r="I196" i="48"/>
  <c r="N195" i="48"/>
  <c r="M195" i="48"/>
  <c r="L195" i="48"/>
  <c r="K195" i="48"/>
  <c r="J195" i="48"/>
  <c r="I195" i="48"/>
  <c r="N194" i="48"/>
  <c r="M194" i="48"/>
  <c r="L194" i="48"/>
  <c r="K194" i="48"/>
  <c r="J194" i="48"/>
  <c r="I194" i="48"/>
  <c r="N193" i="48"/>
  <c r="M193" i="48"/>
  <c r="L193" i="48"/>
  <c r="K193" i="48"/>
  <c r="J193" i="48"/>
  <c r="I193" i="48"/>
  <c r="N192" i="48"/>
  <c r="M192" i="48"/>
  <c r="L192" i="48"/>
  <c r="K192" i="48"/>
  <c r="J192" i="48"/>
  <c r="I192" i="48"/>
  <c r="N191" i="48"/>
  <c r="M191" i="48"/>
  <c r="L191" i="48"/>
  <c r="K191" i="48"/>
  <c r="J191" i="48"/>
  <c r="I191" i="48"/>
  <c r="N190" i="48"/>
  <c r="M190" i="48"/>
  <c r="L190" i="48"/>
  <c r="K190" i="48"/>
  <c r="J190" i="48"/>
  <c r="I190" i="48"/>
  <c r="N189" i="48"/>
  <c r="M189" i="48"/>
  <c r="L189" i="48"/>
  <c r="K189" i="48"/>
  <c r="J189" i="48"/>
  <c r="I189" i="48"/>
  <c r="N188" i="48"/>
  <c r="M188" i="48"/>
  <c r="L188" i="48"/>
  <c r="K188" i="48"/>
  <c r="J188" i="48"/>
  <c r="I188" i="48"/>
  <c r="N187" i="48"/>
  <c r="M187" i="48"/>
  <c r="L187" i="48"/>
  <c r="K187" i="48"/>
  <c r="J187" i="48"/>
  <c r="I187" i="48"/>
  <c r="N186" i="48"/>
  <c r="M186" i="48"/>
  <c r="L186" i="48"/>
  <c r="K186" i="48"/>
  <c r="J186" i="48"/>
  <c r="I186" i="48"/>
  <c r="N185" i="48"/>
  <c r="M185" i="48"/>
  <c r="L185" i="48"/>
  <c r="K185" i="48"/>
  <c r="J185" i="48"/>
  <c r="I185" i="48"/>
  <c r="N184" i="48"/>
  <c r="M184" i="48"/>
  <c r="L184" i="48"/>
  <c r="K184" i="48"/>
  <c r="J184" i="48"/>
  <c r="I184" i="48"/>
  <c r="N183" i="48"/>
  <c r="M183" i="48"/>
  <c r="L183" i="48"/>
  <c r="K183" i="48"/>
  <c r="J183" i="48"/>
  <c r="I183" i="48"/>
  <c r="N182" i="48"/>
  <c r="M182" i="48"/>
  <c r="L182" i="48"/>
  <c r="K182" i="48"/>
  <c r="J182" i="48"/>
  <c r="I182" i="48"/>
  <c r="N181" i="48"/>
  <c r="M181" i="48"/>
  <c r="L181" i="48"/>
  <c r="K181" i="48"/>
  <c r="J181" i="48"/>
  <c r="I181" i="48"/>
  <c r="N180" i="48"/>
  <c r="M180" i="48"/>
  <c r="L180" i="48"/>
  <c r="K180" i="48"/>
  <c r="J180" i="48"/>
  <c r="I180" i="48"/>
  <c r="N179" i="48"/>
  <c r="M179" i="48"/>
  <c r="L179" i="48"/>
  <c r="K179" i="48"/>
  <c r="J179" i="48"/>
  <c r="I179" i="48"/>
  <c r="N178" i="48"/>
  <c r="M178" i="48"/>
  <c r="L178" i="48"/>
  <c r="K178" i="48"/>
  <c r="J178" i="48"/>
  <c r="I178" i="48"/>
  <c r="N177" i="48"/>
  <c r="M177" i="48"/>
  <c r="L177" i="48"/>
  <c r="K177" i="48"/>
  <c r="J177" i="48"/>
  <c r="I177" i="48"/>
  <c r="N176" i="48"/>
  <c r="M176" i="48"/>
  <c r="L176" i="48"/>
  <c r="K176" i="48"/>
  <c r="J176" i="48"/>
  <c r="I176" i="48"/>
  <c r="N175" i="48"/>
  <c r="M175" i="48"/>
  <c r="L175" i="48"/>
  <c r="K175" i="48"/>
  <c r="J175" i="48"/>
  <c r="I175" i="48"/>
  <c r="N174" i="48"/>
  <c r="M174" i="48"/>
  <c r="L174" i="48"/>
  <c r="K174" i="48"/>
  <c r="J174" i="48"/>
  <c r="I174" i="48"/>
  <c r="N173" i="48"/>
  <c r="M173" i="48"/>
  <c r="L173" i="48"/>
  <c r="K173" i="48"/>
  <c r="J173" i="48"/>
  <c r="I173" i="48"/>
  <c r="N172" i="48"/>
  <c r="M172" i="48"/>
  <c r="L172" i="48"/>
  <c r="K172" i="48"/>
  <c r="J172" i="48"/>
  <c r="I172" i="48"/>
  <c r="N171" i="48"/>
  <c r="M171" i="48"/>
  <c r="L171" i="48"/>
  <c r="K171" i="48"/>
  <c r="J171" i="48"/>
  <c r="I171" i="48"/>
  <c r="N170" i="48"/>
  <c r="M170" i="48"/>
  <c r="L170" i="48"/>
  <c r="K170" i="48"/>
  <c r="J170" i="48"/>
  <c r="I170" i="48"/>
  <c r="N169" i="48"/>
  <c r="M169" i="48"/>
  <c r="L169" i="48"/>
  <c r="K169" i="48"/>
  <c r="J169" i="48"/>
  <c r="I169" i="48"/>
  <c r="N168" i="48"/>
  <c r="M168" i="48"/>
  <c r="L168" i="48"/>
  <c r="K168" i="48"/>
  <c r="J168" i="48"/>
  <c r="I168" i="48"/>
  <c r="N167" i="48"/>
  <c r="M167" i="48"/>
  <c r="L167" i="48"/>
  <c r="K167" i="48"/>
  <c r="J167" i="48"/>
  <c r="I167" i="48"/>
  <c r="N166" i="48"/>
  <c r="M166" i="48"/>
  <c r="L166" i="48"/>
  <c r="K166" i="48"/>
  <c r="J166" i="48"/>
  <c r="I166" i="48"/>
  <c r="N165" i="48"/>
  <c r="M165" i="48"/>
  <c r="L165" i="48"/>
  <c r="K165" i="48"/>
  <c r="J165" i="48"/>
  <c r="I165" i="48"/>
  <c r="N164" i="48"/>
  <c r="M164" i="48"/>
  <c r="L164" i="48"/>
  <c r="K164" i="48"/>
  <c r="J164" i="48"/>
  <c r="I164" i="48"/>
  <c r="N163" i="48"/>
  <c r="M163" i="48"/>
  <c r="L163" i="48"/>
  <c r="K163" i="48"/>
  <c r="J163" i="48"/>
  <c r="I163" i="48"/>
  <c r="N162" i="48"/>
  <c r="M162" i="48"/>
  <c r="L162" i="48"/>
  <c r="K162" i="48"/>
  <c r="J162" i="48"/>
  <c r="I162" i="48"/>
  <c r="N161" i="48"/>
  <c r="M161" i="48"/>
  <c r="L161" i="48"/>
  <c r="K161" i="48"/>
  <c r="J161" i="48"/>
  <c r="I161" i="48"/>
  <c r="N160" i="48"/>
  <c r="M160" i="48"/>
  <c r="L160" i="48"/>
  <c r="K160" i="48"/>
  <c r="J160" i="48"/>
  <c r="I160" i="48"/>
  <c r="N159" i="48"/>
  <c r="M159" i="48"/>
  <c r="L159" i="48"/>
  <c r="K159" i="48"/>
  <c r="J159" i="48"/>
  <c r="I159" i="48"/>
  <c r="N158" i="48"/>
  <c r="M158" i="48"/>
  <c r="L158" i="48"/>
  <c r="K158" i="48"/>
  <c r="J158" i="48"/>
  <c r="I158" i="48"/>
  <c r="N157" i="48"/>
  <c r="M157" i="48"/>
  <c r="L157" i="48"/>
  <c r="K157" i="48"/>
  <c r="J157" i="48"/>
  <c r="I157" i="48"/>
  <c r="N156" i="48"/>
  <c r="M156" i="48"/>
  <c r="L156" i="48"/>
  <c r="K156" i="48"/>
  <c r="J156" i="48"/>
  <c r="I156" i="48"/>
  <c r="N155" i="48"/>
  <c r="M155" i="48"/>
  <c r="L155" i="48"/>
  <c r="K155" i="48"/>
  <c r="J155" i="48"/>
  <c r="I155" i="48"/>
  <c r="N154" i="48"/>
  <c r="M154" i="48"/>
  <c r="L154" i="48"/>
  <c r="K154" i="48"/>
  <c r="J154" i="48"/>
  <c r="I154" i="48"/>
  <c r="N153" i="48"/>
  <c r="M153" i="48"/>
  <c r="L153" i="48"/>
  <c r="K153" i="48"/>
  <c r="J153" i="48"/>
  <c r="I153" i="48"/>
  <c r="N152" i="48"/>
  <c r="M152" i="48"/>
  <c r="L152" i="48"/>
  <c r="K152" i="48"/>
  <c r="J152" i="48"/>
  <c r="I152" i="48"/>
  <c r="N151" i="48"/>
  <c r="M151" i="48"/>
  <c r="L151" i="48"/>
  <c r="K151" i="48"/>
  <c r="J151" i="48"/>
  <c r="I151" i="48"/>
  <c r="N150" i="48"/>
  <c r="M150" i="48"/>
  <c r="L150" i="48"/>
  <c r="K150" i="48"/>
  <c r="J150" i="48"/>
  <c r="I150" i="48"/>
  <c r="N149" i="48"/>
  <c r="M149" i="48"/>
  <c r="L149" i="48"/>
  <c r="K149" i="48"/>
  <c r="J149" i="48"/>
  <c r="I149" i="48"/>
  <c r="N148" i="48"/>
  <c r="M148" i="48"/>
  <c r="L148" i="48"/>
  <c r="K148" i="48"/>
  <c r="J148" i="48"/>
  <c r="I148" i="48"/>
  <c r="N147" i="48"/>
  <c r="M147" i="48"/>
  <c r="L147" i="48"/>
  <c r="K147" i="48"/>
  <c r="J147" i="48"/>
  <c r="I147" i="48"/>
  <c r="N146" i="48"/>
  <c r="M146" i="48"/>
  <c r="L146" i="48"/>
  <c r="K146" i="48"/>
  <c r="J146" i="48"/>
  <c r="I146" i="48"/>
  <c r="N145" i="48"/>
  <c r="M145" i="48"/>
  <c r="L145" i="48"/>
  <c r="K145" i="48"/>
  <c r="J145" i="48"/>
  <c r="I145" i="48"/>
  <c r="N144" i="48"/>
  <c r="M144" i="48"/>
  <c r="L144" i="48"/>
  <c r="K144" i="48"/>
  <c r="J144" i="48"/>
  <c r="I144" i="48"/>
  <c r="N143" i="48"/>
  <c r="M143" i="48"/>
  <c r="L143" i="48"/>
  <c r="K143" i="48"/>
  <c r="J143" i="48"/>
  <c r="I143" i="48"/>
  <c r="N142" i="48"/>
  <c r="M142" i="48"/>
  <c r="L142" i="48"/>
  <c r="K142" i="48"/>
  <c r="J142" i="48"/>
  <c r="I142" i="48"/>
  <c r="N141" i="48"/>
  <c r="M141" i="48"/>
  <c r="L141" i="48"/>
  <c r="K141" i="48"/>
  <c r="J141" i="48"/>
  <c r="I141" i="48"/>
  <c r="N140" i="48"/>
  <c r="M140" i="48"/>
  <c r="L140" i="48"/>
  <c r="K140" i="48"/>
  <c r="J140" i="48"/>
  <c r="I140" i="48"/>
  <c r="N139" i="48"/>
  <c r="M139" i="48"/>
  <c r="L139" i="48"/>
  <c r="K139" i="48"/>
  <c r="J139" i="48"/>
  <c r="I139" i="48"/>
  <c r="N138" i="48"/>
  <c r="M138" i="48"/>
  <c r="L138" i="48"/>
  <c r="K138" i="48"/>
  <c r="J138" i="48"/>
  <c r="I138" i="48"/>
  <c r="N137" i="48"/>
  <c r="M137" i="48"/>
  <c r="L137" i="48"/>
  <c r="K137" i="48"/>
  <c r="J137" i="48"/>
  <c r="I137" i="48"/>
  <c r="N136" i="48"/>
  <c r="M136" i="48"/>
  <c r="L136" i="48"/>
  <c r="K136" i="48"/>
  <c r="J136" i="48"/>
  <c r="I136" i="48"/>
  <c r="N135" i="48"/>
  <c r="M135" i="48"/>
  <c r="L135" i="48"/>
  <c r="K135" i="48"/>
  <c r="J135" i="48"/>
  <c r="I135" i="48"/>
  <c r="N134" i="48"/>
  <c r="M134" i="48"/>
  <c r="L134" i="48"/>
  <c r="K134" i="48"/>
  <c r="J134" i="48"/>
  <c r="I134" i="48"/>
  <c r="N133" i="48"/>
  <c r="M133" i="48"/>
  <c r="L133" i="48"/>
  <c r="K133" i="48"/>
  <c r="J133" i="48"/>
  <c r="I133" i="48"/>
  <c r="N132" i="48"/>
  <c r="M132" i="48"/>
  <c r="L132" i="48"/>
  <c r="K132" i="48"/>
  <c r="J132" i="48"/>
  <c r="I132" i="48"/>
  <c r="N131" i="48"/>
  <c r="M131" i="48"/>
  <c r="L131" i="48"/>
  <c r="K131" i="48"/>
  <c r="J131" i="48"/>
  <c r="I131" i="48"/>
  <c r="N130" i="48"/>
  <c r="M130" i="48"/>
  <c r="L130" i="48"/>
  <c r="K130" i="48"/>
  <c r="J130" i="48"/>
  <c r="I130" i="48"/>
  <c r="N129" i="48"/>
  <c r="M129" i="48"/>
  <c r="L129" i="48"/>
  <c r="K129" i="48"/>
  <c r="J129" i="48"/>
  <c r="I129" i="48"/>
  <c r="N128" i="48"/>
  <c r="M128" i="48"/>
  <c r="L128" i="48"/>
  <c r="K128" i="48"/>
  <c r="J128" i="48"/>
  <c r="I128" i="48"/>
  <c r="N127" i="48"/>
  <c r="M127" i="48"/>
  <c r="L127" i="48"/>
  <c r="K127" i="48"/>
  <c r="J127" i="48"/>
  <c r="I127" i="48"/>
  <c r="N126" i="48"/>
  <c r="M126" i="48"/>
  <c r="L126" i="48"/>
  <c r="K126" i="48"/>
  <c r="J126" i="48"/>
  <c r="I126" i="48"/>
  <c r="N125" i="48"/>
  <c r="M125" i="48"/>
  <c r="L125" i="48"/>
  <c r="K125" i="48"/>
  <c r="J125" i="48"/>
  <c r="I125" i="48"/>
  <c r="N124" i="48"/>
  <c r="M124" i="48"/>
  <c r="L124" i="48"/>
  <c r="K124" i="48"/>
  <c r="J124" i="48"/>
  <c r="I124" i="48"/>
  <c r="N123" i="48"/>
  <c r="M123" i="48"/>
  <c r="L123" i="48"/>
  <c r="K123" i="48"/>
  <c r="J123" i="48"/>
  <c r="I123" i="48"/>
  <c r="N122" i="48"/>
  <c r="M122" i="48"/>
  <c r="L122" i="48"/>
  <c r="K122" i="48"/>
  <c r="J122" i="48"/>
  <c r="I122" i="48"/>
  <c r="N121" i="48"/>
  <c r="M121" i="48"/>
  <c r="L121" i="48"/>
  <c r="K121" i="48"/>
  <c r="J121" i="48"/>
  <c r="I121" i="48"/>
  <c r="N120" i="48"/>
  <c r="M120" i="48"/>
  <c r="L120" i="48"/>
  <c r="K120" i="48"/>
  <c r="J120" i="48"/>
  <c r="I120" i="48"/>
  <c r="N119" i="48"/>
  <c r="M119" i="48"/>
  <c r="L119" i="48"/>
  <c r="K119" i="48"/>
  <c r="J119" i="48"/>
  <c r="I119" i="48"/>
  <c r="N118" i="48"/>
  <c r="M118" i="48"/>
  <c r="L118" i="48"/>
  <c r="K118" i="48"/>
  <c r="J118" i="48"/>
  <c r="I118" i="48"/>
  <c r="N117" i="48"/>
  <c r="M117" i="48"/>
  <c r="L117" i="48"/>
  <c r="K117" i="48"/>
  <c r="J117" i="48"/>
  <c r="I117" i="48"/>
  <c r="N116" i="48"/>
  <c r="M116" i="48"/>
  <c r="L116" i="48"/>
  <c r="K116" i="48"/>
  <c r="J116" i="48"/>
  <c r="I116" i="48"/>
  <c r="N115" i="48"/>
  <c r="M115" i="48"/>
  <c r="L115" i="48"/>
  <c r="K115" i="48"/>
  <c r="J115" i="48"/>
  <c r="I115" i="48"/>
  <c r="N114" i="48"/>
  <c r="M114" i="48"/>
  <c r="L114" i="48"/>
  <c r="K114" i="48"/>
  <c r="J114" i="48"/>
  <c r="I114" i="48"/>
  <c r="N113" i="48"/>
  <c r="M113" i="48"/>
  <c r="L113" i="48"/>
  <c r="K113" i="48"/>
  <c r="J113" i="48"/>
  <c r="I113" i="48"/>
  <c r="N112" i="48"/>
  <c r="M112" i="48"/>
  <c r="L112" i="48"/>
  <c r="K112" i="48"/>
  <c r="J112" i="48"/>
  <c r="I112" i="48"/>
  <c r="N111" i="48"/>
  <c r="M111" i="48"/>
  <c r="L111" i="48"/>
  <c r="K111" i="48"/>
  <c r="J111" i="48"/>
  <c r="I111" i="48"/>
  <c r="N110" i="48"/>
  <c r="M110" i="48"/>
  <c r="L110" i="48"/>
  <c r="K110" i="48"/>
  <c r="J110" i="48"/>
  <c r="I110" i="48"/>
  <c r="N109" i="48"/>
  <c r="M109" i="48"/>
  <c r="L109" i="48"/>
  <c r="K109" i="48"/>
  <c r="J109" i="48"/>
  <c r="I109" i="48"/>
  <c r="N108" i="48"/>
  <c r="M108" i="48"/>
  <c r="L108" i="48"/>
  <c r="K108" i="48"/>
  <c r="J108" i="48"/>
  <c r="I108" i="48"/>
  <c r="N107" i="48"/>
  <c r="M107" i="48"/>
  <c r="L107" i="48"/>
  <c r="K107" i="48"/>
  <c r="J107" i="48"/>
  <c r="I107" i="48"/>
  <c r="N106" i="48"/>
  <c r="M106" i="48"/>
  <c r="L106" i="48"/>
  <c r="K106" i="48"/>
  <c r="J106" i="48"/>
  <c r="I106" i="48"/>
  <c r="N105" i="48"/>
  <c r="M105" i="48"/>
  <c r="L105" i="48"/>
  <c r="K105" i="48"/>
  <c r="J105" i="48"/>
  <c r="I105" i="48"/>
  <c r="N104" i="48"/>
  <c r="M104" i="48"/>
  <c r="L104" i="48"/>
  <c r="K104" i="48"/>
  <c r="J104" i="48"/>
  <c r="I104" i="48"/>
  <c r="N103" i="48"/>
  <c r="M103" i="48"/>
  <c r="L103" i="48"/>
  <c r="K103" i="48"/>
  <c r="J103" i="48"/>
  <c r="I103" i="48"/>
  <c r="N102" i="48"/>
  <c r="M102" i="48"/>
  <c r="L102" i="48"/>
  <c r="K102" i="48"/>
  <c r="J102" i="48"/>
  <c r="I102" i="48"/>
  <c r="N101" i="48"/>
  <c r="M101" i="48"/>
  <c r="L101" i="48"/>
  <c r="K101" i="48"/>
  <c r="J101" i="48"/>
  <c r="I101" i="48"/>
  <c r="N100" i="48"/>
  <c r="M100" i="48"/>
  <c r="L100" i="48"/>
  <c r="K100" i="48"/>
  <c r="J100" i="48"/>
  <c r="I100" i="48"/>
  <c r="N99" i="48"/>
  <c r="M99" i="48"/>
  <c r="L99" i="48"/>
  <c r="K99" i="48"/>
  <c r="J99" i="48"/>
  <c r="I99" i="48"/>
  <c r="N98" i="48"/>
  <c r="M98" i="48"/>
  <c r="L98" i="48"/>
  <c r="K98" i="48"/>
  <c r="J98" i="48"/>
  <c r="I98" i="48"/>
  <c r="N97" i="48"/>
  <c r="M97" i="48"/>
  <c r="L97" i="48"/>
  <c r="K97" i="48"/>
  <c r="J97" i="48"/>
  <c r="I97" i="48"/>
  <c r="N96" i="48"/>
  <c r="M96" i="48"/>
  <c r="L96" i="48"/>
  <c r="K96" i="48"/>
  <c r="J96" i="48"/>
  <c r="I96" i="48"/>
  <c r="N95" i="48"/>
  <c r="M95" i="48"/>
  <c r="L95" i="48"/>
  <c r="K95" i="48"/>
  <c r="J95" i="48"/>
  <c r="I95" i="48"/>
  <c r="N94" i="48"/>
  <c r="M94" i="48"/>
  <c r="L94" i="48"/>
  <c r="K94" i="48"/>
  <c r="J94" i="48"/>
  <c r="I94" i="48"/>
  <c r="N93" i="48"/>
  <c r="M93" i="48"/>
  <c r="L93" i="48"/>
  <c r="K93" i="48"/>
  <c r="J93" i="48"/>
  <c r="I93" i="48"/>
  <c r="N92" i="48"/>
  <c r="M92" i="48"/>
  <c r="L92" i="48"/>
  <c r="K92" i="48"/>
  <c r="J92" i="48"/>
  <c r="I92" i="48"/>
  <c r="N91" i="48"/>
  <c r="M91" i="48"/>
  <c r="L91" i="48"/>
  <c r="K91" i="48"/>
  <c r="J91" i="48"/>
  <c r="I91" i="48"/>
  <c r="N90" i="48"/>
  <c r="M90" i="48"/>
  <c r="L90" i="48"/>
  <c r="K90" i="48"/>
  <c r="J90" i="48"/>
  <c r="I90" i="48"/>
  <c r="N89" i="48"/>
  <c r="M89" i="48"/>
  <c r="L89" i="48"/>
  <c r="K89" i="48"/>
  <c r="J89" i="48"/>
  <c r="I89" i="48"/>
  <c r="N88" i="48"/>
  <c r="M88" i="48"/>
  <c r="L88" i="48"/>
  <c r="K88" i="48"/>
  <c r="J88" i="48"/>
  <c r="I88" i="48"/>
  <c r="N87" i="48"/>
  <c r="M87" i="48"/>
  <c r="L87" i="48"/>
  <c r="K87" i="48"/>
  <c r="J87" i="48"/>
  <c r="I87" i="48"/>
  <c r="N86" i="48"/>
  <c r="M86" i="48"/>
  <c r="L86" i="48"/>
  <c r="K86" i="48"/>
  <c r="J86" i="48"/>
  <c r="I86" i="48"/>
  <c r="N85" i="48"/>
  <c r="M85" i="48"/>
  <c r="L85" i="48"/>
  <c r="K85" i="48"/>
  <c r="J85" i="48"/>
  <c r="I85" i="48"/>
  <c r="N84" i="48"/>
  <c r="M84" i="48"/>
  <c r="L84" i="48"/>
  <c r="K84" i="48"/>
  <c r="J84" i="48"/>
  <c r="I84" i="48"/>
  <c r="N83" i="48"/>
  <c r="M83" i="48"/>
  <c r="L83" i="48"/>
  <c r="K83" i="48"/>
  <c r="J83" i="48"/>
  <c r="I83" i="48"/>
  <c r="N82" i="48"/>
  <c r="M82" i="48"/>
  <c r="L82" i="48"/>
  <c r="K82" i="48"/>
  <c r="J82" i="48"/>
  <c r="I82" i="48"/>
  <c r="N81" i="48"/>
  <c r="M81" i="48"/>
  <c r="L81" i="48"/>
  <c r="K81" i="48"/>
  <c r="J81" i="48"/>
  <c r="I81" i="48"/>
  <c r="N80" i="48"/>
  <c r="M80" i="48"/>
  <c r="L80" i="48"/>
  <c r="K80" i="48"/>
  <c r="J80" i="48"/>
  <c r="I80" i="48"/>
  <c r="N79" i="48"/>
  <c r="M79" i="48"/>
  <c r="L79" i="48"/>
  <c r="K79" i="48"/>
  <c r="J79" i="48"/>
  <c r="I79" i="48"/>
  <c r="N78" i="48"/>
  <c r="M78" i="48"/>
  <c r="L78" i="48"/>
  <c r="K78" i="48"/>
  <c r="J78" i="48"/>
  <c r="I78" i="48"/>
  <c r="N77" i="48"/>
  <c r="M77" i="48"/>
  <c r="L77" i="48"/>
  <c r="K77" i="48"/>
  <c r="J77" i="48"/>
  <c r="I77" i="48"/>
  <c r="N76" i="48"/>
  <c r="M76" i="48"/>
  <c r="L76" i="48"/>
  <c r="K76" i="48"/>
  <c r="J76" i="48"/>
  <c r="I76" i="48"/>
  <c r="N75" i="48"/>
  <c r="M75" i="48"/>
  <c r="L75" i="48"/>
  <c r="K75" i="48"/>
  <c r="J75" i="48"/>
  <c r="I75" i="48"/>
  <c r="N74" i="48"/>
  <c r="M74" i="48"/>
  <c r="L74" i="48"/>
  <c r="K74" i="48"/>
  <c r="J74" i="48"/>
  <c r="I74" i="48"/>
  <c r="N73" i="48"/>
  <c r="M73" i="48"/>
  <c r="L73" i="48"/>
  <c r="K73" i="48"/>
  <c r="J73" i="48"/>
  <c r="I73" i="48"/>
  <c r="N72" i="48"/>
  <c r="M72" i="48"/>
  <c r="L72" i="48"/>
  <c r="K72" i="48"/>
  <c r="J72" i="48"/>
  <c r="I72" i="48"/>
  <c r="N71" i="48"/>
  <c r="M71" i="48"/>
  <c r="L71" i="48"/>
  <c r="K71" i="48"/>
  <c r="J71" i="48"/>
  <c r="I71" i="48"/>
  <c r="N70" i="48"/>
  <c r="M70" i="48"/>
  <c r="L70" i="48"/>
  <c r="K70" i="48"/>
  <c r="J70" i="48"/>
  <c r="I70" i="48"/>
  <c r="N69" i="48"/>
  <c r="M69" i="48"/>
  <c r="L69" i="48"/>
  <c r="K69" i="48"/>
  <c r="J69" i="48"/>
  <c r="I69" i="48"/>
  <c r="N68" i="48"/>
  <c r="M68" i="48"/>
  <c r="L68" i="48"/>
  <c r="K68" i="48"/>
  <c r="J68" i="48"/>
  <c r="I68" i="48"/>
  <c r="N67" i="48"/>
  <c r="M67" i="48"/>
  <c r="L67" i="48"/>
  <c r="K67" i="48"/>
  <c r="J67" i="48"/>
  <c r="I67" i="48"/>
  <c r="N66" i="48"/>
  <c r="M66" i="48"/>
  <c r="L66" i="48"/>
  <c r="K66" i="48"/>
  <c r="J66" i="48"/>
  <c r="I66" i="48"/>
  <c r="N65" i="48"/>
  <c r="M65" i="48"/>
  <c r="L65" i="48"/>
  <c r="K65" i="48"/>
  <c r="J65" i="48"/>
  <c r="I65" i="48"/>
  <c r="N64" i="48"/>
  <c r="M64" i="48"/>
  <c r="L64" i="48"/>
  <c r="K64" i="48"/>
  <c r="J64" i="48"/>
  <c r="I64" i="48"/>
  <c r="N63" i="48"/>
  <c r="M63" i="48"/>
  <c r="L63" i="48"/>
  <c r="K63" i="48"/>
  <c r="J63" i="48"/>
  <c r="I63" i="48"/>
  <c r="N62" i="48"/>
  <c r="M62" i="48"/>
  <c r="L62" i="48"/>
  <c r="K62" i="48"/>
  <c r="J62" i="48"/>
  <c r="I62" i="48"/>
  <c r="N61" i="48"/>
  <c r="M61" i="48"/>
  <c r="L61" i="48"/>
  <c r="K61" i="48"/>
  <c r="J61" i="48"/>
  <c r="I61" i="48"/>
  <c r="N60" i="48"/>
  <c r="M60" i="48"/>
  <c r="L60" i="48"/>
  <c r="K60" i="48"/>
  <c r="J60" i="48"/>
  <c r="I60" i="48"/>
  <c r="N59" i="48"/>
  <c r="M59" i="48"/>
  <c r="L59" i="48"/>
  <c r="K59" i="48"/>
  <c r="J59" i="48"/>
  <c r="I59" i="48"/>
  <c r="N58" i="48"/>
  <c r="M58" i="48"/>
  <c r="L58" i="48"/>
  <c r="K58" i="48"/>
  <c r="J58" i="48"/>
  <c r="I58" i="48"/>
  <c r="N57" i="48"/>
  <c r="M57" i="48"/>
  <c r="L57" i="48"/>
  <c r="K57" i="48"/>
  <c r="J57" i="48"/>
  <c r="I57" i="48"/>
  <c r="N56" i="48"/>
  <c r="M56" i="48"/>
  <c r="L56" i="48"/>
  <c r="K56" i="48"/>
  <c r="J56" i="48"/>
  <c r="I56" i="48"/>
  <c r="N55" i="48"/>
  <c r="M55" i="48"/>
  <c r="L55" i="48"/>
  <c r="K55" i="48"/>
  <c r="J55" i="48"/>
  <c r="I55" i="48"/>
  <c r="N54" i="48"/>
  <c r="M54" i="48"/>
  <c r="L54" i="48"/>
  <c r="K54" i="48"/>
  <c r="J54" i="48"/>
  <c r="I54" i="48"/>
  <c r="N53" i="48"/>
  <c r="M53" i="48"/>
  <c r="L53" i="48"/>
  <c r="K53" i="48"/>
  <c r="J53" i="48"/>
  <c r="I53" i="48"/>
  <c r="N52" i="48"/>
  <c r="M52" i="48"/>
  <c r="L52" i="48"/>
  <c r="K52" i="48"/>
  <c r="J52" i="48"/>
  <c r="I52" i="48"/>
  <c r="N51" i="48"/>
  <c r="M51" i="48"/>
  <c r="L51" i="48"/>
  <c r="K51" i="48"/>
  <c r="J51" i="48"/>
  <c r="I51" i="48"/>
  <c r="N50" i="48"/>
  <c r="M50" i="48"/>
  <c r="L50" i="48"/>
  <c r="K50" i="48"/>
  <c r="J50" i="48"/>
  <c r="I50" i="48"/>
  <c r="N49" i="48"/>
  <c r="M49" i="48"/>
  <c r="L49" i="48"/>
  <c r="K49" i="48"/>
  <c r="J49" i="48"/>
  <c r="I49" i="48"/>
  <c r="N48" i="48"/>
  <c r="M48" i="48"/>
  <c r="L48" i="48"/>
  <c r="K48" i="48"/>
  <c r="J48" i="48"/>
  <c r="I48" i="48"/>
  <c r="N47" i="48"/>
  <c r="M47" i="48"/>
  <c r="L47" i="48"/>
  <c r="K47" i="48"/>
  <c r="J47" i="48"/>
  <c r="I47" i="48"/>
  <c r="N46" i="48"/>
  <c r="M46" i="48"/>
  <c r="L46" i="48"/>
  <c r="K46" i="48"/>
  <c r="J46" i="48"/>
  <c r="I46" i="48"/>
  <c r="N45" i="48"/>
  <c r="M45" i="48"/>
  <c r="L45" i="48"/>
  <c r="K45" i="48"/>
  <c r="J45" i="48"/>
  <c r="I45" i="48"/>
  <c r="N44" i="48"/>
  <c r="M44" i="48"/>
  <c r="L44" i="48"/>
  <c r="K44" i="48"/>
  <c r="J44" i="48"/>
  <c r="I44" i="48"/>
  <c r="N43" i="48"/>
  <c r="M43" i="48"/>
  <c r="L43" i="48"/>
  <c r="K43" i="48"/>
  <c r="J43" i="48"/>
  <c r="I43" i="48"/>
  <c r="N42" i="48"/>
  <c r="M42" i="48"/>
  <c r="L42" i="48"/>
  <c r="K42" i="48"/>
  <c r="J42" i="48"/>
  <c r="I42" i="48"/>
  <c r="N41" i="48"/>
  <c r="M41" i="48"/>
  <c r="L41" i="48"/>
  <c r="K41" i="48"/>
  <c r="J41" i="48"/>
  <c r="I41" i="48"/>
  <c r="N40" i="48"/>
  <c r="M40" i="48"/>
  <c r="L40" i="48"/>
  <c r="K40" i="48"/>
  <c r="J40" i="48"/>
  <c r="I40" i="48"/>
  <c r="N39" i="48"/>
  <c r="M39" i="48"/>
  <c r="L39" i="48"/>
  <c r="K39" i="48"/>
  <c r="J39" i="48"/>
  <c r="I39" i="48"/>
  <c r="N38" i="48"/>
  <c r="M38" i="48"/>
  <c r="L38" i="48"/>
  <c r="K38" i="48"/>
  <c r="J38" i="48"/>
  <c r="I38" i="48"/>
  <c r="N37" i="48"/>
  <c r="M37" i="48"/>
  <c r="L37" i="48"/>
  <c r="K37" i="48"/>
  <c r="J37" i="48"/>
  <c r="I37" i="48"/>
  <c r="N36" i="48"/>
  <c r="M36" i="48"/>
  <c r="L36" i="48"/>
  <c r="K36" i="48"/>
  <c r="J36" i="48"/>
  <c r="I36" i="48"/>
  <c r="N35" i="48"/>
  <c r="M35" i="48"/>
  <c r="L35" i="48"/>
  <c r="K35" i="48"/>
  <c r="J35" i="48"/>
  <c r="I35" i="48"/>
  <c r="N34" i="48"/>
  <c r="M34" i="48"/>
  <c r="L34" i="48"/>
  <c r="K34" i="48"/>
  <c r="J34" i="48"/>
  <c r="I34" i="48"/>
  <c r="N33" i="48"/>
  <c r="M33" i="48"/>
  <c r="L33" i="48"/>
  <c r="K33" i="48"/>
  <c r="J33" i="48"/>
  <c r="I33" i="48"/>
  <c r="N32" i="48"/>
  <c r="M32" i="48"/>
  <c r="L32" i="48"/>
  <c r="K32" i="48"/>
  <c r="J32" i="48"/>
  <c r="I32" i="48"/>
  <c r="N31" i="48"/>
  <c r="M31" i="48"/>
  <c r="L31" i="48"/>
  <c r="K31" i="48"/>
  <c r="J31" i="48"/>
  <c r="I31" i="48"/>
  <c r="N30" i="48"/>
  <c r="M30" i="48"/>
  <c r="L30" i="48"/>
  <c r="K30" i="48"/>
  <c r="J30" i="48"/>
  <c r="I30" i="48"/>
  <c r="N29" i="48"/>
  <c r="M29" i="48"/>
  <c r="L29" i="48"/>
  <c r="K29" i="48"/>
  <c r="J29" i="48"/>
  <c r="I29" i="48"/>
  <c r="N28" i="48"/>
  <c r="M28" i="48"/>
  <c r="L28" i="48"/>
  <c r="K28" i="48"/>
  <c r="J28" i="48"/>
  <c r="I28" i="48"/>
  <c r="N27" i="48"/>
  <c r="M27" i="48"/>
  <c r="L27" i="48"/>
  <c r="K27" i="48"/>
  <c r="J27" i="48"/>
  <c r="I27" i="48"/>
  <c r="N26" i="48"/>
  <c r="M26" i="48"/>
  <c r="L26" i="48"/>
  <c r="K26" i="48"/>
  <c r="J26" i="48"/>
  <c r="I26" i="48"/>
  <c r="N25" i="48"/>
  <c r="M25" i="48"/>
  <c r="L25" i="48"/>
  <c r="K25" i="48"/>
  <c r="J25" i="48"/>
  <c r="I25" i="48"/>
  <c r="N24" i="48"/>
  <c r="M24" i="48"/>
  <c r="L24" i="48"/>
  <c r="K24" i="48"/>
  <c r="J24" i="48"/>
  <c r="I24" i="48"/>
  <c r="N23" i="48"/>
  <c r="M23" i="48"/>
  <c r="L23" i="48"/>
  <c r="K23" i="48"/>
  <c r="J23" i="48"/>
  <c r="I23" i="48"/>
  <c r="N22" i="48"/>
  <c r="M22" i="48"/>
  <c r="L22" i="48"/>
  <c r="K22" i="48"/>
  <c r="J22" i="48"/>
  <c r="I22" i="48"/>
  <c r="N21" i="48"/>
  <c r="M21" i="48"/>
  <c r="L21" i="48"/>
  <c r="K21" i="48"/>
  <c r="J21" i="48"/>
  <c r="I21" i="48"/>
  <c r="N20" i="48"/>
  <c r="M20" i="48"/>
  <c r="L20" i="48"/>
  <c r="K20" i="48"/>
  <c r="J20" i="48"/>
  <c r="I20" i="48"/>
  <c r="N19" i="48"/>
  <c r="M19" i="48"/>
  <c r="L19" i="48"/>
  <c r="K19" i="48"/>
  <c r="J19" i="48"/>
  <c r="I19" i="48"/>
  <c r="N18" i="48"/>
  <c r="M18" i="48"/>
  <c r="L18" i="48"/>
  <c r="K18" i="48"/>
  <c r="J18" i="48"/>
  <c r="I18" i="48"/>
  <c r="N17" i="48"/>
  <c r="M17" i="48"/>
  <c r="L17" i="48"/>
  <c r="K17" i="48"/>
  <c r="J17" i="48"/>
  <c r="I17" i="48"/>
  <c r="N16" i="48"/>
  <c r="M16" i="48"/>
  <c r="K16" i="48"/>
  <c r="E63" i="37"/>
  <c r="E33" i="37"/>
  <c r="H16" i="48"/>
  <c r="E35" i="40"/>
  <c r="G35" i="40"/>
  <c r="I35" i="40"/>
  <c r="I23" i="40"/>
  <c r="E19" i="40"/>
  <c r="G19" i="40"/>
  <c r="I19" i="40"/>
  <c r="K18" i="40"/>
  <c r="S99" i="39"/>
  <c r="R99" i="39"/>
  <c r="P99" i="39"/>
  <c r="O99" i="39"/>
  <c r="N98" i="39"/>
  <c r="H36" i="14"/>
  <c r="I38" i="49"/>
  <c r="F48" i="34"/>
  <c r="F179" i="50" s="1"/>
  <c r="E199" i="37" s="1"/>
  <c r="E15" i="37" l="1"/>
  <c r="N15" i="48"/>
  <c r="E81" i="37" s="1"/>
  <c r="K15" i="48"/>
  <c r="E164" i="37" s="1"/>
  <c r="J15" i="48"/>
  <c r="E162" i="37" s="1"/>
  <c r="L15" i="48"/>
  <c r="M15" i="48"/>
  <c r="E79" i="37" s="1"/>
  <c r="I15" i="48"/>
  <c r="K34" i="40"/>
  <c r="AB76" i="39"/>
  <c r="AA76" i="39"/>
  <c r="T88" i="39" s="1"/>
  <c r="X76" i="39"/>
  <c r="W76" i="39"/>
  <c r="S88" i="39" s="1"/>
  <c r="T76" i="39"/>
  <c r="S76" i="39"/>
  <c r="R88" i="39" s="1"/>
  <c r="P76" i="39"/>
  <c r="O76" i="39"/>
  <c r="P88" i="39" s="1"/>
  <c r="O91" i="39" s="1"/>
  <c r="L76" i="39"/>
  <c r="K76" i="39"/>
  <c r="O88" i="39" s="1"/>
  <c r="H76" i="39"/>
  <c r="G76" i="39"/>
  <c r="N88" i="39" s="1"/>
  <c r="E55" i="37" l="1"/>
  <c r="F179" i="52"/>
  <c r="E158" i="37"/>
  <c r="E160" i="37"/>
  <c r="H1015" i="48"/>
  <c r="H1014" i="48"/>
  <c r="H1013" i="48"/>
  <c r="H1012" i="48"/>
  <c r="H1011" i="48"/>
  <c r="H1010" i="48"/>
  <c r="H1009" i="48"/>
  <c r="H1008" i="48"/>
  <c r="H1007" i="48"/>
  <c r="H1006" i="48"/>
  <c r="H1005" i="48"/>
  <c r="H1004" i="48"/>
  <c r="H1003" i="48"/>
  <c r="H1002" i="48"/>
  <c r="H1001" i="48"/>
  <c r="H1000" i="48"/>
  <c r="H999" i="48"/>
  <c r="H998" i="48"/>
  <c r="H997" i="48"/>
  <c r="H996" i="48"/>
  <c r="H995" i="48"/>
  <c r="H994" i="48"/>
  <c r="H993" i="48"/>
  <c r="H992" i="48"/>
  <c r="H991" i="48"/>
  <c r="H990" i="48"/>
  <c r="H989" i="48"/>
  <c r="H988" i="48"/>
  <c r="H987" i="48"/>
  <c r="H986" i="48"/>
  <c r="H985" i="48"/>
  <c r="H984" i="48"/>
  <c r="H983" i="48"/>
  <c r="H982" i="48"/>
  <c r="H981" i="48"/>
  <c r="H980" i="48"/>
  <c r="H979" i="48"/>
  <c r="H978" i="48"/>
  <c r="H977" i="48"/>
  <c r="H976" i="48"/>
  <c r="H975" i="48"/>
  <c r="H974" i="48"/>
  <c r="H973" i="48"/>
  <c r="H972" i="48"/>
  <c r="H971" i="48"/>
  <c r="H970" i="48"/>
  <c r="H969" i="48"/>
  <c r="H968" i="48"/>
  <c r="H967" i="48"/>
  <c r="H966" i="48"/>
  <c r="H965" i="48"/>
  <c r="H964" i="48"/>
  <c r="H963" i="48"/>
  <c r="H962" i="48"/>
  <c r="H961" i="48"/>
  <c r="H960" i="48"/>
  <c r="H959" i="48"/>
  <c r="H958" i="48"/>
  <c r="H957" i="48"/>
  <c r="H956" i="48"/>
  <c r="H955" i="48"/>
  <c r="H954" i="48"/>
  <c r="H953" i="48"/>
  <c r="H952" i="48"/>
  <c r="H951" i="48"/>
  <c r="H950" i="48"/>
  <c r="H949" i="48"/>
  <c r="H948" i="48"/>
  <c r="H947" i="48"/>
  <c r="H946" i="48"/>
  <c r="H945" i="48"/>
  <c r="H944" i="48"/>
  <c r="H943" i="48"/>
  <c r="H942" i="48"/>
  <c r="H941" i="48"/>
  <c r="H940" i="48"/>
  <c r="H939" i="48"/>
  <c r="H938" i="48"/>
  <c r="H937" i="48"/>
  <c r="H936" i="48"/>
  <c r="H935" i="48"/>
  <c r="H934" i="48"/>
  <c r="H933" i="48"/>
  <c r="H932" i="48"/>
  <c r="H931" i="48"/>
  <c r="H930" i="48"/>
  <c r="H929" i="48"/>
  <c r="H928" i="48"/>
  <c r="H927" i="48"/>
  <c r="H926" i="48"/>
  <c r="H925" i="48"/>
  <c r="H924" i="48"/>
  <c r="H923" i="48"/>
  <c r="H922" i="48"/>
  <c r="H921" i="48"/>
  <c r="H920" i="48"/>
  <c r="H919" i="48"/>
  <c r="H918" i="48"/>
  <c r="H917" i="48"/>
  <c r="H916" i="48"/>
  <c r="H915" i="48"/>
  <c r="H914" i="48"/>
  <c r="H913" i="48"/>
  <c r="H912" i="48"/>
  <c r="H911" i="48"/>
  <c r="H910" i="48"/>
  <c r="H909" i="48"/>
  <c r="H908" i="48"/>
  <c r="H907" i="48"/>
  <c r="H906" i="48"/>
  <c r="H905" i="48"/>
  <c r="H904" i="48"/>
  <c r="H903" i="48"/>
  <c r="H902" i="48"/>
  <c r="H901" i="48"/>
  <c r="H900" i="48"/>
  <c r="H899" i="48"/>
  <c r="H898" i="48"/>
  <c r="H897" i="48"/>
  <c r="H896" i="48"/>
  <c r="H895" i="48"/>
  <c r="H894" i="48"/>
  <c r="H893" i="48"/>
  <c r="H892" i="48"/>
  <c r="H891" i="48"/>
  <c r="H890" i="48"/>
  <c r="H889" i="48"/>
  <c r="H888" i="48"/>
  <c r="H887" i="48"/>
  <c r="H886" i="48"/>
  <c r="H885" i="48"/>
  <c r="H884" i="48"/>
  <c r="H883" i="48"/>
  <c r="H882" i="48"/>
  <c r="H881" i="48"/>
  <c r="H880" i="48"/>
  <c r="H879" i="48"/>
  <c r="H878" i="48"/>
  <c r="H877" i="48"/>
  <c r="H876" i="48"/>
  <c r="H875" i="48"/>
  <c r="H874" i="48"/>
  <c r="H873" i="48"/>
  <c r="H872" i="48"/>
  <c r="H871" i="48"/>
  <c r="H870" i="48"/>
  <c r="H869" i="48"/>
  <c r="H868" i="48"/>
  <c r="H867" i="48"/>
  <c r="H866" i="48"/>
  <c r="H865" i="48"/>
  <c r="H864" i="48"/>
  <c r="H863" i="48"/>
  <c r="H862" i="48"/>
  <c r="H861" i="48"/>
  <c r="H860" i="48"/>
  <c r="H859" i="48"/>
  <c r="H858" i="48"/>
  <c r="H857" i="48"/>
  <c r="H856" i="48"/>
  <c r="H855" i="48"/>
  <c r="H854" i="48"/>
  <c r="H853" i="48"/>
  <c r="H852" i="48"/>
  <c r="H851" i="48"/>
  <c r="H850" i="48"/>
  <c r="H849" i="48"/>
  <c r="H848" i="48"/>
  <c r="H847" i="48"/>
  <c r="H846" i="48"/>
  <c r="H845" i="48"/>
  <c r="H844" i="48"/>
  <c r="H843" i="48"/>
  <c r="H842" i="48"/>
  <c r="H841" i="48"/>
  <c r="H840" i="48"/>
  <c r="H839" i="48"/>
  <c r="H838" i="48"/>
  <c r="H837" i="48"/>
  <c r="H836" i="48"/>
  <c r="H835" i="48"/>
  <c r="H834" i="48"/>
  <c r="H833" i="48"/>
  <c r="H832" i="48"/>
  <c r="H831" i="48"/>
  <c r="H830" i="48"/>
  <c r="H829" i="48"/>
  <c r="H828" i="48"/>
  <c r="H827" i="48"/>
  <c r="H826" i="48"/>
  <c r="H825" i="48"/>
  <c r="H824" i="48"/>
  <c r="H823" i="48"/>
  <c r="H822" i="48"/>
  <c r="H821" i="48"/>
  <c r="H820" i="48"/>
  <c r="H819" i="48"/>
  <c r="H818" i="48"/>
  <c r="H817" i="48"/>
  <c r="H816" i="48"/>
  <c r="H815" i="48"/>
  <c r="H814" i="48"/>
  <c r="H813" i="48"/>
  <c r="H812" i="48"/>
  <c r="H811" i="48"/>
  <c r="H810" i="48"/>
  <c r="H809" i="48"/>
  <c r="H808" i="48"/>
  <c r="H807" i="48"/>
  <c r="H806" i="48"/>
  <c r="H805" i="48"/>
  <c r="H804" i="48"/>
  <c r="H803" i="48"/>
  <c r="H802" i="48"/>
  <c r="H801" i="48"/>
  <c r="H800" i="48"/>
  <c r="H799" i="48"/>
  <c r="H798" i="48"/>
  <c r="H797" i="48"/>
  <c r="H796" i="48"/>
  <c r="H795" i="48"/>
  <c r="H794" i="48"/>
  <c r="H793" i="48"/>
  <c r="H792" i="48"/>
  <c r="H791" i="48"/>
  <c r="H790" i="48"/>
  <c r="H789" i="48"/>
  <c r="H788" i="48"/>
  <c r="H787" i="48"/>
  <c r="H786" i="48"/>
  <c r="H785" i="48"/>
  <c r="H784" i="48"/>
  <c r="H783" i="48"/>
  <c r="H782" i="48"/>
  <c r="H781" i="48"/>
  <c r="H780" i="48"/>
  <c r="H779" i="48"/>
  <c r="H778" i="48"/>
  <c r="H777" i="48"/>
  <c r="H776" i="48"/>
  <c r="H775" i="48"/>
  <c r="H774" i="48"/>
  <c r="H773" i="48"/>
  <c r="H772" i="48"/>
  <c r="H771" i="48"/>
  <c r="H770" i="48"/>
  <c r="H769" i="48"/>
  <c r="H768" i="48"/>
  <c r="H767" i="48"/>
  <c r="H766" i="48"/>
  <c r="H765" i="48"/>
  <c r="H764" i="48"/>
  <c r="H763" i="48"/>
  <c r="H762" i="48"/>
  <c r="H761" i="48"/>
  <c r="H760" i="48"/>
  <c r="H759" i="48"/>
  <c r="H758" i="48"/>
  <c r="H757" i="48"/>
  <c r="H756" i="48"/>
  <c r="H755" i="48"/>
  <c r="H754" i="48"/>
  <c r="H753" i="48"/>
  <c r="H752" i="48"/>
  <c r="H751" i="48"/>
  <c r="H750" i="48"/>
  <c r="H749" i="48"/>
  <c r="H748" i="48"/>
  <c r="H747" i="48"/>
  <c r="H746" i="48"/>
  <c r="H745" i="48"/>
  <c r="H744" i="48"/>
  <c r="H743" i="48"/>
  <c r="H742" i="48"/>
  <c r="H741" i="48"/>
  <c r="H740" i="48"/>
  <c r="H739" i="48"/>
  <c r="H738" i="48"/>
  <c r="H737" i="48"/>
  <c r="H736" i="48"/>
  <c r="H735" i="48"/>
  <c r="H734" i="48"/>
  <c r="H733" i="48"/>
  <c r="H732" i="48"/>
  <c r="H731" i="48"/>
  <c r="H730" i="48"/>
  <c r="H729" i="48"/>
  <c r="H728" i="48"/>
  <c r="H727" i="48"/>
  <c r="H726" i="48"/>
  <c r="H725" i="48"/>
  <c r="H724" i="48"/>
  <c r="H723" i="48"/>
  <c r="H722" i="48"/>
  <c r="H721" i="48"/>
  <c r="H720" i="48"/>
  <c r="H719" i="48"/>
  <c r="H718" i="48"/>
  <c r="H717" i="48"/>
  <c r="H716" i="48"/>
  <c r="H715" i="48"/>
  <c r="H714" i="48"/>
  <c r="H713" i="48"/>
  <c r="H712" i="48"/>
  <c r="H711" i="48"/>
  <c r="H710" i="48"/>
  <c r="H709" i="48"/>
  <c r="H708" i="48"/>
  <c r="H707" i="48"/>
  <c r="H706" i="48"/>
  <c r="H705" i="48"/>
  <c r="H704" i="48"/>
  <c r="H703" i="48"/>
  <c r="H702" i="48"/>
  <c r="H701" i="48"/>
  <c r="H700" i="48"/>
  <c r="H699" i="48"/>
  <c r="H698" i="48"/>
  <c r="H697" i="48"/>
  <c r="H696" i="48"/>
  <c r="H695" i="48"/>
  <c r="H694" i="48"/>
  <c r="H693" i="48"/>
  <c r="H692" i="48"/>
  <c r="H691" i="48"/>
  <c r="H690" i="48"/>
  <c r="H689" i="48"/>
  <c r="H688" i="48"/>
  <c r="H687" i="48"/>
  <c r="H686" i="48"/>
  <c r="H685" i="48"/>
  <c r="H684" i="48"/>
  <c r="H683" i="48"/>
  <c r="H682" i="48"/>
  <c r="H681" i="48"/>
  <c r="H680" i="48"/>
  <c r="H679" i="48"/>
  <c r="H678" i="48"/>
  <c r="H677" i="48"/>
  <c r="H676" i="48"/>
  <c r="H675" i="48"/>
  <c r="H674" i="48"/>
  <c r="H673" i="48"/>
  <c r="H672" i="48"/>
  <c r="H671" i="48"/>
  <c r="H670" i="48"/>
  <c r="H669" i="48"/>
  <c r="H668" i="48"/>
  <c r="H667" i="48"/>
  <c r="H666" i="48"/>
  <c r="H665" i="48"/>
  <c r="H664" i="48"/>
  <c r="H663" i="48"/>
  <c r="H662" i="48"/>
  <c r="H661" i="48"/>
  <c r="H660" i="48"/>
  <c r="H659" i="48"/>
  <c r="H658" i="48"/>
  <c r="H657" i="48"/>
  <c r="H656" i="48"/>
  <c r="H655" i="48"/>
  <c r="H654" i="48"/>
  <c r="H653" i="48"/>
  <c r="H652" i="48"/>
  <c r="H651" i="48"/>
  <c r="H650" i="48"/>
  <c r="H649" i="48"/>
  <c r="H648" i="48"/>
  <c r="H647" i="48"/>
  <c r="H646" i="48"/>
  <c r="H645" i="48"/>
  <c r="H644" i="48"/>
  <c r="H643" i="48"/>
  <c r="H642" i="48"/>
  <c r="H641" i="48"/>
  <c r="H640" i="48"/>
  <c r="H639" i="48"/>
  <c r="H638" i="48"/>
  <c r="H637" i="48"/>
  <c r="H636" i="48"/>
  <c r="H635" i="48"/>
  <c r="H634" i="48"/>
  <c r="H633" i="48"/>
  <c r="H632" i="48"/>
  <c r="H631" i="48"/>
  <c r="H630" i="48"/>
  <c r="H629" i="48"/>
  <c r="H628" i="48"/>
  <c r="H627" i="48"/>
  <c r="H626" i="48"/>
  <c r="H625" i="48"/>
  <c r="H624" i="48"/>
  <c r="H623" i="48"/>
  <c r="H622" i="48"/>
  <c r="H621" i="48"/>
  <c r="H620" i="48"/>
  <c r="H619" i="48"/>
  <c r="H618" i="48"/>
  <c r="H617" i="48"/>
  <c r="H616" i="48"/>
  <c r="H615" i="48"/>
  <c r="H614" i="48"/>
  <c r="H613" i="48"/>
  <c r="H612" i="48"/>
  <c r="H611" i="48"/>
  <c r="H610" i="48"/>
  <c r="H609" i="48"/>
  <c r="H608" i="48"/>
  <c r="H607" i="48"/>
  <c r="H606" i="48"/>
  <c r="H605" i="48"/>
  <c r="H604" i="48"/>
  <c r="H603" i="48"/>
  <c r="H602" i="48"/>
  <c r="H601" i="48"/>
  <c r="H600" i="48"/>
  <c r="H599" i="48"/>
  <c r="H598" i="48"/>
  <c r="H597" i="48"/>
  <c r="H596" i="48"/>
  <c r="H595" i="48"/>
  <c r="H594" i="48"/>
  <c r="H593" i="48"/>
  <c r="H592" i="48"/>
  <c r="H591" i="48"/>
  <c r="H590" i="48"/>
  <c r="H589" i="48"/>
  <c r="H588" i="48"/>
  <c r="H587" i="48"/>
  <c r="H586" i="48"/>
  <c r="H585" i="48"/>
  <c r="H584" i="48"/>
  <c r="H583" i="48"/>
  <c r="H582" i="48"/>
  <c r="H581" i="48"/>
  <c r="H580" i="48"/>
  <c r="H579" i="48"/>
  <c r="H578" i="48"/>
  <c r="H577" i="48"/>
  <c r="H576" i="48"/>
  <c r="H575" i="48"/>
  <c r="H574" i="48"/>
  <c r="H573" i="48"/>
  <c r="H572" i="48"/>
  <c r="H571" i="48"/>
  <c r="H570" i="48"/>
  <c r="H569" i="48"/>
  <c r="H568" i="48"/>
  <c r="H567" i="48"/>
  <c r="H566" i="48"/>
  <c r="H565" i="48"/>
  <c r="H564" i="48"/>
  <c r="H563" i="48"/>
  <c r="H562" i="48"/>
  <c r="H561" i="48"/>
  <c r="H560" i="48"/>
  <c r="H559" i="48"/>
  <c r="H558" i="48"/>
  <c r="H557" i="48"/>
  <c r="H556" i="48"/>
  <c r="H555" i="48"/>
  <c r="H554" i="48"/>
  <c r="H553" i="48"/>
  <c r="H552" i="48"/>
  <c r="H551" i="48"/>
  <c r="H550" i="48"/>
  <c r="H549" i="48"/>
  <c r="H548" i="48"/>
  <c r="H547" i="48"/>
  <c r="H546" i="48"/>
  <c r="H545" i="48"/>
  <c r="H544" i="48"/>
  <c r="H543" i="48"/>
  <c r="H542" i="48"/>
  <c r="H541" i="48"/>
  <c r="H540" i="48"/>
  <c r="H539" i="48"/>
  <c r="H538" i="48"/>
  <c r="H537" i="48"/>
  <c r="H536" i="48"/>
  <c r="H535" i="48"/>
  <c r="H534" i="48"/>
  <c r="H533" i="48"/>
  <c r="H532" i="48"/>
  <c r="H531" i="48"/>
  <c r="H530" i="48"/>
  <c r="H529" i="48"/>
  <c r="H528" i="48"/>
  <c r="H527" i="48"/>
  <c r="H526" i="48"/>
  <c r="H525" i="48"/>
  <c r="H524" i="48"/>
  <c r="H523" i="48"/>
  <c r="H522" i="48"/>
  <c r="H521" i="48"/>
  <c r="H520" i="48"/>
  <c r="H519" i="48"/>
  <c r="H518" i="48"/>
  <c r="H517" i="48"/>
  <c r="H516" i="48"/>
  <c r="H515" i="48"/>
  <c r="H514" i="48"/>
  <c r="H513" i="48"/>
  <c r="H512" i="48"/>
  <c r="H511" i="48"/>
  <c r="H510" i="48"/>
  <c r="H509" i="48"/>
  <c r="H508" i="48"/>
  <c r="H507" i="48"/>
  <c r="H506" i="48"/>
  <c r="H505" i="48"/>
  <c r="H504" i="48"/>
  <c r="H503" i="48"/>
  <c r="H502" i="48"/>
  <c r="H501" i="48"/>
  <c r="H500" i="48"/>
  <c r="H499" i="48"/>
  <c r="H498" i="48"/>
  <c r="H497" i="48"/>
  <c r="H496" i="48"/>
  <c r="H495" i="48"/>
  <c r="H494" i="48"/>
  <c r="H493" i="48"/>
  <c r="H492" i="48"/>
  <c r="H491" i="48"/>
  <c r="H490" i="48"/>
  <c r="H489" i="48"/>
  <c r="H488" i="48"/>
  <c r="H487" i="48"/>
  <c r="H486" i="48"/>
  <c r="H485" i="48"/>
  <c r="H484" i="48"/>
  <c r="H483" i="48"/>
  <c r="H482" i="48"/>
  <c r="H481" i="48"/>
  <c r="H480" i="48"/>
  <c r="H479" i="48"/>
  <c r="H478" i="48"/>
  <c r="H477" i="48"/>
  <c r="H476" i="48"/>
  <c r="H475" i="48"/>
  <c r="H474" i="48"/>
  <c r="H473" i="48"/>
  <c r="H472" i="48"/>
  <c r="H471" i="48"/>
  <c r="H470" i="48"/>
  <c r="H469" i="48"/>
  <c r="H468" i="48"/>
  <c r="H467" i="48"/>
  <c r="H466" i="48"/>
  <c r="H465" i="48"/>
  <c r="H464" i="48"/>
  <c r="H463" i="48"/>
  <c r="H462" i="48"/>
  <c r="H461" i="48"/>
  <c r="H460" i="48"/>
  <c r="H459" i="48"/>
  <c r="H458" i="48"/>
  <c r="H457" i="48"/>
  <c r="H456" i="48"/>
  <c r="H455" i="48"/>
  <c r="H454" i="48"/>
  <c r="H453" i="48"/>
  <c r="H452" i="48"/>
  <c r="H451" i="48"/>
  <c r="H450" i="48"/>
  <c r="H449" i="48"/>
  <c r="H448" i="48"/>
  <c r="H447" i="48"/>
  <c r="H446" i="48"/>
  <c r="H445" i="48"/>
  <c r="H444" i="48"/>
  <c r="H443" i="48"/>
  <c r="H442" i="48"/>
  <c r="H441" i="48"/>
  <c r="H440" i="48"/>
  <c r="H439" i="48"/>
  <c r="H438" i="48"/>
  <c r="H437" i="48"/>
  <c r="H436" i="48"/>
  <c r="H435" i="48"/>
  <c r="H434" i="48"/>
  <c r="H433" i="48"/>
  <c r="H432" i="48"/>
  <c r="H431" i="48"/>
  <c r="H430" i="48"/>
  <c r="H429" i="48"/>
  <c r="H428" i="48"/>
  <c r="H427" i="48"/>
  <c r="H426" i="48"/>
  <c r="H425" i="48"/>
  <c r="H424" i="48"/>
  <c r="H423" i="48"/>
  <c r="H422" i="48"/>
  <c r="H421" i="48"/>
  <c r="H420" i="48"/>
  <c r="H419" i="48"/>
  <c r="H418" i="48"/>
  <c r="H417" i="48"/>
  <c r="H416" i="48"/>
  <c r="H415" i="48"/>
  <c r="H414" i="48"/>
  <c r="H413" i="48"/>
  <c r="H412" i="48"/>
  <c r="H411" i="48"/>
  <c r="H410" i="48"/>
  <c r="H409" i="48"/>
  <c r="H408" i="48"/>
  <c r="H407" i="48"/>
  <c r="H406" i="48"/>
  <c r="H405" i="48"/>
  <c r="H404" i="48"/>
  <c r="H403" i="48"/>
  <c r="H402" i="48"/>
  <c r="H401" i="48"/>
  <c r="H400" i="48"/>
  <c r="H399" i="48"/>
  <c r="H398" i="48"/>
  <c r="H397" i="48"/>
  <c r="H396" i="48"/>
  <c r="H395" i="48"/>
  <c r="H394" i="48"/>
  <c r="H393" i="48"/>
  <c r="H392" i="48"/>
  <c r="H391" i="48"/>
  <c r="H390" i="48"/>
  <c r="H389" i="48"/>
  <c r="H388" i="48"/>
  <c r="H387" i="48"/>
  <c r="H386" i="48"/>
  <c r="H385" i="48"/>
  <c r="H384" i="48"/>
  <c r="H383" i="48"/>
  <c r="H382" i="48"/>
  <c r="H381" i="48"/>
  <c r="H380" i="48"/>
  <c r="H379" i="48"/>
  <c r="H378" i="48"/>
  <c r="H377" i="48"/>
  <c r="H376" i="48"/>
  <c r="H375" i="48"/>
  <c r="H374" i="48"/>
  <c r="H373" i="48"/>
  <c r="H372" i="48"/>
  <c r="H371" i="48"/>
  <c r="H370" i="48"/>
  <c r="H369" i="48"/>
  <c r="H368" i="48"/>
  <c r="H367" i="48"/>
  <c r="H366" i="48"/>
  <c r="H365" i="48"/>
  <c r="H364" i="48"/>
  <c r="H363" i="48"/>
  <c r="H362" i="48"/>
  <c r="H361" i="48"/>
  <c r="H360" i="48"/>
  <c r="H359" i="48"/>
  <c r="H358" i="48"/>
  <c r="H357" i="48"/>
  <c r="H356" i="48"/>
  <c r="H355" i="48"/>
  <c r="H354" i="48"/>
  <c r="H353" i="48"/>
  <c r="H352" i="48"/>
  <c r="H351" i="48"/>
  <c r="H350" i="48"/>
  <c r="H349" i="48"/>
  <c r="H348" i="48"/>
  <c r="H347" i="48"/>
  <c r="H346" i="48"/>
  <c r="H345" i="48"/>
  <c r="H344" i="48"/>
  <c r="H343" i="48"/>
  <c r="H342" i="48"/>
  <c r="H341" i="48"/>
  <c r="H340" i="48"/>
  <c r="H339" i="48"/>
  <c r="H338" i="48"/>
  <c r="H337" i="48"/>
  <c r="H336" i="48"/>
  <c r="H335" i="48"/>
  <c r="H334" i="48"/>
  <c r="H333" i="48"/>
  <c r="H332" i="48"/>
  <c r="H331" i="48"/>
  <c r="H330" i="48"/>
  <c r="H329" i="48"/>
  <c r="H328" i="48"/>
  <c r="H327" i="48"/>
  <c r="H326" i="48"/>
  <c r="H325" i="48"/>
  <c r="H324" i="48"/>
  <c r="H323" i="48"/>
  <c r="H322" i="48"/>
  <c r="H321" i="48"/>
  <c r="H320" i="48"/>
  <c r="H319" i="48"/>
  <c r="H318" i="48"/>
  <c r="H317" i="48"/>
  <c r="H316" i="48"/>
  <c r="H315" i="48"/>
  <c r="H314" i="48"/>
  <c r="H313" i="48"/>
  <c r="H312" i="48"/>
  <c r="H311" i="48"/>
  <c r="H310" i="48"/>
  <c r="H309" i="48"/>
  <c r="H308" i="48"/>
  <c r="H307" i="48"/>
  <c r="H306" i="48"/>
  <c r="H305" i="48"/>
  <c r="H304" i="48"/>
  <c r="H303" i="48"/>
  <c r="H302" i="48"/>
  <c r="H301" i="48"/>
  <c r="H300" i="48"/>
  <c r="H299" i="48"/>
  <c r="H298" i="48"/>
  <c r="H297" i="48"/>
  <c r="H296" i="48"/>
  <c r="H295" i="48"/>
  <c r="H294" i="48"/>
  <c r="H293" i="48"/>
  <c r="H292" i="48"/>
  <c r="H291" i="48"/>
  <c r="H290" i="48"/>
  <c r="H289" i="48"/>
  <c r="H288" i="48"/>
  <c r="H287" i="48"/>
  <c r="H286" i="48"/>
  <c r="H285" i="48"/>
  <c r="H284" i="48"/>
  <c r="H283" i="48"/>
  <c r="H282" i="48"/>
  <c r="H281" i="48"/>
  <c r="H280" i="48"/>
  <c r="H279" i="48"/>
  <c r="H278" i="48"/>
  <c r="H277" i="48"/>
  <c r="H276" i="48"/>
  <c r="H275" i="48"/>
  <c r="H274" i="48"/>
  <c r="H273" i="48"/>
  <c r="H272" i="48"/>
  <c r="H271" i="48"/>
  <c r="H270" i="48"/>
  <c r="H269" i="48"/>
  <c r="H268" i="48"/>
  <c r="H267" i="48"/>
  <c r="H266" i="48"/>
  <c r="H265" i="48"/>
  <c r="H264" i="48"/>
  <c r="H263" i="48"/>
  <c r="H262" i="48"/>
  <c r="H261" i="48"/>
  <c r="H260" i="48"/>
  <c r="H259" i="48"/>
  <c r="H258" i="48"/>
  <c r="H257" i="48"/>
  <c r="H256" i="48"/>
  <c r="H255" i="48"/>
  <c r="H254" i="48"/>
  <c r="H253" i="48"/>
  <c r="H252" i="48"/>
  <c r="H251" i="48"/>
  <c r="H250" i="48"/>
  <c r="H249" i="48"/>
  <c r="H248" i="48"/>
  <c r="H247" i="48"/>
  <c r="H246" i="48"/>
  <c r="H245" i="48"/>
  <c r="H244" i="48"/>
  <c r="H243" i="48"/>
  <c r="H242" i="48"/>
  <c r="H241" i="48"/>
  <c r="H240" i="48"/>
  <c r="H239" i="48"/>
  <c r="H238" i="48"/>
  <c r="H237" i="48"/>
  <c r="H236" i="48"/>
  <c r="H235" i="48"/>
  <c r="H234" i="48"/>
  <c r="H233" i="48"/>
  <c r="H232" i="48"/>
  <c r="H231" i="48"/>
  <c r="H230" i="48"/>
  <c r="H229" i="48"/>
  <c r="H228" i="48"/>
  <c r="H227" i="48"/>
  <c r="H226" i="48"/>
  <c r="H225" i="48"/>
  <c r="H224" i="48"/>
  <c r="H223" i="48"/>
  <c r="H222" i="48"/>
  <c r="H221" i="48"/>
  <c r="H220" i="48"/>
  <c r="H219" i="48"/>
  <c r="H218" i="48"/>
  <c r="H217" i="48"/>
  <c r="H216" i="48"/>
  <c r="H215" i="48"/>
  <c r="H214" i="48"/>
  <c r="H213" i="48"/>
  <c r="H212" i="48"/>
  <c r="H211" i="48"/>
  <c r="H210" i="48"/>
  <c r="H209" i="48"/>
  <c r="H208" i="48"/>
  <c r="H207" i="48"/>
  <c r="H206" i="48"/>
  <c r="H205" i="48"/>
  <c r="H204" i="48"/>
  <c r="H203" i="48"/>
  <c r="H202" i="48"/>
  <c r="H201" i="48"/>
  <c r="H200" i="48"/>
  <c r="H199" i="48"/>
  <c r="H198" i="48"/>
  <c r="H197" i="48"/>
  <c r="H196" i="48"/>
  <c r="H195" i="48"/>
  <c r="H194" i="48"/>
  <c r="H193" i="48"/>
  <c r="H192" i="48"/>
  <c r="H191" i="48"/>
  <c r="H190" i="48"/>
  <c r="H189" i="48"/>
  <c r="H188" i="48"/>
  <c r="H187" i="48"/>
  <c r="H186" i="48"/>
  <c r="H185" i="48"/>
  <c r="H184" i="48"/>
  <c r="H183" i="48"/>
  <c r="H182" i="48"/>
  <c r="H181" i="48"/>
  <c r="H180" i="48"/>
  <c r="H179" i="48"/>
  <c r="H178" i="48"/>
  <c r="H177" i="48"/>
  <c r="H176" i="48"/>
  <c r="H175" i="48"/>
  <c r="H174" i="48"/>
  <c r="H173" i="48"/>
  <c r="H172" i="48"/>
  <c r="H171" i="48"/>
  <c r="H170" i="48"/>
  <c r="H169" i="48"/>
  <c r="H168" i="48"/>
  <c r="H167" i="48"/>
  <c r="H166" i="48"/>
  <c r="H165" i="48"/>
  <c r="H164" i="48"/>
  <c r="H163" i="48"/>
  <c r="H162" i="48"/>
  <c r="H161" i="48"/>
  <c r="H160" i="48"/>
  <c r="H159" i="48"/>
  <c r="H158" i="48"/>
  <c r="H157" i="48"/>
  <c r="H156" i="48"/>
  <c r="H155" i="48"/>
  <c r="H154" i="48"/>
  <c r="H153" i="48"/>
  <c r="H152" i="48"/>
  <c r="H151" i="48"/>
  <c r="H150" i="48"/>
  <c r="H149" i="48"/>
  <c r="H148" i="48"/>
  <c r="H147" i="48"/>
  <c r="H146" i="48"/>
  <c r="H145" i="48"/>
  <c r="H144" i="48"/>
  <c r="H143" i="48"/>
  <c r="H142" i="48"/>
  <c r="H141" i="48"/>
  <c r="H140" i="48"/>
  <c r="H139" i="48"/>
  <c r="H138" i="48"/>
  <c r="H137" i="48"/>
  <c r="H136" i="48"/>
  <c r="H135" i="48"/>
  <c r="H134" i="48"/>
  <c r="H133" i="48"/>
  <c r="H132" i="48"/>
  <c r="H131" i="48"/>
  <c r="H130" i="48"/>
  <c r="H129" i="48"/>
  <c r="H128" i="48"/>
  <c r="H127" i="48"/>
  <c r="H126" i="48"/>
  <c r="H125" i="48"/>
  <c r="H124" i="48"/>
  <c r="H123" i="48"/>
  <c r="H122" i="48"/>
  <c r="H121" i="48"/>
  <c r="H120" i="48"/>
  <c r="H119" i="48"/>
  <c r="H118" i="48"/>
  <c r="H117" i="48"/>
  <c r="H116" i="48"/>
  <c r="H115" i="48"/>
  <c r="H114" i="48"/>
  <c r="H113" i="48"/>
  <c r="H112" i="48"/>
  <c r="H111" i="48"/>
  <c r="H110" i="48"/>
  <c r="H109" i="48"/>
  <c r="H108" i="48"/>
  <c r="H107" i="48"/>
  <c r="H106" i="48"/>
  <c r="H105" i="48"/>
  <c r="H104" i="48"/>
  <c r="H103" i="48"/>
  <c r="H102" i="48"/>
  <c r="H101" i="48"/>
  <c r="H100" i="48"/>
  <c r="H99" i="48"/>
  <c r="H98" i="48"/>
  <c r="H97" i="48"/>
  <c r="H96" i="48"/>
  <c r="H95" i="48"/>
  <c r="H94" i="48"/>
  <c r="H93" i="48"/>
  <c r="H92" i="48"/>
  <c r="H91" i="48"/>
  <c r="H90" i="48"/>
  <c r="H89" i="48"/>
  <c r="H88" i="48"/>
  <c r="H87" i="48"/>
  <c r="H86" i="48"/>
  <c r="H85" i="48"/>
  <c r="H84" i="48"/>
  <c r="H83" i="48"/>
  <c r="H82" i="48"/>
  <c r="H81" i="48"/>
  <c r="H80" i="48"/>
  <c r="H79" i="48"/>
  <c r="H78" i="48"/>
  <c r="H77" i="48"/>
  <c r="H76" i="48"/>
  <c r="H75" i="48"/>
  <c r="H74" i="48"/>
  <c r="H73" i="48"/>
  <c r="H72" i="48"/>
  <c r="H71" i="48"/>
  <c r="H70" i="48"/>
  <c r="H69" i="48"/>
  <c r="H68" i="48"/>
  <c r="H67" i="48"/>
  <c r="H66" i="48"/>
  <c r="H65" i="48"/>
  <c r="H64" i="48"/>
  <c r="H63" i="48"/>
  <c r="H62" i="48"/>
  <c r="H61" i="48"/>
  <c r="H60" i="48"/>
  <c r="H59" i="48"/>
  <c r="H58" i="48"/>
  <c r="H57" i="48"/>
  <c r="H56" i="48"/>
  <c r="H55" i="48"/>
  <c r="H54" i="48"/>
  <c r="H53" i="48"/>
  <c r="H52" i="48"/>
  <c r="H51" i="48"/>
  <c r="H50" i="48"/>
  <c r="H49" i="48"/>
  <c r="H48" i="48"/>
  <c r="H47" i="48"/>
  <c r="H46" i="48"/>
  <c r="H45" i="48"/>
  <c r="H44" i="48"/>
  <c r="H43" i="48"/>
  <c r="H42" i="48"/>
  <c r="H41" i="48"/>
  <c r="H40" i="48"/>
  <c r="H39" i="48"/>
  <c r="H38" i="48"/>
  <c r="H37" i="48"/>
  <c r="H36" i="48"/>
  <c r="H35" i="48"/>
  <c r="H34" i="48"/>
  <c r="H33" i="48"/>
  <c r="H32" i="48"/>
  <c r="H31" i="48"/>
  <c r="H30" i="48"/>
  <c r="H29" i="48"/>
  <c r="H28" i="48"/>
  <c r="H27" i="48"/>
  <c r="H26" i="48"/>
  <c r="H25" i="48"/>
  <c r="H24" i="48"/>
  <c r="H23" i="48"/>
  <c r="H22" i="48"/>
  <c r="H21" i="48"/>
  <c r="H20" i="48"/>
  <c r="H19" i="48"/>
  <c r="H18" i="48"/>
  <c r="H17" i="48"/>
  <c r="F15" i="48"/>
  <c r="D15" i="48"/>
  <c r="E154" i="37" s="1"/>
  <c r="F13" i="48"/>
  <c r="D13" i="48"/>
  <c r="H12" i="48" l="1"/>
  <c r="D10" i="48" s="1"/>
  <c r="E156" i="37"/>
  <c r="E47" i="37"/>
  <c r="E61" i="37" l="1"/>
  <c r="E59" i="37"/>
  <c r="E57" i="37"/>
  <c r="E31" i="37"/>
  <c r="E29" i="37"/>
  <c r="E27" i="37"/>
  <c r="N97" i="39"/>
  <c r="I16" i="42"/>
  <c r="G24" i="39"/>
  <c r="N84" i="39" s="1"/>
  <c r="X8" i="38"/>
  <c r="G171" i="46" l="1"/>
  <c r="G20" i="46" l="1"/>
  <c r="F20" i="46" l="1"/>
  <c r="L16" i="42" l="1"/>
  <c r="X30" i="38"/>
  <c r="X28" i="38"/>
  <c r="X26" i="38"/>
  <c r="X24" i="38"/>
  <c r="X22" i="38"/>
  <c r="X20" i="38"/>
  <c r="X16" i="38"/>
  <c r="X14" i="38"/>
  <c r="X12" i="38"/>
  <c r="X10" i="38"/>
  <c r="X168" i="38" l="1"/>
  <c r="N1015" i="45"/>
  <c r="M1015" i="45"/>
  <c r="L1015" i="45"/>
  <c r="K1015" i="45"/>
  <c r="J1015" i="45"/>
  <c r="I1015" i="45"/>
  <c r="N1014" i="45"/>
  <c r="M1014" i="45"/>
  <c r="L1014" i="45"/>
  <c r="K1014" i="45"/>
  <c r="J1014" i="45"/>
  <c r="I1014" i="45"/>
  <c r="N1013" i="45"/>
  <c r="M1013" i="45"/>
  <c r="L1013" i="45"/>
  <c r="K1013" i="45"/>
  <c r="J1013" i="45"/>
  <c r="I1013" i="45"/>
  <c r="N1012" i="45"/>
  <c r="M1012" i="45"/>
  <c r="L1012" i="45"/>
  <c r="K1012" i="45"/>
  <c r="J1012" i="45"/>
  <c r="I1012" i="45"/>
  <c r="N1011" i="45"/>
  <c r="M1011" i="45"/>
  <c r="L1011" i="45"/>
  <c r="K1011" i="45"/>
  <c r="J1011" i="45"/>
  <c r="I1011" i="45"/>
  <c r="N1010" i="45"/>
  <c r="M1010" i="45"/>
  <c r="L1010" i="45"/>
  <c r="K1010" i="45"/>
  <c r="J1010" i="45"/>
  <c r="I1010" i="45"/>
  <c r="N1009" i="45"/>
  <c r="M1009" i="45"/>
  <c r="L1009" i="45"/>
  <c r="K1009" i="45"/>
  <c r="J1009" i="45"/>
  <c r="I1009" i="45"/>
  <c r="N1008" i="45"/>
  <c r="M1008" i="45"/>
  <c r="L1008" i="45"/>
  <c r="K1008" i="45"/>
  <c r="J1008" i="45"/>
  <c r="I1008" i="45"/>
  <c r="N1007" i="45"/>
  <c r="M1007" i="45"/>
  <c r="L1007" i="45"/>
  <c r="K1007" i="45"/>
  <c r="J1007" i="45"/>
  <c r="I1007" i="45"/>
  <c r="N1006" i="45"/>
  <c r="M1006" i="45"/>
  <c r="L1006" i="45"/>
  <c r="K1006" i="45"/>
  <c r="J1006" i="45"/>
  <c r="I1006" i="45"/>
  <c r="N1005" i="45"/>
  <c r="M1005" i="45"/>
  <c r="L1005" i="45"/>
  <c r="K1005" i="45"/>
  <c r="J1005" i="45"/>
  <c r="I1005" i="45"/>
  <c r="N1004" i="45"/>
  <c r="M1004" i="45"/>
  <c r="L1004" i="45"/>
  <c r="K1004" i="45"/>
  <c r="J1004" i="45"/>
  <c r="I1004" i="45"/>
  <c r="N1003" i="45"/>
  <c r="M1003" i="45"/>
  <c r="L1003" i="45"/>
  <c r="K1003" i="45"/>
  <c r="J1003" i="45"/>
  <c r="I1003" i="45"/>
  <c r="N1002" i="45"/>
  <c r="M1002" i="45"/>
  <c r="L1002" i="45"/>
  <c r="K1002" i="45"/>
  <c r="J1002" i="45"/>
  <c r="I1002" i="45"/>
  <c r="N1001" i="45"/>
  <c r="M1001" i="45"/>
  <c r="L1001" i="45"/>
  <c r="K1001" i="45"/>
  <c r="J1001" i="45"/>
  <c r="I1001" i="45"/>
  <c r="N1000" i="45"/>
  <c r="M1000" i="45"/>
  <c r="L1000" i="45"/>
  <c r="K1000" i="45"/>
  <c r="J1000" i="45"/>
  <c r="I1000" i="45"/>
  <c r="N999" i="45"/>
  <c r="M999" i="45"/>
  <c r="L999" i="45"/>
  <c r="K999" i="45"/>
  <c r="J999" i="45"/>
  <c r="I999" i="45"/>
  <c r="N998" i="45"/>
  <c r="M998" i="45"/>
  <c r="L998" i="45"/>
  <c r="K998" i="45"/>
  <c r="J998" i="45"/>
  <c r="I998" i="45"/>
  <c r="N997" i="45"/>
  <c r="M997" i="45"/>
  <c r="L997" i="45"/>
  <c r="K997" i="45"/>
  <c r="J997" i="45"/>
  <c r="I997" i="45"/>
  <c r="N996" i="45"/>
  <c r="M996" i="45"/>
  <c r="L996" i="45"/>
  <c r="K996" i="45"/>
  <c r="J996" i="45"/>
  <c r="I996" i="45"/>
  <c r="N995" i="45"/>
  <c r="M995" i="45"/>
  <c r="L995" i="45"/>
  <c r="K995" i="45"/>
  <c r="J995" i="45"/>
  <c r="I995" i="45"/>
  <c r="N994" i="45"/>
  <c r="M994" i="45"/>
  <c r="L994" i="45"/>
  <c r="K994" i="45"/>
  <c r="J994" i="45"/>
  <c r="I994" i="45"/>
  <c r="N993" i="45"/>
  <c r="M993" i="45"/>
  <c r="L993" i="45"/>
  <c r="K993" i="45"/>
  <c r="J993" i="45"/>
  <c r="I993" i="45"/>
  <c r="N992" i="45"/>
  <c r="M992" i="45"/>
  <c r="L992" i="45"/>
  <c r="K992" i="45"/>
  <c r="J992" i="45"/>
  <c r="I992" i="45"/>
  <c r="N991" i="45"/>
  <c r="M991" i="45"/>
  <c r="L991" i="45"/>
  <c r="K991" i="45"/>
  <c r="J991" i="45"/>
  <c r="I991" i="45"/>
  <c r="N990" i="45"/>
  <c r="M990" i="45"/>
  <c r="L990" i="45"/>
  <c r="K990" i="45"/>
  <c r="J990" i="45"/>
  <c r="I990" i="45"/>
  <c r="N989" i="45"/>
  <c r="M989" i="45"/>
  <c r="L989" i="45"/>
  <c r="K989" i="45"/>
  <c r="J989" i="45"/>
  <c r="I989" i="45"/>
  <c r="N988" i="45"/>
  <c r="M988" i="45"/>
  <c r="L988" i="45"/>
  <c r="K988" i="45"/>
  <c r="J988" i="45"/>
  <c r="I988" i="45"/>
  <c r="N987" i="45"/>
  <c r="M987" i="45"/>
  <c r="L987" i="45"/>
  <c r="K987" i="45"/>
  <c r="J987" i="45"/>
  <c r="I987" i="45"/>
  <c r="N986" i="45"/>
  <c r="M986" i="45"/>
  <c r="L986" i="45"/>
  <c r="K986" i="45"/>
  <c r="J986" i="45"/>
  <c r="I986" i="45"/>
  <c r="N985" i="45"/>
  <c r="M985" i="45"/>
  <c r="L985" i="45"/>
  <c r="K985" i="45"/>
  <c r="J985" i="45"/>
  <c r="I985" i="45"/>
  <c r="N984" i="45"/>
  <c r="M984" i="45"/>
  <c r="L984" i="45"/>
  <c r="K984" i="45"/>
  <c r="J984" i="45"/>
  <c r="I984" i="45"/>
  <c r="N983" i="45"/>
  <c r="M983" i="45"/>
  <c r="L983" i="45"/>
  <c r="K983" i="45"/>
  <c r="J983" i="45"/>
  <c r="I983" i="45"/>
  <c r="N982" i="45"/>
  <c r="M982" i="45"/>
  <c r="L982" i="45"/>
  <c r="K982" i="45"/>
  <c r="J982" i="45"/>
  <c r="I982" i="45"/>
  <c r="N981" i="45"/>
  <c r="M981" i="45"/>
  <c r="L981" i="45"/>
  <c r="K981" i="45"/>
  <c r="J981" i="45"/>
  <c r="I981" i="45"/>
  <c r="N980" i="45"/>
  <c r="M980" i="45"/>
  <c r="L980" i="45"/>
  <c r="K980" i="45"/>
  <c r="J980" i="45"/>
  <c r="I980" i="45"/>
  <c r="N979" i="45"/>
  <c r="M979" i="45"/>
  <c r="L979" i="45"/>
  <c r="K979" i="45"/>
  <c r="J979" i="45"/>
  <c r="I979" i="45"/>
  <c r="N978" i="45"/>
  <c r="M978" i="45"/>
  <c r="L978" i="45"/>
  <c r="K978" i="45"/>
  <c r="J978" i="45"/>
  <c r="I978" i="45"/>
  <c r="N977" i="45"/>
  <c r="M977" i="45"/>
  <c r="L977" i="45"/>
  <c r="K977" i="45"/>
  <c r="J977" i="45"/>
  <c r="I977" i="45"/>
  <c r="N976" i="45"/>
  <c r="M976" i="45"/>
  <c r="L976" i="45"/>
  <c r="K976" i="45"/>
  <c r="J976" i="45"/>
  <c r="I976" i="45"/>
  <c r="N975" i="45"/>
  <c r="M975" i="45"/>
  <c r="L975" i="45"/>
  <c r="K975" i="45"/>
  <c r="J975" i="45"/>
  <c r="I975" i="45"/>
  <c r="N974" i="45"/>
  <c r="M974" i="45"/>
  <c r="L974" i="45"/>
  <c r="K974" i="45"/>
  <c r="J974" i="45"/>
  <c r="I974" i="45"/>
  <c r="N973" i="45"/>
  <c r="M973" i="45"/>
  <c r="L973" i="45"/>
  <c r="K973" i="45"/>
  <c r="J973" i="45"/>
  <c r="I973" i="45"/>
  <c r="N972" i="45"/>
  <c r="M972" i="45"/>
  <c r="L972" i="45"/>
  <c r="K972" i="45"/>
  <c r="J972" i="45"/>
  <c r="I972" i="45"/>
  <c r="N971" i="45"/>
  <c r="M971" i="45"/>
  <c r="L971" i="45"/>
  <c r="K971" i="45"/>
  <c r="J971" i="45"/>
  <c r="I971" i="45"/>
  <c r="N970" i="45"/>
  <c r="M970" i="45"/>
  <c r="L970" i="45"/>
  <c r="K970" i="45"/>
  <c r="J970" i="45"/>
  <c r="I970" i="45"/>
  <c r="N969" i="45"/>
  <c r="M969" i="45"/>
  <c r="L969" i="45"/>
  <c r="K969" i="45"/>
  <c r="J969" i="45"/>
  <c r="I969" i="45"/>
  <c r="N968" i="45"/>
  <c r="M968" i="45"/>
  <c r="L968" i="45"/>
  <c r="K968" i="45"/>
  <c r="J968" i="45"/>
  <c r="I968" i="45"/>
  <c r="N967" i="45"/>
  <c r="M967" i="45"/>
  <c r="L967" i="45"/>
  <c r="K967" i="45"/>
  <c r="J967" i="45"/>
  <c r="I967" i="45"/>
  <c r="N966" i="45"/>
  <c r="M966" i="45"/>
  <c r="L966" i="45"/>
  <c r="K966" i="45"/>
  <c r="J966" i="45"/>
  <c r="I966" i="45"/>
  <c r="N965" i="45"/>
  <c r="M965" i="45"/>
  <c r="L965" i="45"/>
  <c r="K965" i="45"/>
  <c r="J965" i="45"/>
  <c r="I965" i="45"/>
  <c r="N964" i="45"/>
  <c r="M964" i="45"/>
  <c r="L964" i="45"/>
  <c r="K964" i="45"/>
  <c r="J964" i="45"/>
  <c r="I964" i="45"/>
  <c r="N963" i="45"/>
  <c r="M963" i="45"/>
  <c r="L963" i="45"/>
  <c r="K963" i="45"/>
  <c r="J963" i="45"/>
  <c r="I963" i="45"/>
  <c r="N962" i="45"/>
  <c r="M962" i="45"/>
  <c r="L962" i="45"/>
  <c r="K962" i="45"/>
  <c r="J962" i="45"/>
  <c r="I962" i="45"/>
  <c r="N961" i="45"/>
  <c r="M961" i="45"/>
  <c r="L961" i="45"/>
  <c r="K961" i="45"/>
  <c r="J961" i="45"/>
  <c r="I961" i="45"/>
  <c r="N960" i="45"/>
  <c r="M960" i="45"/>
  <c r="L960" i="45"/>
  <c r="K960" i="45"/>
  <c r="J960" i="45"/>
  <c r="I960" i="45"/>
  <c r="N959" i="45"/>
  <c r="M959" i="45"/>
  <c r="L959" i="45"/>
  <c r="K959" i="45"/>
  <c r="J959" i="45"/>
  <c r="I959" i="45"/>
  <c r="N958" i="45"/>
  <c r="M958" i="45"/>
  <c r="L958" i="45"/>
  <c r="K958" i="45"/>
  <c r="J958" i="45"/>
  <c r="I958" i="45"/>
  <c r="N957" i="45"/>
  <c r="M957" i="45"/>
  <c r="L957" i="45"/>
  <c r="K957" i="45"/>
  <c r="J957" i="45"/>
  <c r="I957" i="45"/>
  <c r="N956" i="45"/>
  <c r="M956" i="45"/>
  <c r="L956" i="45"/>
  <c r="K956" i="45"/>
  <c r="J956" i="45"/>
  <c r="I956" i="45"/>
  <c r="N955" i="45"/>
  <c r="M955" i="45"/>
  <c r="L955" i="45"/>
  <c r="K955" i="45"/>
  <c r="J955" i="45"/>
  <c r="I955" i="45"/>
  <c r="N954" i="45"/>
  <c r="M954" i="45"/>
  <c r="L954" i="45"/>
  <c r="K954" i="45"/>
  <c r="J954" i="45"/>
  <c r="I954" i="45"/>
  <c r="N953" i="45"/>
  <c r="M953" i="45"/>
  <c r="L953" i="45"/>
  <c r="K953" i="45"/>
  <c r="J953" i="45"/>
  <c r="I953" i="45"/>
  <c r="N952" i="45"/>
  <c r="M952" i="45"/>
  <c r="L952" i="45"/>
  <c r="K952" i="45"/>
  <c r="J952" i="45"/>
  <c r="I952" i="45"/>
  <c r="N951" i="45"/>
  <c r="M951" i="45"/>
  <c r="L951" i="45"/>
  <c r="K951" i="45"/>
  <c r="J951" i="45"/>
  <c r="I951" i="45"/>
  <c r="N950" i="45"/>
  <c r="M950" i="45"/>
  <c r="L950" i="45"/>
  <c r="K950" i="45"/>
  <c r="J950" i="45"/>
  <c r="I950" i="45"/>
  <c r="N949" i="45"/>
  <c r="M949" i="45"/>
  <c r="L949" i="45"/>
  <c r="K949" i="45"/>
  <c r="J949" i="45"/>
  <c r="I949" i="45"/>
  <c r="N948" i="45"/>
  <c r="M948" i="45"/>
  <c r="L948" i="45"/>
  <c r="K948" i="45"/>
  <c r="J948" i="45"/>
  <c r="I948" i="45"/>
  <c r="N947" i="45"/>
  <c r="M947" i="45"/>
  <c r="L947" i="45"/>
  <c r="K947" i="45"/>
  <c r="J947" i="45"/>
  <c r="I947" i="45"/>
  <c r="N946" i="45"/>
  <c r="M946" i="45"/>
  <c r="L946" i="45"/>
  <c r="K946" i="45"/>
  <c r="J946" i="45"/>
  <c r="I946" i="45"/>
  <c r="N945" i="45"/>
  <c r="M945" i="45"/>
  <c r="L945" i="45"/>
  <c r="K945" i="45"/>
  <c r="J945" i="45"/>
  <c r="I945" i="45"/>
  <c r="N944" i="45"/>
  <c r="M944" i="45"/>
  <c r="L944" i="45"/>
  <c r="K944" i="45"/>
  <c r="J944" i="45"/>
  <c r="I944" i="45"/>
  <c r="N943" i="45"/>
  <c r="M943" i="45"/>
  <c r="L943" i="45"/>
  <c r="K943" i="45"/>
  <c r="J943" i="45"/>
  <c r="I943" i="45"/>
  <c r="N942" i="45"/>
  <c r="M942" i="45"/>
  <c r="L942" i="45"/>
  <c r="K942" i="45"/>
  <c r="J942" i="45"/>
  <c r="I942" i="45"/>
  <c r="N941" i="45"/>
  <c r="M941" i="45"/>
  <c r="L941" i="45"/>
  <c r="K941" i="45"/>
  <c r="J941" i="45"/>
  <c r="I941" i="45"/>
  <c r="N940" i="45"/>
  <c r="M940" i="45"/>
  <c r="L940" i="45"/>
  <c r="K940" i="45"/>
  <c r="J940" i="45"/>
  <c r="I940" i="45"/>
  <c r="N939" i="45"/>
  <c r="M939" i="45"/>
  <c r="L939" i="45"/>
  <c r="K939" i="45"/>
  <c r="J939" i="45"/>
  <c r="I939" i="45"/>
  <c r="N938" i="45"/>
  <c r="M938" i="45"/>
  <c r="L938" i="45"/>
  <c r="K938" i="45"/>
  <c r="J938" i="45"/>
  <c r="I938" i="45"/>
  <c r="N937" i="45"/>
  <c r="M937" i="45"/>
  <c r="L937" i="45"/>
  <c r="K937" i="45"/>
  <c r="J937" i="45"/>
  <c r="I937" i="45"/>
  <c r="N936" i="45"/>
  <c r="M936" i="45"/>
  <c r="L936" i="45"/>
  <c r="K936" i="45"/>
  <c r="J936" i="45"/>
  <c r="I936" i="45"/>
  <c r="N935" i="45"/>
  <c r="M935" i="45"/>
  <c r="L935" i="45"/>
  <c r="K935" i="45"/>
  <c r="J935" i="45"/>
  <c r="I935" i="45"/>
  <c r="N934" i="45"/>
  <c r="M934" i="45"/>
  <c r="L934" i="45"/>
  <c r="K934" i="45"/>
  <c r="J934" i="45"/>
  <c r="I934" i="45"/>
  <c r="N933" i="45"/>
  <c r="M933" i="45"/>
  <c r="L933" i="45"/>
  <c r="K933" i="45"/>
  <c r="J933" i="45"/>
  <c r="I933" i="45"/>
  <c r="N932" i="45"/>
  <c r="M932" i="45"/>
  <c r="L932" i="45"/>
  <c r="K932" i="45"/>
  <c r="J932" i="45"/>
  <c r="I932" i="45"/>
  <c r="N931" i="45"/>
  <c r="M931" i="45"/>
  <c r="L931" i="45"/>
  <c r="K931" i="45"/>
  <c r="J931" i="45"/>
  <c r="I931" i="45"/>
  <c r="N930" i="45"/>
  <c r="M930" i="45"/>
  <c r="L930" i="45"/>
  <c r="K930" i="45"/>
  <c r="J930" i="45"/>
  <c r="I930" i="45"/>
  <c r="N929" i="45"/>
  <c r="M929" i="45"/>
  <c r="L929" i="45"/>
  <c r="K929" i="45"/>
  <c r="J929" i="45"/>
  <c r="I929" i="45"/>
  <c r="N928" i="45"/>
  <c r="M928" i="45"/>
  <c r="L928" i="45"/>
  <c r="K928" i="45"/>
  <c r="J928" i="45"/>
  <c r="I928" i="45"/>
  <c r="N927" i="45"/>
  <c r="M927" i="45"/>
  <c r="L927" i="45"/>
  <c r="K927" i="45"/>
  <c r="J927" i="45"/>
  <c r="I927" i="45"/>
  <c r="N926" i="45"/>
  <c r="M926" i="45"/>
  <c r="L926" i="45"/>
  <c r="K926" i="45"/>
  <c r="J926" i="45"/>
  <c r="I926" i="45"/>
  <c r="N925" i="45"/>
  <c r="M925" i="45"/>
  <c r="L925" i="45"/>
  <c r="K925" i="45"/>
  <c r="J925" i="45"/>
  <c r="I925" i="45"/>
  <c r="N924" i="45"/>
  <c r="M924" i="45"/>
  <c r="L924" i="45"/>
  <c r="K924" i="45"/>
  <c r="J924" i="45"/>
  <c r="I924" i="45"/>
  <c r="N923" i="45"/>
  <c r="M923" i="45"/>
  <c r="L923" i="45"/>
  <c r="K923" i="45"/>
  <c r="J923" i="45"/>
  <c r="I923" i="45"/>
  <c r="N922" i="45"/>
  <c r="M922" i="45"/>
  <c r="L922" i="45"/>
  <c r="K922" i="45"/>
  <c r="J922" i="45"/>
  <c r="I922" i="45"/>
  <c r="N921" i="45"/>
  <c r="M921" i="45"/>
  <c r="L921" i="45"/>
  <c r="K921" i="45"/>
  <c r="J921" i="45"/>
  <c r="I921" i="45"/>
  <c r="N920" i="45"/>
  <c r="M920" i="45"/>
  <c r="L920" i="45"/>
  <c r="K920" i="45"/>
  <c r="J920" i="45"/>
  <c r="I920" i="45"/>
  <c r="N919" i="45"/>
  <c r="M919" i="45"/>
  <c r="L919" i="45"/>
  <c r="K919" i="45"/>
  <c r="J919" i="45"/>
  <c r="I919" i="45"/>
  <c r="N918" i="45"/>
  <c r="M918" i="45"/>
  <c r="L918" i="45"/>
  <c r="K918" i="45"/>
  <c r="J918" i="45"/>
  <c r="I918" i="45"/>
  <c r="N917" i="45"/>
  <c r="M917" i="45"/>
  <c r="L917" i="45"/>
  <c r="K917" i="45"/>
  <c r="J917" i="45"/>
  <c r="I917" i="45"/>
  <c r="N916" i="45"/>
  <c r="M916" i="45"/>
  <c r="L916" i="45"/>
  <c r="K916" i="45"/>
  <c r="J916" i="45"/>
  <c r="I916" i="45"/>
  <c r="N915" i="45"/>
  <c r="M915" i="45"/>
  <c r="L915" i="45"/>
  <c r="K915" i="45"/>
  <c r="J915" i="45"/>
  <c r="I915" i="45"/>
  <c r="N914" i="45"/>
  <c r="M914" i="45"/>
  <c r="L914" i="45"/>
  <c r="K914" i="45"/>
  <c r="J914" i="45"/>
  <c r="I914" i="45"/>
  <c r="N913" i="45"/>
  <c r="M913" i="45"/>
  <c r="L913" i="45"/>
  <c r="K913" i="45"/>
  <c r="J913" i="45"/>
  <c r="I913" i="45"/>
  <c r="N912" i="45"/>
  <c r="M912" i="45"/>
  <c r="L912" i="45"/>
  <c r="K912" i="45"/>
  <c r="J912" i="45"/>
  <c r="I912" i="45"/>
  <c r="N911" i="45"/>
  <c r="M911" i="45"/>
  <c r="L911" i="45"/>
  <c r="K911" i="45"/>
  <c r="J911" i="45"/>
  <c r="I911" i="45"/>
  <c r="N910" i="45"/>
  <c r="M910" i="45"/>
  <c r="L910" i="45"/>
  <c r="K910" i="45"/>
  <c r="J910" i="45"/>
  <c r="I910" i="45"/>
  <c r="N909" i="45"/>
  <c r="M909" i="45"/>
  <c r="L909" i="45"/>
  <c r="K909" i="45"/>
  <c r="J909" i="45"/>
  <c r="I909" i="45"/>
  <c r="N908" i="45"/>
  <c r="M908" i="45"/>
  <c r="L908" i="45"/>
  <c r="K908" i="45"/>
  <c r="J908" i="45"/>
  <c r="I908" i="45"/>
  <c r="N907" i="45"/>
  <c r="M907" i="45"/>
  <c r="L907" i="45"/>
  <c r="K907" i="45"/>
  <c r="J907" i="45"/>
  <c r="I907" i="45"/>
  <c r="N906" i="45"/>
  <c r="M906" i="45"/>
  <c r="L906" i="45"/>
  <c r="K906" i="45"/>
  <c r="J906" i="45"/>
  <c r="I906" i="45"/>
  <c r="N905" i="45"/>
  <c r="M905" i="45"/>
  <c r="L905" i="45"/>
  <c r="K905" i="45"/>
  <c r="J905" i="45"/>
  <c r="I905" i="45"/>
  <c r="N904" i="45"/>
  <c r="M904" i="45"/>
  <c r="L904" i="45"/>
  <c r="K904" i="45"/>
  <c r="J904" i="45"/>
  <c r="I904" i="45"/>
  <c r="N903" i="45"/>
  <c r="M903" i="45"/>
  <c r="L903" i="45"/>
  <c r="K903" i="45"/>
  <c r="J903" i="45"/>
  <c r="I903" i="45"/>
  <c r="N902" i="45"/>
  <c r="M902" i="45"/>
  <c r="L902" i="45"/>
  <c r="K902" i="45"/>
  <c r="J902" i="45"/>
  <c r="I902" i="45"/>
  <c r="N901" i="45"/>
  <c r="M901" i="45"/>
  <c r="L901" i="45"/>
  <c r="K901" i="45"/>
  <c r="J901" i="45"/>
  <c r="I901" i="45"/>
  <c r="N900" i="45"/>
  <c r="M900" i="45"/>
  <c r="L900" i="45"/>
  <c r="K900" i="45"/>
  <c r="J900" i="45"/>
  <c r="I900" i="45"/>
  <c r="N899" i="45"/>
  <c r="M899" i="45"/>
  <c r="L899" i="45"/>
  <c r="K899" i="45"/>
  <c r="J899" i="45"/>
  <c r="I899" i="45"/>
  <c r="N898" i="45"/>
  <c r="M898" i="45"/>
  <c r="L898" i="45"/>
  <c r="K898" i="45"/>
  <c r="J898" i="45"/>
  <c r="I898" i="45"/>
  <c r="N897" i="45"/>
  <c r="M897" i="45"/>
  <c r="L897" i="45"/>
  <c r="K897" i="45"/>
  <c r="J897" i="45"/>
  <c r="I897" i="45"/>
  <c r="N896" i="45"/>
  <c r="M896" i="45"/>
  <c r="L896" i="45"/>
  <c r="K896" i="45"/>
  <c r="J896" i="45"/>
  <c r="I896" i="45"/>
  <c r="N895" i="45"/>
  <c r="M895" i="45"/>
  <c r="L895" i="45"/>
  <c r="K895" i="45"/>
  <c r="J895" i="45"/>
  <c r="I895" i="45"/>
  <c r="N894" i="45"/>
  <c r="M894" i="45"/>
  <c r="L894" i="45"/>
  <c r="K894" i="45"/>
  <c r="J894" i="45"/>
  <c r="I894" i="45"/>
  <c r="N893" i="45"/>
  <c r="M893" i="45"/>
  <c r="L893" i="45"/>
  <c r="K893" i="45"/>
  <c r="J893" i="45"/>
  <c r="I893" i="45"/>
  <c r="N892" i="45"/>
  <c r="M892" i="45"/>
  <c r="L892" i="45"/>
  <c r="K892" i="45"/>
  <c r="J892" i="45"/>
  <c r="I892" i="45"/>
  <c r="N891" i="45"/>
  <c r="M891" i="45"/>
  <c r="L891" i="45"/>
  <c r="K891" i="45"/>
  <c r="J891" i="45"/>
  <c r="I891" i="45"/>
  <c r="N890" i="45"/>
  <c r="M890" i="45"/>
  <c r="L890" i="45"/>
  <c r="K890" i="45"/>
  <c r="J890" i="45"/>
  <c r="I890" i="45"/>
  <c r="N889" i="45"/>
  <c r="M889" i="45"/>
  <c r="L889" i="45"/>
  <c r="K889" i="45"/>
  <c r="J889" i="45"/>
  <c r="I889" i="45"/>
  <c r="N888" i="45"/>
  <c r="M888" i="45"/>
  <c r="L888" i="45"/>
  <c r="K888" i="45"/>
  <c r="J888" i="45"/>
  <c r="I888" i="45"/>
  <c r="N887" i="45"/>
  <c r="M887" i="45"/>
  <c r="L887" i="45"/>
  <c r="K887" i="45"/>
  <c r="J887" i="45"/>
  <c r="I887" i="45"/>
  <c r="N886" i="45"/>
  <c r="M886" i="45"/>
  <c r="L886" i="45"/>
  <c r="K886" i="45"/>
  <c r="J886" i="45"/>
  <c r="I886" i="45"/>
  <c r="N885" i="45"/>
  <c r="M885" i="45"/>
  <c r="L885" i="45"/>
  <c r="K885" i="45"/>
  <c r="J885" i="45"/>
  <c r="I885" i="45"/>
  <c r="N884" i="45"/>
  <c r="M884" i="45"/>
  <c r="L884" i="45"/>
  <c r="K884" i="45"/>
  <c r="J884" i="45"/>
  <c r="I884" i="45"/>
  <c r="N883" i="45"/>
  <c r="M883" i="45"/>
  <c r="L883" i="45"/>
  <c r="K883" i="45"/>
  <c r="J883" i="45"/>
  <c r="I883" i="45"/>
  <c r="N882" i="45"/>
  <c r="M882" i="45"/>
  <c r="L882" i="45"/>
  <c r="K882" i="45"/>
  <c r="J882" i="45"/>
  <c r="I882" i="45"/>
  <c r="N881" i="45"/>
  <c r="M881" i="45"/>
  <c r="L881" i="45"/>
  <c r="K881" i="45"/>
  <c r="J881" i="45"/>
  <c r="I881" i="45"/>
  <c r="N880" i="45"/>
  <c r="M880" i="45"/>
  <c r="L880" i="45"/>
  <c r="K880" i="45"/>
  <c r="J880" i="45"/>
  <c r="I880" i="45"/>
  <c r="N879" i="45"/>
  <c r="M879" i="45"/>
  <c r="L879" i="45"/>
  <c r="K879" i="45"/>
  <c r="J879" i="45"/>
  <c r="I879" i="45"/>
  <c r="N878" i="45"/>
  <c r="M878" i="45"/>
  <c r="L878" i="45"/>
  <c r="K878" i="45"/>
  <c r="J878" i="45"/>
  <c r="I878" i="45"/>
  <c r="N877" i="45"/>
  <c r="M877" i="45"/>
  <c r="L877" i="45"/>
  <c r="K877" i="45"/>
  <c r="J877" i="45"/>
  <c r="I877" i="45"/>
  <c r="N876" i="45"/>
  <c r="M876" i="45"/>
  <c r="L876" i="45"/>
  <c r="K876" i="45"/>
  <c r="J876" i="45"/>
  <c r="I876" i="45"/>
  <c r="N875" i="45"/>
  <c r="M875" i="45"/>
  <c r="L875" i="45"/>
  <c r="K875" i="45"/>
  <c r="J875" i="45"/>
  <c r="I875" i="45"/>
  <c r="N874" i="45"/>
  <c r="M874" i="45"/>
  <c r="L874" i="45"/>
  <c r="K874" i="45"/>
  <c r="J874" i="45"/>
  <c r="I874" i="45"/>
  <c r="N873" i="45"/>
  <c r="M873" i="45"/>
  <c r="L873" i="45"/>
  <c r="K873" i="45"/>
  <c r="J873" i="45"/>
  <c r="I873" i="45"/>
  <c r="N872" i="45"/>
  <c r="M872" i="45"/>
  <c r="L872" i="45"/>
  <c r="K872" i="45"/>
  <c r="J872" i="45"/>
  <c r="I872" i="45"/>
  <c r="N871" i="45"/>
  <c r="M871" i="45"/>
  <c r="L871" i="45"/>
  <c r="K871" i="45"/>
  <c r="J871" i="45"/>
  <c r="I871" i="45"/>
  <c r="N870" i="45"/>
  <c r="M870" i="45"/>
  <c r="L870" i="45"/>
  <c r="K870" i="45"/>
  <c r="J870" i="45"/>
  <c r="I870" i="45"/>
  <c r="N869" i="45"/>
  <c r="M869" i="45"/>
  <c r="L869" i="45"/>
  <c r="K869" i="45"/>
  <c r="J869" i="45"/>
  <c r="I869" i="45"/>
  <c r="N868" i="45"/>
  <c r="M868" i="45"/>
  <c r="L868" i="45"/>
  <c r="K868" i="45"/>
  <c r="J868" i="45"/>
  <c r="I868" i="45"/>
  <c r="N867" i="45"/>
  <c r="M867" i="45"/>
  <c r="L867" i="45"/>
  <c r="K867" i="45"/>
  <c r="J867" i="45"/>
  <c r="I867" i="45"/>
  <c r="N866" i="45"/>
  <c r="M866" i="45"/>
  <c r="L866" i="45"/>
  <c r="K866" i="45"/>
  <c r="J866" i="45"/>
  <c r="I866" i="45"/>
  <c r="N865" i="45"/>
  <c r="M865" i="45"/>
  <c r="L865" i="45"/>
  <c r="K865" i="45"/>
  <c r="J865" i="45"/>
  <c r="I865" i="45"/>
  <c r="N864" i="45"/>
  <c r="M864" i="45"/>
  <c r="L864" i="45"/>
  <c r="K864" i="45"/>
  <c r="J864" i="45"/>
  <c r="I864" i="45"/>
  <c r="N863" i="45"/>
  <c r="M863" i="45"/>
  <c r="L863" i="45"/>
  <c r="K863" i="45"/>
  <c r="J863" i="45"/>
  <c r="I863" i="45"/>
  <c r="N862" i="45"/>
  <c r="M862" i="45"/>
  <c r="L862" i="45"/>
  <c r="K862" i="45"/>
  <c r="J862" i="45"/>
  <c r="I862" i="45"/>
  <c r="N861" i="45"/>
  <c r="M861" i="45"/>
  <c r="L861" i="45"/>
  <c r="K861" i="45"/>
  <c r="J861" i="45"/>
  <c r="I861" i="45"/>
  <c r="N860" i="45"/>
  <c r="M860" i="45"/>
  <c r="L860" i="45"/>
  <c r="K860" i="45"/>
  <c r="J860" i="45"/>
  <c r="I860" i="45"/>
  <c r="N859" i="45"/>
  <c r="M859" i="45"/>
  <c r="L859" i="45"/>
  <c r="K859" i="45"/>
  <c r="J859" i="45"/>
  <c r="I859" i="45"/>
  <c r="N858" i="45"/>
  <c r="M858" i="45"/>
  <c r="L858" i="45"/>
  <c r="K858" i="45"/>
  <c r="J858" i="45"/>
  <c r="I858" i="45"/>
  <c r="N857" i="45"/>
  <c r="M857" i="45"/>
  <c r="L857" i="45"/>
  <c r="K857" i="45"/>
  <c r="J857" i="45"/>
  <c r="I857" i="45"/>
  <c r="N856" i="45"/>
  <c r="M856" i="45"/>
  <c r="L856" i="45"/>
  <c r="K856" i="45"/>
  <c r="J856" i="45"/>
  <c r="I856" i="45"/>
  <c r="N855" i="45"/>
  <c r="M855" i="45"/>
  <c r="L855" i="45"/>
  <c r="K855" i="45"/>
  <c r="J855" i="45"/>
  <c r="I855" i="45"/>
  <c r="N854" i="45"/>
  <c r="M854" i="45"/>
  <c r="L854" i="45"/>
  <c r="K854" i="45"/>
  <c r="J854" i="45"/>
  <c r="I854" i="45"/>
  <c r="N853" i="45"/>
  <c r="M853" i="45"/>
  <c r="L853" i="45"/>
  <c r="K853" i="45"/>
  <c r="J853" i="45"/>
  <c r="I853" i="45"/>
  <c r="N852" i="45"/>
  <c r="M852" i="45"/>
  <c r="L852" i="45"/>
  <c r="K852" i="45"/>
  <c r="J852" i="45"/>
  <c r="I852" i="45"/>
  <c r="N851" i="45"/>
  <c r="M851" i="45"/>
  <c r="L851" i="45"/>
  <c r="K851" i="45"/>
  <c r="J851" i="45"/>
  <c r="I851" i="45"/>
  <c r="N850" i="45"/>
  <c r="M850" i="45"/>
  <c r="L850" i="45"/>
  <c r="K850" i="45"/>
  <c r="J850" i="45"/>
  <c r="I850" i="45"/>
  <c r="N849" i="45"/>
  <c r="M849" i="45"/>
  <c r="L849" i="45"/>
  <c r="K849" i="45"/>
  <c r="J849" i="45"/>
  <c r="I849" i="45"/>
  <c r="N848" i="45"/>
  <c r="M848" i="45"/>
  <c r="L848" i="45"/>
  <c r="K848" i="45"/>
  <c r="J848" i="45"/>
  <c r="I848" i="45"/>
  <c r="N847" i="45"/>
  <c r="M847" i="45"/>
  <c r="L847" i="45"/>
  <c r="K847" i="45"/>
  <c r="J847" i="45"/>
  <c r="I847" i="45"/>
  <c r="N846" i="45"/>
  <c r="M846" i="45"/>
  <c r="L846" i="45"/>
  <c r="K846" i="45"/>
  <c r="J846" i="45"/>
  <c r="I846" i="45"/>
  <c r="N845" i="45"/>
  <c r="M845" i="45"/>
  <c r="L845" i="45"/>
  <c r="K845" i="45"/>
  <c r="J845" i="45"/>
  <c r="I845" i="45"/>
  <c r="N844" i="45"/>
  <c r="M844" i="45"/>
  <c r="L844" i="45"/>
  <c r="K844" i="45"/>
  <c r="J844" i="45"/>
  <c r="I844" i="45"/>
  <c r="N843" i="45"/>
  <c r="M843" i="45"/>
  <c r="L843" i="45"/>
  <c r="K843" i="45"/>
  <c r="J843" i="45"/>
  <c r="I843" i="45"/>
  <c r="N842" i="45"/>
  <c r="M842" i="45"/>
  <c r="L842" i="45"/>
  <c r="K842" i="45"/>
  <c r="J842" i="45"/>
  <c r="I842" i="45"/>
  <c r="N841" i="45"/>
  <c r="M841" i="45"/>
  <c r="L841" i="45"/>
  <c r="K841" i="45"/>
  <c r="J841" i="45"/>
  <c r="I841" i="45"/>
  <c r="N840" i="45"/>
  <c r="M840" i="45"/>
  <c r="L840" i="45"/>
  <c r="K840" i="45"/>
  <c r="J840" i="45"/>
  <c r="I840" i="45"/>
  <c r="N839" i="45"/>
  <c r="M839" i="45"/>
  <c r="L839" i="45"/>
  <c r="K839" i="45"/>
  <c r="J839" i="45"/>
  <c r="I839" i="45"/>
  <c r="N838" i="45"/>
  <c r="M838" i="45"/>
  <c r="L838" i="45"/>
  <c r="K838" i="45"/>
  <c r="J838" i="45"/>
  <c r="I838" i="45"/>
  <c r="N837" i="45"/>
  <c r="M837" i="45"/>
  <c r="L837" i="45"/>
  <c r="K837" i="45"/>
  <c r="J837" i="45"/>
  <c r="I837" i="45"/>
  <c r="N836" i="45"/>
  <c r="M836" i="45"/>
  <c r="L836" i="45"/>
  <c r="K836" i="45"/>
  <c r="J836" i="45"/>
  <c r="I836" i="45"/>
  <c r="N835" i="45"/>
  <c r="M835" i="45"/>
  <c r="L835" i="45"/>
  <c r="K835" i="45"/>
  <c r="J835" i="45"/>
  <c r="I835" i="45"/>
  <c r="N834" i="45"/>
  <c r="M834" i="45"/>
  <c r="L834" i="45"/>
  <c r="K834" i="45"/>
  <c r="J834" i="45"/>
  <c r="I834" i="45"/>
  <c r="N833" i="45"/>
  <c r="M833" i="45"/>
  <c r="L833" i="45"/>
  <c r="K833" i="45"/>
  <c r="J833" i="45"/>
  <c r="I833" i="45"/>
  <c r="N832" i="45"/>
  <c r="M832" i="45"/>
  <c r="L832" i="45"/>
  <c r="K832" i="45"/>
  <c r="J832" i="45"/>
  <c r="I832" i="45"/>
  <c r="N831" i="45"/>
  <c r="M831" i="45"/>
  <c r="L831" i="45"/>
  <c r="K831" i="45"/>
  <c r="J831" i="45"/>
  <c r="I831" i="45"/>
  <c r="N830" i="45"/>
  <c r="M830" i="45"/>
  <c r="L830" i="45"/>
  <c r="K830" i="45"/>
  <c r="J830" i="45"/>
  <c r="I830" i="45"/>
  <c r="N829" i="45"/>
  <c r="M829" i="45"/>
  <c r="L829" i="45"/>
  <c r="K829" i="45"/>
  <c r="J829" i="45"/>
  <c r="I829" i="45"/>
  <c r="N828" i="45"/>
  <c r="M828" i="45"/>
  <c r="L828" i="45"/>
  <c r="K828" i="45"/>
  <c r="J828" i="45"/>
  <c r="I828" i="45"/>
  <c r="N827" i="45"/>
  <c r="M827" i="45"/>
  <c r="L827" i="45"/>
  <c r="K827" i="45"/>
  <c r="J827" i="45"/>
  <c r="I827" i="45"/>
  <c r="N826" i="45"/>
  <c r="M826" i="45"/>
  <c r="L826" i="45"/>
  <c r="K826" i="45"/>
  <c r="J826" i="45"/>
  <c r="I826" i="45"/>
  <c r="N825" i="45"/>
  <c r="M825" i="45"/>
  <c r="L825" i="45"/>
  <c r="K825" i="45"/>
  <c r="J825" i="45"/>
  <c r="I825" i="45"/>
  <c r="N824" i="45"/>
  <c r="M824" i="45"/>
  <c r="L824" i="45"/>
  <c r="K824" i="45"/>
  <c r="J824" i="45"/>
  <c r="I824" i="45"/>
  <c r="N823" i="45"/>
  <c r="M823" i="45"/>
  <c r="L823" i="45"/>
  <c r="K823" i="45"/>
  <c r="J823" i="45"/>
  <c r="I823" i="45"/>
  <c r="N822" i="45"/>
  <c r="M822" i="45"/>
  <c r="L822" i="45"/>
  <c r="K822" i="45"/>
  <c r="J822" i="45"/>
  <c r="I822" i="45"/>
  <c r="N821" i="45"/>
  <c r="M821" i="45"/>
  <c r="L821" i="45"/>
  <c r="K821" i="45"/>
  <c r="J821" i="45"/>
  <c r="I821" i="45"/>
  <c r="N820" i="45"/>
  <c r="M820" i="45"/>
  <c r="L820" i="45"/>
  <c r="K820" i="45"/>
  <c r="J820" i="45"/>
  <c r="I820" i="45"/>
  <c r="N819" i="45"/>
  <c r="M819" i="45"/>
  <c r="L819" i="45"/>
  <c r="K819" i="45"/>
  <c r="J819" i="45"/>
  <c r="I819" i="45"/>
  <c r="N818" i="45"/>
  <c r="M818" i="45"/>
  <c r="L818" i="45"/>
  <c r="K818" i="45"/>
  <c r="J818" i="45"/>
  <c r="I818" i="45"/>
  <c r="N817" i="45"/>
  <c r="M817" i="45"/>
  <c r="L817" i="45"/>
  <c r="K817" i="45"/>
  <c r="J817" i="45"/>
  <c r="I817" i="45"/>
  <c r="N816" i="45"/>
  <c r="M816" i="45"/>
  <c r="L816" i="45"/>
  <c r="K816" i="45"/>
  <c r="J816" i="45"/>
  <c r="I816" i="45"/>
  <c r="N815" i="45"/>
  <c r="M815" i="45"/>
  <c r="L815" i="45"/>
  <c r="K815" i="45"/>
  <c r="J815" i="45"/>
  <c r="I815" i="45"/>
  <c r="N814" i="45"/>
  <c r="M814" i="45"/>
  <c r="L814" i="45"/>
  <c r="K814" i="45"/>
  <c r="J814" i="45"/>
  <c r="I814" i="45"/>
  <c r="N813" i="45"/>
  <c r="M813" i="45"/>
  <c r="L813" i="45"/>
  <c r="K813" i="45"/>
  <c r="J813" i="45"/>
  <c r="I813" i="45"/>
  <c r="N812" i="45"/>
  <c r="M812" i="45"/>
  <c r="L812" i="45"/>
  <c r="K812" i="45"/>
  <c r="J812" i="45"/>
  <c r="I812" i="45"/>
  <c r="N811" i="45"/>
  <c r="M811" i="45"/>
  <c r="L811" i="45"/>
  <c r="K811" i="45"/>
  <c r="J811" i="45"/>
  <c r="I811" i="45"/>
  <c r="N810" i="45"/>
  <c r="M810" i="45"/>
  <c r="L810" i="45"/>
  <c r="K810" i="45"/>
  <c r="J810" i="45"/>
  <c r="I810" i="45"/>
  <c r="N809" i="45"/>
  <c r="M809" i="45"/>
  <c r="L809" i="45"/>
  <c r="K809" i="45"/>
  <c r="J809" i="45"/>
  <c r="I809" i="45"/>
  <c r="N808" i="45"/>
  <c r="M808" i="45"/>
  <c r="L808" i="45"/>
  <c r="K808" i="45"/>
  <c r="J808" i="45"/>
  <c r="I808" i="45"/>
  <c r="N807" i="45"/>
  <c r="M807" i="45"/>
  <c r="L807" i="45"/>
  <c r="K807" i="45"/>
  <c r="J807" i="45"/>
  <c r="I807" i="45"/>
  <c r="N806" i="45"/>
  <c r="M806" i="45"/>
  <c r="L806" i="45"/>
  <c r="K806" i="45"/>
  <c r="J806" i="45"/>
  <c r="I806" i="45"/>
  <c r="N805" i="45"/>
  <c r="M805" i="45"/>
  <c r="L805" i="45"/>
  <c r="K805" i="45"/>
  <c r="J805" i="45"/>
  <c r="I805" i="45"/>
  <c r="N804" i="45"/>
  <c r="M804" i="45"/>
  <c r="L804" i="45"/>
  <c r="K804" i="45"/>
  <c r="J804" i="45"/>
  <c r="I804" i="45"/>
  <c r="N803" i="45"/>
  <c r="M803" i="45"/>
  <c r="L803" i="45"/>
  <c r="K803" i="45"/>
  <c r="J803" i="45"/>
  <c r="I803" i="45"/>
  <c r="N802" i="45"/>
  <c r="M802" i="45"/>
  <c r="L802" i="45"/>
  <c r="K802" i="45"/>
  <c r="J802" i="45"/>
  <c r="I802" i="45"/>
  <c r="N801" i="45"/>
  <c r="M801" i="45"/>
  <c r="L801" i="45"/>
  <c r="K801" i="45"/>
  <c r="J801" i="45"/>
  <c r="I801" i="45"/>
  <c r="N800" i="45"/>
  <c r="M800" i="45"/>
  <c r="L800" i="45"/>
  <c r="K800" i="45"/>
  <c r="J800" i="45"/>
  <c r="I800" i="45"/>
  <c r="N799" i="45"/>
  <c r="M799" i="45"/>
  <c r="L799" i="45"/>
  <c r="K799" i="45"/>
  <c r="J799" i="45"/>
  <c r="I799" i="45"/>
  <c r="N798" i="45"/>
  <c r="M798" i="45"/>
  <c r="L798" i="45"/>
  <c r="K798" i="45"/>
  <c r="J798" i="45"/>
  <c r="I798" i="45"/>
  <c r="N797" i="45"/>
  <c r="M797" i="45"/>
  <c r="L797" i="45"/>
  <c r="K797" i="45"/>
  <c r="J797" i="45"/>
  <c r="I797" i="45"/>
  <c r="N796" i="45"/>
  <c r="M796" i="45"/>
  <c r="L796" i="45"/>
  <c r="K796" i="45"/>
  <c r="J796" i="45"/>
  <c r="I796" i="45"/>
  <c r="N795" i="45"/>
  <c r="M795" i="45"/>
  <c r="L795" i="45"/>
  <c r="K795" i="45"/>
  <c r="J795" i="45"/>
  <c r="I795" i="45"/>
  <c r="N794" i="45"/>
  <c r="M794" i="45"/>
  <c r="L794" i="45"/>
  <c r="K794" i="45"/>
  <c r="J794" i="45"/>
  <c r="I794" i="45"/>
  <c r="N793" i="45"/>
  <c r="M793" i="45"/>
  <c r="L793" i="45"/>
  <c r="K793" i="45"/>
  <c r="J793" i="45"/>
  <c r="I793" i="45"/>
  <c r="N792" i="45"/>
  <c r="M792" i="45"/>
  <c r="L792" i="45"/>
  <c r="K792" i="45"/>
  <c r="J792" i="45"/>
  <c r="I792" i="45"/>
  <c r="N791" i="45"/>
  <c r="M791" i="45"/>
  <c r="L791" i="45"/>
  <c r="K791" i="45"/>
  <c r="J791" i="45"/>
  <c r="I791" i="45"/>
  <c r="N790" i="45"/>
  <c r="M790" i="45"/>
  <c r="L790" i="45"/>
  <c r="K790" i="45"/>
  <c r="J790" i="45"/>
  <c r="I790" i="45"/>
  <c r="N789" i="45"/>
  <c r="M789" i="45"/>
  <c r="L789" i="45"/>
  <c r="K789" i="45"/>
  <c r="J789" i="45"/>
  <c r="I789" i="45"/>
  <c r="N788" i="45"/>
  <c r="M788" i="45"/>
  <c r="L788" i="45"/>
  <c r="K788" i="45"/>
  <c r="J788" i="45"/>
  <c r="I788" i="45"/>
  <c r="N787" i="45"/>
  <c r="M787" i="45"/>
  <c r="L787" i="45"/>
  <c r="K787" i="45"/>
  <c r="J787" i="45"/>
  <c r="I787" i="45"/>
  <c r="N786" i="45"/>
  <c r="M786" i="45"/>
  <c r="L786" i="45"/>
  <c r="K786" i="45"/>
  <c r="J786" i="45"/>
  <c r="I786" i="45"/>
  <c r="N785" i="45"/>
  <c r="M785" i="45"/>
  <c r="L785" i="45"/>
  <c r="K785" i="45"/>
  <c r="J785" i="45"/>
  <c r="I785" i="45"/>
  <c r="N784" i="45"/>
  <c r="M784" i="45"/>
  <c r="L784" i="45"/>
  <c r="K784" i="45"/>
  <c r="J784" i="45"/>
  <c r="I784" i="45"/>
  <c r="N783" i="45"/>
  <c r="M783" i="45"/>
  <c r="L783" i="45"/>
  <c r="K783" i="45"/>
  <c r="J783" i="45"/>
  <c r="I783" i="45"/>
  <c r="N782" i="45"/>
  <c r="M782" i="45"/>
  <c r="L782" i="45"/>
  <c r="K782" i="45"/>
  <c r="J782" i="45"/>
  <c r="I782" i="45"/>
  <c r="N781" i="45"/>
  <c r="M781" i="45"/>
  <c r="L781" i="45"/>
  <c r="K781" i="45"/>
  <c r="J781" i="45"/>
  <c r="I781" i="45"/>
  <c r="N780" i="45"/>
  <c r="M780" i="45"/>
  <c r="L780" i="45"/>
  <c r="K780" i="45"/>
  <c r="J780" i="45"/>
  <c r="I780" i="45"/>
  <c r="N779" i="45"/>
  <c r="M779" i="45"/>
  <c r="L779" i="45"/>
  <c r="K779" i="45"/>
  <c r="J779" i="45"/>
  <c r="I779" i="45"/>
  <c r="N778" i="45"/>
  <c r="M778" i="45"/>
  <c r="L778" i="45"/>
  <c r="K778" i="45"/>
  <c r="J778" i="45"/>
  <c r="I778" i="45"/>
  <c r="N777" i="45"/>
  <c r="M777" i="45"/>
  <c r="L777" i="45"/>
  <c r="K777" i="45"/>
  <c r="J777" i="45"/>
  <c r="I777" i="45"/>
  <c r="N776" i="45"/>
  <c r="M776" i="45"/>
  <c r="L776" i="45"/>
  <c r="K776" i="45"/>
  <c r="J776" i="45"/>
  <c r="I776" i="45"/>
  <c r="N775" i="45"/>
  <c r="M775" i="45"/>
  <c r="L775" i="45"/>
  <c r="K775" i="45"/>
  <c r="J775" i="45"/>
  <c r="I775" i="45"/>
  <c r="N774" i="45"/>
  <c r="M774" i="45"/>
  <c r="L774" i="45"/>
  <c r="K774" i="45"/>
  <c r="J774" i="45"/>
  <c r="I774" i="45"/>
  <c r="N773" i="45"/>
  <c r="M773" i="45"/>
  <c r="L773" i="45"/>
  <c r="K773" i="45"/>
  <c r="J773" i="45"/>
  <c r="I773" i="45"/>
  <c r="N772" i="45"/>
  <c r="M772" i="45"/>
  <c r="L772" i="45"/>
  <c r="K772" i="45"/>
  <c r="J772" i="45"/>
  <c r="I772" i="45"/>
  <c r="N771" i="45"/>
  <c r="M771" i="45"/>
  <c r="L771" i="45"/>
  <c r="K771" i="45"/>
  <c r="J771" i="45"/>
  <c r="I771" i="45"/>
  <c r="N770" i="45"/>
  <c r="M770" i="45"/>
  <c r="L770" i="45"/>
  <c r="K770" i="45"/>
  <c r="J770" i="45"/>
  <c r="I770" i="45"/>
  <c r="N769" i="45"/>
  <c r="M769" i="45"/>
  <c r="L769" i="45"/>
  <c r="K769" i="45"/>
  <c r="J769" i="45"/>
  <c r="I769" i="45"/>
  <c r="N768" i="45"/>
  <c r="M768" i="45"/>
  <c r="L768" i="45"/>
  <c r="K768" i="45"/>
  <c r="J768" i="45"/>
  <c r="I768" i="45"/>
  <c r="N767" i="45"/>
  <c r="M767" i="45"/>
  <c r="L767" i="45"/>
  <c r="K767" i="45"/>
  <c r="J767" i="45"/>
  <c r="I767" i="45"/>
  <c r="N766" i="45"/>
  <c r="M766" i="45"/>
  <c r="L766" i="45"/>
  <c r="K766" i="45"/>
  <c r="J766" i="45"/>
  <c r="I766" i="45"/>
  <c r="N765" i="45"/>
  <c r="M765" i="45"/>
  <c r="L765" i="45"/>
  <c r="K765" i="45"/>
  <c r="J765" i="45"/>
  <c r="I765" i="45"/>
  <c r="N764" i="45"/>
  <c r="M764" i="45"/>
  <c r="L764" i="45"/>
  <c r="K764" i="45"/>
  <c r="J764" i="45"/>
  <c r="I764" i="45"/>
  <c r="N763" i="45"/>
  <c r="M763" i="45"/>
  <c r="L763" i="45"/>
  <c r="K763" i="45"/>
  <c r="J763" i="45"/>
  <c r="I763" i="45"/>
  <c r="N762" i="45"/>
  <c r="M762" i="45"/>
  <c r="L762" i="45"/>
  <c r="K762" i="45"/>
  <c r="J762" i="45"/>
  <c r="I762" i="45"/>
  <c r="N761" i="45"/>
  <c r="M761" i="45"/>
  <c r="L761" i="45"/>
  <c r="K761" i="45"/>
  <c r="J761" i="45"/>
  <c r="I761" i="45"/>
  <c r="N760" i="45"/>
  <c r="M760" i="45"/>
  <c r="L760" i="45"/>
  <c r="K760" i="45"/>
  <c r="J760" i="45"/>
  <c r="I760" i="45"/>
  <c r="N759" i="45"/>
  <c r="M759" i="45"/>
  <c r="L759" i="45"/>
  <c r="K759" i="45"/>
  <c r="J759" i="45"/>
  <c r="I759" i="45"/>
  <c r="N758" i="45"/>
  <c r="M758" i="45"/>
  <c r="L758" i="45"/>
  <c r="K758" i="45"/>
  <c r="J758" i="45"/>
  <c r="I758" i="45"/>
  <c r="N757" i="45"/>
  <c r="M757" i="45"/>
  <c r="L757" i="45"/>
  <c r="K757" i="45"/>
  <c r="J757" i="45"/>
  <c r="I757" i="45"/>
  <c r="N756" i="45"/>
  <c r="M756" i="45"/>
  <c r="L756" i="45"/>
  <c r="K756" i="45"/>
  <c r="J756" i="45"/>
  <c r="I756" i="45"/>
  <c r="N755" i="45"/>
  <c r="M755" i="45"/>
  <c r="L755" i="45"/>
  <c r="K755" i="45"/>
  <c r="J755" i="45"/>
  <c r="I755" i="45"/>
  <c r="N754" i="45"/>
  <c r="M754" i="45"/>
  <c r="L754" i="45"/>
  <c r="K754" i="45"/>
  <c r="J754" i="45"/>
  <c r="I754" i="45"/>
  <c r="N753" i="45"/>
  <c r="M753" i="45"/>
  <c r="L753" i="45"/>
  <c r="K753" i="45"/>
  <c r="J753" i="45"/>
  <c r="I753" i="45"/>
  <c r="N752" i="45"/>
  <c r="M752" i="45"/>
  <c r="L752" i="45"/>
  <c r="K752" i="45"/>
  <c r="J752" i="45"/>
  <c r="I752" i="45"/>
  <c r="N751" i="45"/>
  <c r="M751" i="45"/>
  <c r="L751" i="45"/>
  <c r="K751" i="45"/>
  <c r="J751" i="45"/>
  <c r="I751" i="45"/>
  <c r="N750" i="45"/>
  <c r="M750" i="45"/>
  <c r="L750" i="45"/>
  <c r="K750" i="45"/>
  <c r="J750" i="45"/>
  <c r="I750" i="45"/>
  <c r="N749" i="45"/>
  <c r="M749" i="45"/>
  <c r="L749" i="45"/>
  <c r="K749" i="45"/>
  <c r="J749" i="45"/>
  <c r="I749" i="45"/>
  <c r="N748" i="45"/>
  <c r="M748" i="45"/>
  <c r="L748" i="45"/>
  <c r="K748" i="45"/>
  <c r="J748" i="45"/>
  <c r="I748" i="45"/>
  <c r="N747" i="45"/>
  <c r="M747" i="45"/>
  <c r="L747" i="45"/>
  <c r="K747" i="45"/>
  <c r="J747" i="45"/>
  <c r="I747" i="45"/>
  <c r="N746" i="45"/>
  <c r="M746" i="45"/>
  <c r="L746" i="45"/>
  <c r="K746" i="45"/>
  <c r="J746" i="45"/>
  <c r="I746" i="45"/>
  <c r="N745" i="45"/>
  <c r="M745" i="45"/>
  <c r="L745" i="45"/>
  <c r="K745" i="45"/>
  <c r="J745" i="45"/>
  <c r="I745" i="45"/>
  <c r="N744" i="45"/>
  <c r="M744" i="45"/>
  <c r="L744" i="45"/>
  <c r="K744" i="45"/>
  <c r="J744" i="45"/>
  <c r="I744" i="45"/>
  <c r="N743" i="45"/>
  <c r="M743" i="45"/>
  <c r="L743" i="45"/>
  <c r="K743" i="45"/>
  <c r="J743" i="45"/>
  <c r="I743" i="45"/>
  <c r="N742" i="45"/>
  <c r="M742" i="45"/>
  <c r="L742" i="45"/>
  <c r="K742" i="45"/>
  <c r="J742" i="45"/>
  <c r="I742" i="45"/>
  <c r="N741" i="45"/>
  <c r="M741" i="45"/>
  <c r="L741" i="45"/>
  <c r="K741" i="45"/>
  <c r="J741" i="45"/>
  <c r="I741" i="45"/>
  <c r="N740" i="45"/>
  <c r="M740" i="45"/>
  <c r="L740" i="45"/>
  <c r="K740" i="45"/>
  <c r="J740" i="45"/>
  <c r="I740" i="45"/>
  <c r="N739" i="45"/>
  <c r="M739" i="45"/>
  <c r="L739" i="45"/>
  <c r="K739" i="45"/>
  <c r="J739" i="45"/>
  <c r="I739" i="45"/>
  <c r="N738" i="45"/>
  <c r="M738" i="45"/>
  <c r="L738" i="45"/>
  <c r="K738" i="45"/>
  <c r="J738" i="45"/>
  <c r="I738" i="45"/>
  <c r="N737" i="45"/>
  <c r="M737" i="45"/>
  <c r="L737" i="45"/>
  <c r="K737" i="45"/>
  <c r="J737" i="45"/>
  <c r="I737" i="45"/>
  <c r="N736" i="45"/>
  <c r="M736" i="45"/>
  <c r="L736" i="45"/>
  <c r="K736" i="45"/>
  <c r="J736" i="45"/>
  <c r="I736" i="45"/>
  <c r="N735" i="45"/>
  <c r="M735" i="45"/>
  <c r="L735" i="45"/>
  <c r="K735" i="45"/>
  <c r="J735" i="45"/>
  <c r="I735" i="45"/>
  <c r="N734" i="45"/>
  <c r="M734" i="45"/>
  <c r="L734" i="45"/>
  <c r="K734" i="45"/>
  <c r="J734" i="45"/>
  <c r="I734" i="45"/>
  <c r="N733" i="45"/>
  <c r="M733" i="45"/>
  <c r="L733" i="45"/>
  <c r="K733" i="45"/>
  <c r="J733" i="45"/>
  <c r="I733" i="45"/>
  <c r="N732" i="45"/>
  <c r="M732" i="45"/>
  <c r="L732" i="45"/>
  <c r="K732" i="45"/>
  <c r="J732" i="45"/>
  <c r="I732" i="45"/>
  <c r="N731" i="45"/>
  <c r="M731" i="45"/>
  <c r="L731" i="45"/>
  <c r="K731" i="45"/>
  <c r="J731" i="45"/>
  <c r="I731" i="45"/>
  <c r="N730" i="45"/>
  <c r="M730" i="45"/>
  <c r="L730" i="45"/>
  <c r="K730" i="45"/>
  <c r="J730" i="45"/>
  <c r="I730" i="45"/>
  <c r="N729" i="45"/>
  <c r="M729" i="45"/>
  <c r="L729" i="45"/>
  <c r="K729" i="45"/>
  <c r="J729" i="45"/>
  <c r="I729" i="45"/>
  <c r="N728" i="45"/>
  <c r="M728" i="45"/>
  <c r="L728" i="45"/>
  <c r="K728" i="45"/>
  <c r="J728" i="45"/>
  <c r="I728" i="45"/>
  <c r="N727" i="45"/>
  <c r="M727" i="45"/>
  <c r="L727" i="45"/>
  <c r="K727" i="45"/>
  <c r="J727" i="45"/>
  <c r="I727" i="45"/>
  <c r="N726" i="45"/>
  <c r="M726" i="45"/>
  <c r="L726" i="45"/>
  <c r="K726" i="45"/>
  <c r="J726" i="45"/>
  <c r="I726" i="45"/>
  <c r="N725" i="45"/>
  <c r="M725" i="45"/>
  <c r="L725" i="45"/>
  <c r="K725" i="45"/>
  <c r="J725" i="45"/>
  <c r="I725" i="45"/>
  <c r="N724" i="45"/>
  <c r="M724" i="45"/>
  <c r="L724" i="45"/>
  <c r="K724" i="45"/>
  <c r="J724" i="45"/>
  <c r="I724" i="45"/>
  <c r="N723" i="45"/>
  <c r="M723" i="45"/>
  <c r="L723" i="45"/>
  <c r="K723" i="45"/>
  <c r="J723" i="45"/>
  <c r="I723" i="45"/>
  <c r="N722" i="45"/>
  <c r="M722" i="45"/>
  <c r="L722" i="45"/>
  <c r="K722" i="45"/>
  <c r="J722" i="45"/>
  <c r="I722" i="45"/>
  <c r="N721" i="45"/>
  <c r="M721" i="45"/>
  <c r="L721" i="45"/>
  <c r="K721" i="45"/>
  <c r="J721" i="45"/>
  <c r="I721" i="45"/>
  <c r="N720" i="45"/>
  <c r="M720" i="45"/>
  <c r="L720" i="45"/>
  <c r="K720" i="45"/>
  <c r="J720" i="45"/>
  <c r="I720" i="45"/>
  <c r="N719" i="45"/>
  <c r="M719" i="45"/>
  <c r="L719" i="45"/>
  <c r="K719" i="45"/>
  <c r="J719" i="45"/>
  <c r="I719" i="45"/>
  <c r="N718" i="45"/>
  <c r="M718" i="45"/>
  <c r="L718" i="45"/>
  <c r="K718" i="45"/>
  <c r="J718" i="45"/>
  <c r="I718" i="45"/>
  <c r="N717" i="45"/>
  <c r="M717" i="45"/>
  <c r="L717" i="45"/>
  <c r="K717" i="45"/>
  <c r="J717" i="45"/>
  <c r="I717" i="45"/>
  <c r="N716" i="45"/>
  <c r="M716" i="45"/>
  <c r="L716" i="45"/>
  <c r="K716" i="45"/>
  <c r="J716" i="45"/>
  <c r="I716" i="45"/>
  <c r="N715" i="45"/>
  <c r="M715" i="45"/>
  <c r="L715" i="45"/>
  <c r="K715" i="45"/>
  <c r="J715" i="45"/>
  <c r="I715" i="45"/>
  <c r="N714" i="45"/>
  <c r="M714" i="45"/>
  <c r="L714" i="45"/>
  <c r="K714" i="45"/>
  <c r="J714" i="45"/>
  <c r="I714" i="45"/>
  <c r="N713" i="45"/>
  <c r="M713" i="45"/>
  <c r="L713" i="45"/>
  <c r="K713" i="45"/>
  <c r="J713" i="45"/>
  <c r="I713" i="45"/>
  <c r="N712" i="45"/>
  <c r="M712" i="45"/>
  <c r="L712" i="45"/>
  <c r="K712" i="45"/>
  <c r="J712" i="45"/>
  <c r="I712" i="45"/>
  <c r="N711" i="45"/>
  <c r="M711" i="45"/>
  <c r="L711" i="45"/>
  <c r="K711" i="45"/>
  <c r="J711" i="45"/>
  <c r="I711" i="45"/>
  <c r="N710" i="45"/>
  <c r="M710" i="45"/>
  <c r="L710" i="45"/>
  <c r="K710" i="45"/>
  <c r="J710" i="45"/>
  <c r="I710" i="45"/>
  <c r="N709" i="45"/>
  <c r="M709" i="45"/>
  <c r="L709" i="45"/>
  <c r="K709" i="45"/>
  <c r="J709" i="45"/>
  <c r="I709" i="45"/>
  <c r="N708" i="45"/>
  <c r="M708" i="45"/>
  <c r="L708" i="45"/>
  <c r="K708" i="45"/>
  <c r="J708" i="45"/>
  <c r="I708" i="45"/>
  <c r="N707" i="45"/>
  <c r="M707" i="45"/>
  <c r="L707" i="45"/>
  <c r="K707" i="45"/>
  <c r="J707" i="45"/>
  <c r="I707" i="45"/>
  <c r="N706" i="45"/>
  <c r="M706" i="45"/>
  <c r="L706" i="45"/>
  <c r="K706" i="45"/>
  <c r="J706" i="45"/>
  <c r="I706" i="45"/>
  <c r="N705" i="45"/>
  <c r="M705" i="45"/>
  <c r="L705" i="45"/>
  <c r="K705" i="45"/>
  <c r="J705" i="45"/>
  <c r="I705" i="45"/>
  <c r="N704" i="45"/>
  <c r="M704" i="45"/>
  <c r="L704" i="45"/>
  <c r="K704" i="45"/>
  <c r="J704" i="45"/>
  <c r="I704" i="45"/>
  <c r="N703" i="45"/>
  <c r="M703" i="45"/>
  <c r="L703" i="45"/>
  <c r="K703" i="45"/>
  <c r="J703" i="45"/>
  <c r="I703" i="45"/>
  <c r="N702" i="45"/>
  <c r="M702" i="45"/>
  <c r="L702" i="45"/>
  <c r="K702" i="45"/>
  <c r="J702" i="45"/>
  <c r="I702" i="45"/>
  <c r="N701" i="45"/>
  <c r="M701" i="45"/>
  <c r="L701" i="45"/>
  <c r="K701" i="45"/>
  <c r="J701" i="45"/>
  <c r="I701" i="45"/>
  <c r="N700" i="45"/>
  <c r="M700" i="45"/>
  <c r="L700" i="45"/>
  <c r="K700" i="45"/>
  <c r="J700" i="45"/>
  <c r="I700" i="45"/>
  <c r="N699" i="45"/>
  <c r="M699" i="45"/>
  <c r="L699" i="45"/>
  <c r="K699" i="45"/>
  <c r="J699" i="45"/>
  <c r="I699" i="45"/>
  <c r="N698" i="45"/>
  <c r="M698" i="45"/>
  <c r="L698" i="45"/>
  <c r="K698" i="45"/>
  <c r="J698" i="45"/>
  <c r="I698" i="45"/>
  <c r="N697" i="45"/>
  <c r="M697" i="45"/>
  <c r="L697" i="45"/>
  <c r="K697" i="45"/>
  <c r="J697" i="45"/>
  <c r="I697" i="45"/>
  <c r="N696" i="45"/>
  <c r="M696" i="45"/>
  <c r="L696" i="45"/>
  <c r="K696" i="45"/>
  <c r="J696" i="45"/>
  <c r="I696" i="45"/>
  <c r="N695" i="45"/>
  <c r="M695" i="45"/>
  <c r="L695" i="45"/>
  <c r="K695" i="45"/>
  <c r="J695" i="45"/>
  <c r="I695" i="45"/>
  <c r="N694" i="45"/>
  <c r="M694" i="45"/>
  <c r="L694" i="45"/>
  <c r="K694" i="45"/>
  <c r="J694" i="45"/>
  <c r="I694" i="45"/>
  <c r="N693" i="45"/>
  <c r="M693" i="45"/>
  <c r="L693" i="45"/>
  <c r="K693" i="45"/>
  <c r="J693" i="45"/>
  <c r="I693" i="45"/>
  <c r="N692" i="45"/>
  <c r="M692" i="45"/>
  <c r="L692" i="45"/>
  <c r="K692" i="45"/>
  <c r="J692" i="45"/>
  <c r="I692" i="45"/>
  <c r="N691" i="45"/>
  <c r="M691" i="45"/>
  <c r="L691" i="45"/>
  <c r="K691" i="45"/>
  <c r="J691" i="45"/>
  <c r="I691" i="45"/>
  <c r="N690" i="45"/>
  <c r="M690" i="45"/>
  <c r="L690" i="45"/>
  <c r="K690" i="45"/>
  <c r="J690" i="45"/>
  <c r="I690" i="45"/>
  <c r="N689" i="45"/>
  <c r="M689" i="45"/>
  <c r="L689" i="45"/>
  <c r="K689" i="45"/>
  <c r="J689" i="45"/>
  <c r="I689" i="45"/>
  <c r="N688" i="45"/>
  <c r="M688" i="45"/>
  <c r="L688" i="45"/>
  <c r="K688" i="45"/>
  <c r="J688" i="45"/>
  <c r="I688" i="45"/>
  <c r="N687" i="45"/>
  <c r="M687" i="45"/>
  <c r="L687" i="45"/>
  <c r="K687" i="45"/>
  <c r="J687" i="45"/>
  <c r="I687" i="45"/>
  <c r="N686" i="45"/>
  <c r="M686" i="45"/>
  <c r="L686" i="45"/>
  <c r="K686" i="45"/>
  <c r="J686" i="45"/>
  <c r="I686" i="45"/>
  <c r="N685" i="45"/>
  <c r="M685" i="45"/>
  <c r="L685" i="45"/>
  <c r="K685" i="45"/>
  <c r="J685" i="45"/>
  <c r="I685" i="45"/>
  <c r="N684" i="45"/>
  <c r="M684" i="45"/>
  <c r="L684" i="45"/>
  <c r="K684" i="45"/>
  <c r="J684" i="45"/>
  <c r="I684" i="45"/>
  <c r="N683" i="45"/>
  <c r="M683" i="45"/>
  <c r="L683" i="45"/>
  <c r="K683" i="45"/>
  <c r="J683" i="45"/>
  <c r="I683" i="45"/>
  <c r="N682" i="45"/>
  <c r="M682" i="45"/>
  <c r="L682" i="45"/>
  <c r="K682" i="45"/>
  <c r="J682" i="45"/>
  <c r="I682" i="45"/>
  <c r="N681" i="45"/>
  <c r="M681" i="45"/>
  <c r="L681" i="45"/>
  <c r="K681" i="45"/>
  <c r="J681" i="45"/>
  <c r="I681" i="45"/>
  <c r="N680" i="45"/>
  <c r="M680" i="45"/>
  <c r="L680" i="45"/>
  <c r="K680" i="45"/>
  <c r="J680" i="45"/>
  <c r="I680" i="45"/>
  <c r="N679" i="45"/>
  <c r="M679" i="45"/>
  <c r="L679" i="45"/>
  <c r="K679" i="45"/>
  <c r="J679" i="45"/>
  <c r="I679" i="45"/>
  <c r="N678" i="45"/>
  <c r="M678" i="45"/>
  <c r="L678" i="45"/>
  <c r="K678" i="45"/>
  <c r="J678" i="45"/>
  <c r="I678" i="45"/>
  <c r="N677" i="45"/>
  <c r="M677" i="45"/>
  <c r="L677" i="45"/>
  <c r="K677" i="45"/>
  <c r="J677" i="45"/>
  <c r="I677" i="45"/>
  <c r="N676" i="45"/>
  <c r="M676" i="45"/>
  <c r="L676" i="45"/>
  <c r="K676" i="45"/>
  <c r="J676" i="45"/>
  <c r="I676" i="45"/>
  <c r="N675" i="45"/>
  <c r="M675" i="45"/>
  <c r="L675" i="45"/>
  <c r="K675" i="45"/>
  <c r="J675" i="45"/>
  <c r="I675" i="45"/>
  <c r="N674" i="45"/>
  <c r="M674" i="45"/>
  <c r="L674" i="45"/>
  <c r="K674" i="45"/>
  <c r="J674" i="45"/>
  <c r="I674" i="45"/>
  <c r="N673" i="45"/>
  <c r="M673" i="45"/>
  <c r="L673" i="45"/>
  <c r="K673" i="45"/>
  <c r="J673" i="45"/>
  <c r="I673" i="45"/>
  <c r="N672" i="45"/>
  <c r="M672" i="45"/>
  <c r="L672" i="45"/>
  <c r="K672" i="45"/>
  <c r="J672" i="45"/>
  <c r="I672" i="45"/>
  <c r="N671" i="45"/>
  <c r="M671" i="45"/>
  <c r="L671" i="45"/>
  <c r="K671" i="45"/>
  <c r="J671" i="45"/>
  <c r="I671" i="45"/>
  <c r="N670" i="45"/>
  <c r="M670" i="45"/>
  <c r="L670" i="45"/>
  <c r="K670" i="45"/>
  <c r="J670" i="45"/>
  <c r="I670" i="45"/>
  <c r="N669" i="45"/>
  <c r="M669" i="45"/>
  <c r="L669" i="45"/>
  <c r="K669" i="45"/>
  <c r="J669" i="45"/>
  <c r="I669" i="45"/>
  <c r="N668" i="45"/>
  <c r="M668" i="45"/>
  <c r="L668" i="45"/>
  <c r="K668" i="45"/>
  <c r="J668" i="45"/>
  <c r="I668" i="45"/>
  <c r="N667" i="45"/>
  <c r="M667" i="45"/>
  <c r="L667" i="45"/>
  <c r="K667" i="45"/>
  <c r="J667" i="45"/>
  <c r="I667" i="45"/>
  <c r="N666" i="45"/>
  <c r="M666" i="45"/>
  <c r="L666" i="45"/>
  <c r="K666" i="45"/>
  <c r="J666" i="45"/>
  <c r="I666" i="45"/>
  <c r="N665" i="45"/>
  <c r="M665" i="45"/>
  <c r="L665" i="45"/>
  <c r="K665" i="45"/>
  <c r="J665" i="45"/>
  <c r="I665" i="45"/>
  <c r="N664" i="45"/>
  <c r="M664" i="45"/>
  <c r="L664" i="45"/>
  <c r="K664" i="45"/>
  <c r="J664" i="45"/>
  <c r="I664" i="45"/>
  <c r="N663" i="45"/>
  <c r="M663" i="45"/>
  <c r="L663" i="45"/>
  <c r="K663" i="45"/>
  <c r="J663" i="45"/>
  <c r="I663" i="45"/>
  <c r="N662" i="45"/>
  <c r="M662" i="45"/>
  <c r="L662" i="45"/>
  <c r="K662" i="45"/>
  <c r="J662" i="45"/>
  <c r="I662" i="45"/>
  <c r="N661" i="45"/>
  <c r="M661" i="45"/>
  <c r="L661" i="45"/>
  <c r="K661" i="45"/>
  <c r="J661" i="45"/>
  <c r="I661" i="45"/>
  <c r="N660" i="45"/>
  <c r="M660" i="45"/>
  <c r="L660" i="45"/>
  <c r="K660" i="45"/>
  <c r="J660" i="45"/>
  <c r="I660" i="45"/>
  <c r="N659" i="45"/>
  <c r="M659" i="45"/>
  <c r="L659" i="45"/>
  <c r="K659" i="45"/>
  <c r="J659" i="45"/>
  <c r="I659" i="45"/>
  <c r="N658" i="45"/>
  <c r="M658" i="45"/>
  <c r="L658" i="45"/>
  <c r="K658" i="45"/>
  <c r="J658" i="45"/>
  <c r="I658" i="45"/>
  <c r="N657" i="45"/>
  <c r="M657" i="45"/>
  <c r="L657" i="45"/>
  <c r="K657" i="45"/>
  <c r="J657" i="45"/>
  <c r="I657" i="45"/>
  <c r="N656" i="45"/>
  <c r="M656" i="45"/>
  <c r="L656" i="45"/>
  <c r="K656" i="45"/>
  <c r="J656" i="45"/>
  <c r="I656" i="45"/>
  <c r="N655" i="45"/>
  <c r="M655" i="45"/>
  <c r="L655" i="45"/>
  <c r="K655" i="45"/>
  <c r="J655" i="45"/>
  <c r="I655" i="45"/>
  <c r="N654" i="45"/>
  <c r="M654" i="45"/>
  <c r="L654" i="45"/>
  <c r="K654" i="45"/>
  <c r="J654" i="45"/>
  <c r="I654" i="45"/>
  <c r="N653" i="45"/>
  <c r="M653" i="45"/>
  <c r="L653" i="45"/>
  <c r="K653" i="45"/>
  <c r="J653" i="45"/>
  <c r="I653" i="45"/>
  <c r="N652" i="45"/>
  <c r="M652" i="45"/>
  <c r="L652" i="45"/>
  <c r="K652" i="45"/>
  <c r="J652" i="45"/>
  <c r="I652" i="45"/>
  <c r="N651" i="45"/>
  <c r="M651" i="45"/>
  <c r="L651" i="45"/>
  <c r="K651" i="45"/>
  <c r="J651" i="45"/>
  <c r="I651" i="45"/>
  <c r="N650" i="45"/>
  <c r="M650" i="45"/>
  <c r="L650" i="45"/>
  <c r="K650" i="45"/>
  <c r="J650" i="45"/>
  <c r="I650" i="45"/>
  <c r="N649" i="45"/>
  <c r="M649" i="45"/>
  <c r="L649" i="45"/>
  <c r="K649" i="45"/>
  <c r="J649" i="45"/>
  <c r="I649" i="45"/>
  <c r="N648" i="45"/>
  <c r="M648" i="45"/>
  <c r="L648" i="45"/>
  <c r="K648" i="45"/>
  <c r="J648" i="45"/>
  <c r="I648" i="45"/>
  <c r="N647" i="45"/>
  <c r="M647" i="45"/>
  <c r="L647" i="45"/>
  <c r="K647" i="45"/>
  <c r="J647" i="45"/>
  <c r="I647" i="45"/>
  <c r="N646" i="45"/>
  <c r="M646" i="45"/>
  <c r="L646" i="45"/>
  <c r="K646" i="45"/>
  <c r="J646" i="45"/>
  <c r="I646" i="45"/>
  <c r="N645" i="45"/>
  <c r="M645" i="45"/>
  <c r="L645" i="45"/>
  <c r="K645" i="45"/>
  <c r="J645" i="45"/>
  <c r="I645" i="45"/>
  <c r="N644" i="45"/>
  <c r="M644" i="45"/>
  <c r="L644" i="45"/>
  <c r="K644" i="45"/>
  <c r="J644" i="45"/>
  <c r="I644" i="45"/>
  <c r="N643" i="45"/>
  <c r="M643" i="45"/>
  <c r="L643" i="45"/>
  <c r="K643" i="45"/>
  <c r="J643" i="45"/>
  <c r="I643" i="45"/>
  <c r="N642" i="45"/>
  <c r="M642" i="45"/>
  <c r="L642" i="45"/>
  <c r="K642" i="45"/>
  <c r="J642" i="45"/>
  <c r="I642" i="45"/>
  <c r="N641" i="45"/>
  <c r="M641" i="45"/>
  <c r="L641" i="45"/>
  <c r="K641" i="45"/>
  <c r="J641" i="45"/>
  <c r="I641" i="45"/>
  <c r="N640" i="45"/>
  <c r="M640" i="45"/>
  <c r="L640" i="45"/>
  <c r="K640" i="45"/>
  <c r="J640" i="45"/>
  <c r="I640" i="45"/>
  <c r="N639" i="45"/>
  <c r="M639" i="45"/>
  <c r="L639" i="45"/>
  <c r="K639" i="45"/>
  <c r="J639" i="45"/>
  <c r="I639" i="45"/>
  <c r="N638" i="45"/>
  <c r="M638" i="45"/>
  <c r="L638" i="45"/>
  <c r="K638" i="45"/>
  <c r="J638" i="45"/>
  <c r="I638" i="45"/>
  <c r="N637" i="45"/>
  <c r="M637" i="45"/>
  <c r="L637" i="45"/>
  <c r="K637" i="45"/>
  <c r="J637" i="45"/>
  <c r="I637" i="45"/>
  <c r="N636" i="45"/>
  <c r="M636" i="45"/>
  <c r="L636" i="45"/>
  <c r="K636" i="45"/>
  <c r="J636" i="45"/>
  <c r="I636" i="45"/>
  <c r="N635" i="45"/>
  <c r="M635" i="45"/>
  <c r="L635" i="45"/>
  <c r="K635" i="45"/>
  <c r="J635" i="45"/>
  <c r="I635" i="45"/>
  <c r="N634" i="45"/>
  <c r="M634" i="45"/>
  <c r="L634" i="45"/>
  <c r="K634" i="45"/>
  <c r="J634" i="45"/>
  <c r="I634" i="45"/>
  <c r="N633" i="45"/>
  <c r="M633" i="45"/>
  <c r="L633" i="45"/>
  <c r="K633" i="45"/>
  <c r="J633" i="45"/>
  <c r="I633" i="45"/>
  <c r="N632" i="45"/>
  <c r="M632" i="45"/>
  <c r="L632" i="45"/>
  <c r="K632" i="45"/>
  <c r="J632" i="45"/>
  <c r="I632" i="45"/>
  <c r="N631" i="45"/>
  <c r="M631" i="45"/>
  <c r="L631" i="45"/>
  <c r="K631" i="45"/>
  <c r="J631" i="45"/>
  <c r="I631" i="45"/>
  <c r="N630" i="45"/>
  <c r="M630" i="45"/>
  <c r="L630" i="45"/>
  <c r="K630" i="45"/>
  <c r="J630" i="45"/>
  <c r="I630" i="45"/>
  <c r="N629" i="45"/>
  <c r="M629" i="45"/>
  <c r="L629" i="45"/>
  <c r="K629" i="45"/>
  <c r="J629" i="45"/>
  <c r="I629" i="45"/>
  <c r="N628" i="45"/>
  <c r="M628" i="45"/>
  <c r="L628" i="45"/>
  <c r="K628" i="45"/>
  <c r="J628" i="45"/>
  <c r="I628" i="45"/>
  <c r="N627" i="45"/>
  <c r="M627" i="45"/>
  <c r="L627" i="45"/>
  <c r="K627" i="45"/>
  <c r="J627" i="45"/>
  <c r="I627" i="45"/>
  <c r="N626" i="45"/>
  <c r="M626" i="45"/>
  <c r="L626" i="45"/>
  <c r="K626" i="45"/>
  <c r="J626" i="45"/>
  <c r="I626" i="45"/>
  <c r="N625" i="45"/>
  <c r="M625" i="45"/>
  <c r="L625" i="45"/>
  <c r="K625" i="45"/>
  <c r="J625" i="45"/>
  <c r="I625" i="45"/>
  <c r="N624" i="45"/>
  <c r="M624" i="45"/>
  <c r="L624" i="45"/>
  <c r="K624" i="45"/>
  <c r="J624" i="45"/>
  <c r="I624" i="45"/>
  <c r="N623" i="45"/>
  <c r="M623" i="45"/>
  <c r="L623" i="45"/>
  <c r="K623" i="45"/>
  <c r="J623" i="45"/>
  <c r="I623" i="45"/>
  <c r="N622" i="45"/>
  <c r="M622" i="45"/>
  <c r="L622" i="45"/>
  <c r="K622" i="45"/>
  <c r="J622" i="45"/>
  <c r="I622" i="45"/>
  <c r="N621" i="45"/>
  <c r="M621" i="45"/>
  <c r="L621" i="45"/>
  <c r="K621" i="45"/>
  <c r="J621" i="45"/>
  <c r="I621" i="45"/>
  <c r="N620" i="45"/>
  <c r="M620" i="45"/>
  <c r="L620" i="45"/>
  <c r="K620" i="45"/>
  <c r="J620" i="45"/>
  <c r="I620" i="45"/>
  <c r="N619" i="45"/>
  <c r="M619" i="45"/>
  <c r="L619" i="45"/>
  <c r="K619" i="45"/>
  <c r="J619" i="45"/>
  <c r="I619" i="45"/>
  <c r="N618" i="45"/>
  <c r="M618" i="45"/>
  <c r="L618" i="45"/>
  <c r="K618" i="45"/>
  <c r="J618" i="45"/>
  <c r="I618" i="45"/>
  <c r="N617" i="45"/>
  <c r="M617" i="45"/>
  <c r="L617" i="45"/>
  <c r="K617" i="45"/>
  <c r="J617" i="45"/>
  <c r="I617" i="45"/>
  <c r="N616" i="45"/>
  <c r="M616" i="45"/>
  <c r="L616" i="45"/>
  <c r="K616" i="45"/>
  <c r="J616" i="45"/>
  <c r="I616" i="45"/>
  <c r="N615" i="45"/>
  <c r="M615" i="45"/>
  <c r="L615" i="45"/>
  <c r="K615" i="45"/>
  <c r="J615" i="45"/>
  <c r="I615" i="45"/>
  <c r="N614" i="45"/>
  <c r="M614" i="45"/>
  <c r="L614" i="45"/>
  <c r="K614" i="45"/>
  <c r="J614" i="45"/>
  <c r="I614" i="45"/>
  <c r="N613" i="45"/>
  <c r="M613" i="45"/>
  <c r="L613" i="45"/>
  <c r="K613" i="45"/>
  <c r="J613" i="45"/>
  <c r="I613" i="45"/>
  <c r="N612" i="45"/>
  <c r="M612" i="45"/>
  <c r="L612" i="45"/>
  <c r="K612" i="45"/>
  <c r="J612" i="45"/>
  <c r="I612" i="45"/>
  <c r="N611" i="45"/>
  <c r="M611" i="45"/>
  <c r="L611" i="45"/>
  <c r="K611" i="45"/>
  <c r="J611" i="45"/>
  <c r="I611" i="45"/>
  <c r="N610" i="45"/>
  <c r="M610" i="45"/>
  <c r="L610" i="45"/>
  <c r="K610" i="45"/>
  <c r="J610" i="45"/>
  <c r="I610" i="45"/>
  <c r="N609" i="45"/>
  <c r="M609" i="45"/>
  <c r="L609" i="45"/>
  <c r="K609" i="45"/>
  <c r="J609" i="45"/>
  <c r="I609" i="45"/>
  <c r="N608" i="45"/>
  <c r="M608" i="45"/>
  <c r="L608" i="45"/>
  <c r="K608" i="45"/>
  <c r="J608" i="45"/>
  <c r="I608" i="45"/>
  <c r="N607" i="45"/>
  <c r="M607" i="45"/>
  <c r="L607" i="45"/>
  <c r="K607" i="45"/>
  <c r="J607" i="45"/>
  <c r="I607" i="45"/>
  <c r="N606" i="45"/>
  <c r="M606" i="45"/>
  <c r="L606" i="45"/>
  <c r="K606" i="45"/>
  <c r="J606" i="45"/>
  <c r="I606" i="45"/>
  <c r="N605" i="45"/>
  <c r="M605" i="45"/>
  <c r="L605" i="45"/>
  <c r="K605" i="45"/>
  <c r="J605" i="45"/>
  <c r="I605" i="45"/>
  <c r="N604" i="45"/>
  <c r="M604" i="45"/>
  <c r="L604" i="45"/>
  <c r="K604" i="45"/>
  <c r="J604" i="45"/>
  <c r="I604" i="45"/>
  <c r="N603" i="45"/>
  <c r="M603" i="45"/>
  <c r="L603" i="45"/>
  <c r="K603" i="45"/>
  <c r="J603" i="45"/>
  <c r="I603" i="45"/>
  <c r="N602" i="45"/>
  <c r="M602" i="45"/>
  <c r="L602" i="45"/>
  <c r="K602" i="45"/>
  <c r="J602" i="45"/>
  <c r="I602" i="45"/>
  <c r="N601" i="45"/>
  <c r="M601" i="45"/>
  <c r="L601" i="45"/>
  <c r="K601" i="45"/>
  <c r="J601" i="45"/>
  <c r="I601" i="45"/>
  <c r="N600" i="45"/>
  <c r="M600" i="45"/>
  <c r="L600" i="45"/>
  <c r="K600" i="45"/>
  <c r="J600" i="45"/>
  <c r="I600" i="45"/>
  <c r="N599" i="45"/>
  <c r="M599" i="45"/>
  <c r="L599" i="45"/>
  <c r="K599" i="45"/>
  <c r="J599" i="45"/>
  <c r="I599" i="45"/>
  <c r="N598" i="45"/>
  <c r="M598" i="45"/>
  <c r="L598" i="45"/>
  <c r="K598" i="45"/>
  <c r="J598" i="45"/>
  <c r="I598" i="45"/>
  <c r="N597" i="45"/>
  <c r="M597" i="45"/>
  <c r="L597" i="45"/>
  <c r="K597" i="45"/>
  <c r="J597" i="45"/>
  <c r="I597" i="45"/>
  <c r="N596" i="45"/>
  <c r="M596" i="45"/>
  <c r="L596" i="45"/>
  <c r="K596" i="45"/>
  <c r="J596" i="45"/>
  <c r="I596" i="45"/>
  <c r="N595" i="45"/>
  <c r="M595" i="45"/>
  <c r="L595" i="45"/>
  <c r="K595" i="45"/>
  <c r="J595" i="45"/>
  <c r="I595" i="45"/>
  <c r="N594" i="45"/>
  <c r="M594" i="45"/>
  <c r="L594" i="45"/>
  <c r="K594" i="45"/>
  <c r="J594" i="45"/>
  <c r="I594" i="45"/>
  <c r="N593" i="45"/>
  <c r="M593" i="45"/>
  <c r="L593" i="45"/>
  <c r="K593" i="45"/>
  <c r="J593" i="45"/>
  <c r="I593" i="45"/>
  <c r="N592" i="45"/>
  <c r="M592" i="45"/>
  <c r="L592" i="45"/>
  <c r="K592" i="45"/>
  <c r="J592" i="45"/>
  <c r="I592" i="45"/>
  <c r="N591" i="45"/>
  <c r="M591" i="45"/>
  <c r="L591" i="45"/>
  <c r="K591" i="45"/>
  <c r="J591" i="45"/>
  <c r="I591" i="45"/>
  <c r="N590" i="45"/>
  <c r="M590" i="45"/>
  <c r="L590" i="45"/>
  <c r="K590" i="45"/>
  <c r="J590" i="45"/>
  <c r="I590" i="45"/>
  <c r="N589" i="45"/>
  <c r="M589" i="45"/>
  <c r="L589" i="45"/>
  <c r="K589" i="45"/>
  <c r="J589" i="45"/>
  <c r="I589" i="45"/>
  <c r="N588" i="45"/>
  <c r="M588" i="45"/>
  <c r="L588" i="45"/>
  <c r="K588" i="45"/>
  <c r="J588" i="45"/>
  <c r="I588" i="45"/>
  <c r="N587" i="45"/>
  <c r="M587" i="45"/>
  <c r="L587" i="45"/>
  <c r="K587" i="45"/>
  <c r="J587" i="45"/>
  <c r="I587" i="45"/>
  <c r="N586" i="45"/>
  <c r="M586" i="45"/>
  <c r="L586" i="45"/>
  <c r="K586" i="45"/>
  <c r="J586" i="45"/>
  <c r="I586" i="45"/>
  <c r="N585" i="45"/>
  <c r="M585" i="45"/>
  <c r="L585" i="45"/>
  <c r="K585" i="45"/>
  <c r="J585" i="45"/>
  <c r="I585" i="45"/>
  <c r="N584" i="45"/>
  <c r="M584" i="45"/>
  <c r="L584" i="45"/>
  <c r="K584" i="45"/>
  <c r="J584" i="45"/>
  <c r="I584" i="45"/>
  <c r="N583" i="45"/>
  <c r="M583" i="45"/>
  <c r="L583" i="45"/>
  <c r="K583" i="45"/>
  <c r="J583" i="45"/>
  <c r="I583" i="45"/>
  <c r="N582" i="45"/>
  <c r="M582" i="45"/>
  <c r="L582" i="45"/>
  <c r="K582" i="45"/>
  <c r="J582" i="45"/>
  <c r="I582" i="45"/>
  <c r="N581" i="45"/>
  <c r="M581" i="45"/>
  <c r="L581" i="45"/>
  <c r="K581" i="45"/>
  <c r="J581" i="45"/>
  <c r="I581" i="45"/>
  <c r="N580" i="45"/>
  <c r="M580" i="45"/>
  <c r="L580" i="45"/>
  <c r="K580" i="45"/>
  <c r="J580" i="45"/>
  <c r="I580" i="45"/>
  <c r="N579" i="45"/>
  <c r="M579" i="45"/>
  <c r="L579" i="45"/>
  <c r="K579" i="45"/>
  <c r="J579" i="45"/>
  <c r="I579" i="45"/>
  <c r="N578" i="45"/>
  <c r="M578" i="45"/>
  <c r="L578" i="45"/>
  <c r="K578" i="45"/>
  <c r="J578" i="45"/>
  <c r="I578" i="45"/>
  <c r="N577" i="45"/>
  <c r="M577" i="45"/>
  <c r="L577" i="45"/>
  <c r="K577" i="45"/>
  <c r="J577" i="45"/>
  <c r="I577" i="45"/>
  <c r="N576" i="45"/>
  <c r="M576" i="45"/>
  <c r="L576" i="45"/>
  <c r="K576" i="45"/>
  <c r="J576" i="45"/>
  <c r="I576" i="45"/>
  <c r="N575" i="45"/>
  <c r="M575" i="45"/>
  <c r="L575" i="45"/>
  <c r="K575" i="45"/>
  <c r="J575" i="45"/>
  <c r="I575" i="45"/>
  <c r="N574" i="45"/>
  <c r="M574" i="45"/>
  <c r="L574" i="45"/>
  <c r="K574" i="45"/>
  <c r="J574" i="45"/>
  <c r="I574" i="45"/>
  <c r="N573" i="45"/>
  <c r="M573" i="45"/>
  <c r="L573" i="45"/>
  <c r="K573" i="45"/>
  <c r="J573" i="45"/>
  <c r="I573" i="45"/>
  <c r="N572" i="45"/>
  <c r="M572" i="45"/>
  <c r="L572" i="45"/>
  <c r="K572" i="45"/>
  <c r="J572" i="45"/>
  <c r="I572" i="45"/>
  <c r="N571" i="45"/>
  <c r="M571" i="45"/>
  <c r="L571" i="45"/>
  <c r="K571" i="45"/>
  <c r="J571" i="45"/>
  <c r="I571" i="45"/>
  <c r="N570" i="45"/>
  <c r="M570" i="45"/>
  <c r="L570" i="45"/>
  <c r="K570" i="45"/>
  <c r="J570" i="45"/>
  <c r="I570" i="45"/>
  <c r="N569" i="45"/>
  <c r="M569" i="45"/>
  <c r="L569" i="45"/>
  <c r="K569" i="45"/>
  <c r="J569" i="45"/>
  <c r="I569" i="45"/>
  <c r="N568" i="45"/>
  <c r="M568" i="45"/>
  <c r="L568" i="45"/>
  <c r="K568" i="45"/>
  <c r="J568" i="45"/>
  <c r="I568" i="45"/>
  <c r="N567" i="45"/>
  <c r="M567" i="45"/>
  <c r="L567" i="45"/>
  <c r="K567" i="45"/>
  <c r="J567" i="45"/>
  <c r="I567" i="45"/>
  <c r="N566" i="45"/>
  <c r="M566" i="45"/>
  <c r="L566" i="45"/>
  <c r="K566" i="45"/>
  <c r="J566" i="45"/>
  <c r="I566" i="45"/>
  <c r="N565" i="45"/>
  <c r="M565" i="45"/>
  <c r="L565" i="45"/>
  <c r="K565" i="45"/>
  <c r="J565" i="45"/>
  <c r="I565" i="45"/>
  <c r="N564" i="45"/>
  <c r="M564" i="45"/>
  <c r="L564" i="45"/>
  <c r="K564" i="45"/>
  <c r="J564" i="45"/>
  <c r="I564" i="45"/>
  <c r="N563" i="45"/>
  <c r="M563" i="45"/>
  <c r="L563" i="45"/>
  <c r="K563" i="45"/>
  <c r="J563" i="45"/>
  <c r="I563" i="45"/>
  <c r="N562" i="45"/>
  <c r="M562" i="45"/>
  <c r="L562" i="45"/>
  <c r="K562" i="45"/>
  <c r="J562" i="45"/>
  <c r="I562" i="45"/>
  <c r="N561" i="45"/>
  <c r="M561" i="45"/>
  <c r="L561" i="45"/>
  <c r="K561" i="45"/>
  <c r="J561" i="45"/>
  <c r="I561" i="45"/>
  <c r="N560" i="45"/>
  <c r="M560" i="45"/>
  <c r="L560" i="45"/>
  <c r="K560" i="45"/>
  <c r="J560" i="45"/>
  <c r="I560" i="45"/>
  <c r="N559" i="45"/>
  <c r="M559" i="45"/>
  <c r="L559" i="45"/>
  <c r="K559" i="45"/>
  <c r="J559" i="45"/>
  <c r="I559" i="45"/>
  <c r="N558" i="45"/>
  <c r="M558" i="45"/>
  <c r="L558" i="45"/>
  <c r="K558" i="45"/>
  <c r="J558" i="45"/>
  <c r="I558" i="45"/>
  <c r="N557" i="45"/>
  <c r="M557" i="45"/>
  <c r="L557" i="45"/>
  <c r="K557" i="45"/>
  <c r="J557" i="45"/>
  <c r="I557" i="45"/>
  <c r="N556" i="45"/>
  <c r="M556" i="45"/>
  <c r="L556" i="45"/>
  <c r="K556" i="45"/>
  <c r="J556" i="45"/>
  <c r="I556" i="45"/>
  <c r="N555" i="45"/>
  <c r="M555" i="45"/>
  <c r="L555" i="45"/>
  <c r="K555" i="45"/>
  <c r="J555" i="45"/>
  <c r="I555" i="45"/>
  <c r="N554" i="45"/>
  <c r="M554" i="45"/>
  <c r="L554" i="45"/>
  <c r="K554" i="45"/>
  <c r="J554" i="45"/>
  <c r="I554" i="45"/>
  <c r="N553" i="45"/>
  <c r="M553" i="45"/>
  <c r="L553" i="45"/>
  <c r="K553" i="45"/>
  <c r="J553" i="45"/>
  <c r="I553" i="45"/>
  <c r="N552" i="45"/>
  <c r="M552" i="45"/>
  <c r="L552" i="45"/>
  <c r="K552" i="45"/>
  <c r="J552" i="45"/>
  <c r="I552" i="45"/>
  <c r="N551" i="45"/>
  <c r="M551" i="45"/>
  <c r="L551" i="45"/>
  <c r="K551" i="45"/>
  <c r="J551" i="45"/>
  <c r="I551" i="45"/>
  <c r="N550" i="45"/>
  <c r="M550" i="45"/>
  <c r="L550" i="45"/>
  <c r="K550" i="45"/>
  <c r="J550" i="45"/>
  <c r="I550" i="45"/>
  <c r="N549" i="45"/>
  <c r="M549" i="45"/>
  <c r="L549" i="45"/>
  <c r="K549" i="45"/>
  <c r="J549" i="45"/>
  <c r="I549" i="45"/>
  <c r="N548" i="45"/>
  <c r="M548" i="45"/>
  <c r="L548" i="45"/>
  <c r="K548" i="45"/>
  <c r="J548" i="45"/>
  <c r="I548" i="45"/>
  <c r="N547" i="45"/>
  <c r="M547" i="45"/>
  <c r="L547" i="45"/>
  <c r="K547" i="45"/>
  <c r="J547" i="45"/>
  <c r="I547" i="45"/>
  <c r="N546" i="45"/>
  <c r="M546" i="45"/>
  <c r="L546" i="45"/>
  <c r="K546" i="45"/>
  <c r="J546" i="45"/>
  <c r="I546" i="45"/>
  <c r="N545" i="45"/>
  <c r="M545" i="45"/>
  <c r="L545" i="45"/>
  <c r="K545" i="45"/>
  <c r="J545" i="45"/>
  <c r="I545" i="45"/>
  <c r="N544" i="45"/>
  <c r="M544" i="45"/>
  <c r="L544" i="45"/>
  <c r="K544" i="45"/>
  <c r="J544" i="45"/>
  <c r="I544" i="45"/>
  <c r="N543" i="45"/>
  <c r="M543" i="45"/>
  <c r="L543" i="45"/>
  <c r="K543" i="45"/>
  <c r="J543" i="45"/>
  <c r="I543" i="45"/>
  <c r="N542" i="45"/>
  <c r="M542" i="45"/>
  <c r="L542" i="45"/>
  <c r="K542" i="45"/>
  <c r="J542" i="45"/>
  <c r="I542" i="45"/>
  <c r="N541" i="45"/>
  <c r="M541" i="45"/>
  <c r="L541" i="45"/>
  <c r="K541" i="45"/>
  <c r="J541" i="45"/>
  <c r="I541" i="45"/>
  <c r="N540" i="45"/>
  <c r="M540" i="45"/>
  <c r="L540" i="45"/>
  <c r="K540" i="45"/>
  <c r="J540" i="45"/>
  <c r="I540" i="45"/>
  <c r="N539" i="45"/>
  <c r="M539" i="45"/>
  <c r="L539" i="45"/>
  <c r="K539" i="45"/>
  <c r="J539" i="45"/>
  <c r="I539" i="45"/>
  <c r="N538" i="45"/>
  <c r="M538" i="45"/>
  <c r="L538" i="45"/>
  <c r="K538" i="45"/>
  <c r="J538" i="45"/>
  <c r="I538" i="45"/>
  <c r="N537" i="45"/>
  <c r="M537" i="45"/>
  <c r="L537" i="45"/>
  <c r="K537" i="45"/>
  <c r="J537" i="45"/>
  <c r="I537" i="45"/>
  <c r="N536" i="45"/>
  <c r="M536" i="45"/>
  <c r="L536" i="45"/>
  <c r="K536" i="45"/>
  <c r="J536" i="45"/>
  <c r="I536" i="45"/>
  <c r="N535" i="45"/>
  <c r="M535" i="45"/>
  <c r="L535" i="45"/>
  <c r="K535" i="45"/>
  <c r="J535" i="45"/>
  <c r="I535" i="45"/>
  <c r="N534" i="45"/>
  <c r="M534" i="45"/>
  <c r="L534" i="45"/>
  <c r="K534" i="45"/>
  <c r="J534" i="45"/>
  <c r="I534" i="45"/>
  <c r="N533" i="45"/>
  <c r="M533" i="45"/>
  <c r="L533" i="45"/>
  <c r="K533" i="45"/>
  <c r="J533" i="45"/>
  <c r="I533" i="45"/>
  <c r="N532" i="45"/>
  <c r="M532" i="45"/>
  <c r="L532" i="45"/>
  <c r="K532" i="45"/>
  <c r="J532" i="45"/>
  <c r="I532" i="45"/>
  <c r="N531" i="45"/>
  <c r="M531" i="45"/>
  <c r="L531" i="45"/>
  <c r="K531" i="45"/>
  <c r="J531" i="45"/>
  <c r="I531" i="45"/>
  <c r="N530" i="45"/>
  <c r="M530" i="45"/>
  <c r="L530" i="45"/>
  <c r="K530" i="45"/>
  <c r="J530" i="45"/>
  <c r="I530" i="45"/>
  <c r="N529" i="45"/>
  <c r="M529" i="45"/>
  <c r="L529" i="45"/>
  <c r="K529" i="45"/>
  <c r="J529" i="45"/>
  <c r="I529" i="45"/>
  <c r="N528" i="45"/>
  <c r="M528" i="45"/>
  <c r="L528" i="45"/>
  <c r="K528" i="45"/>
  <c r="J528" i="45"/>
  <c r="I528" i="45"/>
  <c r="N527" i="45"/>
  <c r="M527" i="45"/>
  <c r="L527" i="45"/>
  <c r="K527" i="45"/>
  <c r="J527" i="45"/>
  <c r="I527" i="45"/>
  <c r="N526" i="45"/>
  <c r="M526" i="45"/>
  <c r="L526" i="45"/>
  <c r="K526" i="45"/>
  <c r="J526" i="45"/>
  <c r="I526" i="45"/>
  <c r="N525" i="45"/>
  <c r="M525" i="45"/>
  <c r="L525" i="45"/>
  <c r="K525" i="45"/>
  <c r="J525" i="45"/>
  <c r="I525" i="45"/>
  <c r="N524" i="45"/>
  <c r="M524" i="45"/>
  <c r="L524" i="45"/>
  <c r="K524" i="45"/>
  <c r="J524" i="45"/>
  <c r="I524" i="45"/>
  <c r="N523" i="45"/>
  <c r="M523" i="45"/>
  <c r="L523" i="45"/>
  <c r="K523" i="45"/>
  <c r="J523" i="45"/>
  <c r="I523" i="45"/>
  <c r="N522" i="45"/>
  <c r="M522" i="45"/>
  <c r="L522" i="45"/>
  <c r="K522" i="45"/>
  <c r="J522" i="45"/>
  <c r="I522" i="45"/>
  <c r="N521" i="45"/>
  <c r="M521" i="45"/>
  <c r="L521" i="45"/>
  <c r="K521" i="45"/>
  <c r="J521" i="45"/>
  <c r="I521" i="45"/>
  <c r="N520" i="45"/>
  <c r="M520" i="45"/>
  <c r="L520" i="45"/>
  <c r="K520" i="45"/>
  <c r="J520" i="45"/>
  <c r="I520" i="45"/>
  <c r="N519" i="45"/>
  <c r="M519" i="45"/>
  <c r="L519" i="45"/>
  <c r="K519" i="45"/>
  <c r="J519" i="45"/>
  <c r="I519" i="45"/>
  <c r="N518" i="45"/>
  <c r="M518" i="45"/>
  <c r="L518" i="45"/>
  <c r="K518" i="45"/>
  <c r="J518" i="45"/>
  <c r="I518" i="45"/>
  <c r="N517" i="45"/>
  <c r="M517" i="45"/>
  <c r="L517" i="45"/>
  <c r="K517" i="45"/>
  <c r="J517" i="45"/>
  <c r="I517" i="45"/>
  <c r="N516" i="45"/>
  <c r="M516" i="45"/>
  <c r="L516" i="45"/>
  <c r="K516" i="45"/>
  <c r="J516" i="45"/>
  <c r="I516" i="45"/>
  <c r="N515" i="45"/>
  <c r="M515" i="45"/>
  <c r="L515" i="45"/>
  <c r="K515" i="45"/>
  <c r="J515" i="45"/>
  <c r="I515" i="45"/>
  <c r="N514" i="45"/>
  <c r="M514" i="45"/>
  <c r="L514" i="45"/>
  <c r="K514" i="45"/>
  <c r="J514" i="45"/>
  <c r="I514" i="45"/>
  <c r="N513" i="45"/>
  <c r="M513" i="45"/>
  <c r="L513" i="45"/>
  <c r="K513" i="45"/>
  <c r="J513" i="45"/>
  <c r="I513" i="45"/>
  <c r="N512" i="45"/>
  <c r="M512" i="45"/>
  <c r="L512" i="45"/>
  <c r="K512" i="45"/>
  <c r="J512" i="45"/>
  <c r="I512" i="45"/>
  <c r="N511" i="45"/>
  <c r="M511" i="45"/>
  <c r="L511" i="45"/>
  <c r="K511" i="45"/>
  <c r="J511" i="45"/>
  <c r="I511" i="45"/>
  <c r="N510" i="45"/>
  <c r="M510" i="45"/>
  <c r="L510" i="45"/>
  <c r="K510" i="45"/>
  <c r="J510" i="45"/>
  <c r="I510" i="45"/>
  <c r="N509" i="45"/>
  <c r="M509" i="45"/>
  <c r="L509" i="45"/>
  <c r="K509" i="45"/>
  <c r="J509" i="45"/>
  <c r="I509" i="45"/>
  <c r="N508" i="45"/>
  <c r="M508" i="45"/>
  <c r="L508" i="45"/>
  <c r="K508" i="45"/>
  <c r="J508" i="45"/>
  <c r="I508" i="45"/>
  <c r="N507" i="45"/>
  <c r="M507" i="45"/>
  <c r="L507" i="45"/>
  <c r="K507" i="45"/>
  <c r="J507" i="45"/>
  <c r="I507" i="45"/>
  <c r="N506" i="45"/>
  <c r="M506" i="45"/>
  <c r="L506" i="45"/>
  <c r="K506" i="45"/>
  <c r="J506" i="45"/>
  <c r="I506" i="45"/>
  <c r="N505" i="45"/>
  <c r="M505" i="45"/>
  <c r="L505" i="45"/>
  <c r="K505" i="45"/>
  <c r="J505" i="45"/>
  <c r="I505" i="45"/>
  <c r="N504" i="45"/>
  <c r="M504" i="45"/>
  <c r="L504" i="45"/>
  <c r="K504" i="45"/>
  <c r="J504" i="45"/>
  <c r="I504" i="45"/>
  <c r="N503" i="45"/>
  <c r="M503" i="45"/>
  <c r="L503" i="45"/>
  <c r="K503" i="45"/>
  <c r="J503" i="45"/>
  <c r="I503" i="45"/>
  <c r="N502" i="45"/>
  <c r="M502" i="45"/>
  <c r="L502" i="45"/>
  <c r="K502" i="45"/>
  <c r="J502" i="45"/>
  <c r="I502" i="45"/>
  <c r="N501" i="45"/>
  <c r="M501" i="45"/>
  <c r="L501" i="45"/>
  <c r="K501" i="45"/>
  <c r="J501" i="45"/>
  <c r="I501" i="45"/>
  <c r="N500" i="45"/>
  <c r="M500" i="45"/>
  <c r="L500" i="45"/>
  <c r="K500" i="45"/>
  <c r="J500" i="45"/>
  <c r="I500" i="45"/>
  <c r="N499" i="45"/>
  <c r="M499" i="45"/>
  <c r="L499" i="45"/>
  <c r="K499" i="45"/>
  <c r="J499" i="45"/>
  <c r="I499" i="45"/>
  <c r="N498" i="45"/>
  <c r="M498" i="45"/>
  <c r="L498" i="45"/>
  <c r="K498" i="45"/>
  <c r="J498" i="45"/>
  <c r="I498" i="45"/>
  <c r="N497" i="45"/>
  <c r="M497" i="45"/>
  <c r="L497" i="45"/>
  <c r="K497" i="45"/>
  <c r="J497" i="45"/>
  <c r="I497" i="45"/>
  <c r="N496" i="45"/>
  <c r="M496" i="45"/>
  <c r="L496" i="45"/>
  <c r="K496" i="45"/>
  <c r="J496" i="45"/>
  <c r="I496" i="45"/>
  <c r="N495" i="45"/>
  <c r="M495" i="45"/>
  <c r="L495" i="45"/>
  <c r="K495" i="45"/>
  <c r="J495" i="45"/>
  <c r="I495" i="45"/>
  <c r="N494" i="45"/>
  <c r="M494" i="45"/>
  <c r="L494" i="45"/>
  <c r="K494" i="45"/>
  <c r="J494" i="45"/>
  <c r="I494" i="45"/>
  <c r="N493" i="45"/>
  <c r="M493" i="45"/>
  <c r="L493" i="45"/>
  <c r="K493" i="45"/>
  <c r="J493" i="45"/>
  <c r="I493" i="45"/>
  <c r="N492" i="45"/>
  <c r="M492" i="45"/>
  <c r="L492" i="45"/>
  <c r="K492" i="45"/>
  <c r="J492" i="45"/>
  <c r="I492" i="45"/>
  <c r="N491" i="45"/>
  <c r="M491" i="45"/>
  <c r="L491" i="45"/>
  <c r="K491" i="45"/>
  <c r="J491" i="45"/>
  <c r="I491" i="45"/>
  <c r="N490" i="45"/>
  <c r="M490" i="45"/>
  <c r="L490" i="45"/>
  <c r="K490" i="45"/>
  <c r="J490" i="45"/>
  <c r="I490" i="45"/>
  <c r="N489" i="45"/>
  <c r="M489" i="45"/>
  <c r="L489" i="45"/>
  <c r="K489" i="45"/>
  <c r="J489" i="45"/>
  <c r="I489" i="45"/>
  <c r="N488" i="45"/>
  <c r="M488" i="45"/>
  <c r="L488" i="45"/>
  <c r="K488" i="45"/>
  <c r="J488" i="45"/>
  <c r="I488" i="45"/>
  <c r="N487" i="45"/>
  <c r="M487" i="45"/>
  <c r="L487" i="45"/>
  <c r="K487" i="45"/>
  <c r="J487" i="45"/>
  <c r="I487" i="45"/>
  <c r="N486" i="45"/>
  <c r="M486" i="45"/>
  <c r="L486" i="45"/>
  <c r="K486" i="45"/>
  <c r="J486" i="45"/>
  <c r="I486" i="45"/>
  <c r="N485" i="45"/>
  <c r="M485" i="45"/>
  <c r="L485" i="45"/>
  <c r="K485" i="45"/>
  <c r="J485" i="45"/>
  <c r="I485" i="45"/>
  <c r="N484" i="45"/>
  <c r="M484" i="45"/>
  <c r="L484" i="45"/>
  <c r="K484" i="45"/>
  <c r="J484" i="45"/>
  <c r="I484" i="45"/>
  <c r="N483" i="45"/>
  <c r="M483" i="45"/>
  <c r="L483" i="45"/>
  <c r="K483" i="45"/>
  <c r="J483" i="45"/>
  <c r="I483" i="45"/>
  <c r="N482" i="45"/>
  <c r="M482" i="45"/>
  <c r="L482" i="45"/>
  <c r="K482" i="45"/>
  <c r="J482" i="45"/>
  <c r="I482" i="45"/>
  <c r="N481" i="45"/>
  <c r="M481" i="45"/>
  <c r="L481" i="45"/>
  <c r="K481" i="45"/>
  <c r="J481" i="45"/>
  <c r="I481" i="45"/>
  <c r="N480" i="45"/>
  <c r="M480" i="45"/>
  <c r="L480" i="45"/>
  <c r="K480" i="45"/>
  <c r="J480" i="45"/>
  <c r="I480" i="45"/>
  <c r="N479" i="45"/>
  <c r="M479" i="45"/>
  <c r="L479" i="45"/>
  <c r="K479" i="45"/>
  <c r="J479" i="45"/>
  <c r="I479" i="45"/>
  <c r="N478" i="45"/>
  <c r="M478" i="45"/>
  <c r="L478" i="45"/>
  <c r="K478" i="45"/>
  <c r="J478" i="45"/>
  <c r="I478" i="45"/>
  <c r="N477" i="45"/>
  <c r="M477" i="45"/>
  <c r="L477" i="45"/>
  <c r="K477" i="45"/>
  <c r="J477" i="45"/>
  <c r="I477" i="45"/>
  <c r="N476" i="45"/>
  <c r="M476" i="45"/>
  <c r="L476" i="45"/>
  <c r="K476" i="45"/>
  <c r="J476" i="45"/>
  <c r="I476" i="45"/>
  <c r="N475" i="45"/>
  <c r="M475" i="45"/>
  <c r="L475" i="45"/>
  <c r="K475" i="45"/>
  <c r="J475" i="45"/>
  <c r="I475" i="45"/>
  <c r="N474" i="45"/>
  <c r="M474" i="45"/>
  <c r="L474" i="45"/>
  <c r="K474" i="45"/>
  <c r="J474" i="45"/>
  <c r="I474" i="45"/>
  <c r="N473" i="45"/>
  <c r="M473" i="45"/>
  <c r="L473" i="45"/>
  <c r="K473" i="45"/>
  <c r="J473" i="45"/>
  <c r="I473" i="45"/>
  <c r="N472" i="45"/>
  <c r="M472" i="45"/>
  <c r="L472" i="45"/>
  <c r="K472" i="45"/>
  <c r="J472" i="45"/>
  <c r="I472" i="45"/>
  <c r="N471" i="45"/>
  <c r="M471" i="45"/>
  <c r="L471" i="45"/>
  <c r="K471" i="45"/>
  <c r="J471" i="45"/>
  <c r="I471" i="45"/>
  <c r="N470" i="45"/>
  <c r="M470" i="45"/>
  <c r="L470" i="45"/>
  <c r="K470" i="45"/>
  <c r="J470" i="45"/>
  <c r="I470" i="45"/>
  <c r="N469" i="45"/>
  <c r="M469" i="45"/>
  <c r="L469" i="45"/>
  <c r="K469" i="45"/>
  <c r="J469" i="45"/>
  <c r="I469" i="45"/>
  <c r="N468" i="45"/>
  <c r="M468" i="45"/>
  <c r="L468" i="45"/>
  <c r="K468" i="45"/>
  <c r="J468" i="45"/>
  <c r="I468" i="45"/>
  <c r="N467" i="45"/>
  <c r="M467" i="45"/>
  <c r="L467" i="45"/>
  <c r="K467" i="45"/>
  <c r="J467" i="45"/>
  <c r="I467" i="45"/>
  <c r="N466" i="45"/>
  <c r="M466" i="45"/>
  <c r="L466" i="45"/>
  <c r="K466" i="45"/>
  <c r="J466" i="45"/>
  <c r="I466" i="45"/>
  <c r="N465" i="45"/>
  <c r="M465" i="45"/>
  <c r="L465" i="45"/>
  <c r="K465" i="45"/>
  <c r="J465" i="45"/>
  <c r="I465" i="45"/>
  <c r="N464" i="45"/>
  <c r="M464" i="45"/>
  <c r="L464" i="45"/>
  <c r="K464" i="45"/>
  <c r="J464" i="45"/>
  <c r="I464" i="45"/>
  <c r="N463" i="45"/>
  <c r="M463" i="45"/>
  <c r="L463" i="45"/>
  <c r="K463" i="45"/>
  <c r="J463" i="45"/>
  <c r="I463" i="45"/>
  <c r="N462" i="45"/>
  <c r="M462" i="45"/>
  <c r="L462" i="45"/>
  <c r="K462" i="45"/>
  <c r="J462" i="45"/>
  <c r="I462" i="45"/>
  <c r="N461" i="45"/>
  <c r="M461" i="45"/>
  <c r="L461" i="45"/>
  <c r="K461" i="45"/>
  <c r="J461" i="45"/>
  <c r="I461" i="45"/>
  <c r="N460" i="45"/>
  <c r="M460" i="45"/>
  <c r="L460" i="45"/>
  <c r="K460" i="45"/>
  <c r="J460" i="45"/>
  <c r="I460" i="45"/>
  <c r="N459" i="45"/>
  <c r="M459" i="45"/>
  <c r="L459" i="45"/>
  <c r="K459" i="45"/>
  <c r="J459" i="45"/>
  <c r="I459" i="45"/>
  <c r="N458" i="45"/>
  <c r="M458" i="45"/>
  <c r="L458" i="45"/>
  <c r="K458" i="45"/>
  <c r="J458" i="45"/>
  <c r="I458" i="45"/>
  <c r="N457" i="45"/>
  <c r="M457" i="45"/>
  <c r="L457" i="45"/>
  <c r="K457" i="45"/>
  <c r="J457" i="45"/>
  <c r="I457" i="45"/>
  <c r="N456" i="45"/>
  <c r="M456" i="45"/>
  <c r="L456" i="45"/>
  <c r="K456" i="45"/>
  <c r="J456" i="45"/>
  <c r="I456" i="45"/>
  <c r="N455" i="45"/>
  <c r="M455" i="45"/>
  <c r="L455" i="45"/>
  <c r="K455" i="45"/>
  <c r="J455" i="45"/>
  <c r="I455" i="45"/>
  <c r="N454" i="45"/>
  <c r="M454" i="45"/>
  <c r="L454" i="45"/>
  <c r="K454" i="45"/>
  <c r="J454" i="45"/>
  <c r="I454" i="45"/>
  <c r="N453" i="45"/>
  <c r="M453" i="45"/>
  <c r="L453" i="45"/>
  <c r="K453" i="45"/>
  <c r="J453" i="45"/>
  <c r="I453" i="45"/>
  <c r="N452" i="45"/>
  <c r="M452" i="45"/>
  <c r="L452" i="45"/>
  <c r="K452" i="45"/>
  <c r="J452" i="45"/>
  <c r="I452" i="45"/>
  <c r="N451" i="45"/>
  <c r="M451" i="45"/>
  <c r="L451" i="45"/>
  <c r="K451" i="45"/>
  <c r="J451" i="45"/>
  <c r="I451" i="45"/>
  <c r="N450" i="45"/>
  <c r="M450" i="45"/>
  <c r="L450" i="45"/>
  <c r="K450" i="45"/>
  <c r="J450" i="45"/>
  <c r="I450" i="45"/>
  <c r="N449" i="45"/>
  <c r="M449" i="45"/>
  <c r="L449" i="45"/>
  <c r="K449" i="45"/>
  <c r="J449" i="45"/>
  <c r="I449" i="45"/>
  <c r="N448" i="45"/>
  <c r="M448" i="45"/>
  <c r="L448" i="45"/>
  <c r="K448" i="45"/>
  <c r="J448" i="45"/>
  <c r="I448" i="45"/>
  <c r="N447" i="45"/>
  <c r="M447" i="45"/>
  <c r="L447" i="45"/>
  <c r="K447" i="45"/>
  <c r="J447" i="45"/>
  <c r="I447" i="45"/>
  <c r="N446" i="45"/>
  <c r="M446" i="45"/>
  <c r="L446" i="45"/>
  <c r="K446" i="45"/>
  <c r="J446" i="45"/>
  <c r="I446" i="45"/>
  <c r="N445" i="45"/>
  <c r="M445" i="45"/>
  <c r="L445" i="45"/>
  <c r="K445" i="45"/>
  <c r="J445" i="45"/>
  <c r="I445" i="45"/>
  <c r="N444" i="45"/>
  <c r="M444" i="45"/>
  <c r="L444" i="45"/>
  <c r="K444" i="45"/>
  <c r="J444" i="45"/>
  <c r="I444" i="45"/>
  <c r="N443" i="45"/>
  <c r="M443" i="45"/>
  <c r="L443" i="45"/>
  <c r="K443" i="45"/>
  <c r="J443" i="45"/>
  <c r="I443" i="45"/>
  <c r="N442" i="45"/>
  <c r="M442" i="45"/>
  <c r="L442" i="45"/>
  <c r="K442" i="45"/>
  <c r="J442" i="45"/>
  <c r="I442" i="45"/>
  <c r="N441" i="45"/>
  <c r="M441" i="45"/>
  <c r="L441" i="45"/>
  <c r="K441" i="45"/>
  <c r="J441" i="45"/>
  <c r="I441" i="45"/>
  <c r="N440" i="45"/>
  <c r="M440" i="45"/>
  <c r="L440" i="45"/>
  <c r="K440" i="45"/>
  <c r="J440" i="45"/>
  <c r="I440" i="45"/>
  <c r="N439" i="45"/>
  <c r="M439" i="45"/>
  <c r="L439" i="45"/>
  <c r="K439" i="45"/>
  <c r="J439" i="45"/>
  <c r="I439" i="45"/>
  <c r="N438" i="45"/>
  <c r="M438" i="45"/>
  <c r="L438" i="45"/>
  <c r="K438" i="45"/>
  <c r="J438" i="45"/>
  <c r="I438" i="45"/>
  <c r="N437" i="45"/>
  <c r="M437" i="45"/>
  <c r="L437" i="45"/>
  <c r="K437" i="45"/>
  <c r="J437" i="45"/>
  <c r="I437" i="45"/>
  <c r="N436" i="45"/>
  <c r="M436" i="45"/>
  <c r="L436" i="45"/>
  <c r="K436" i="45"/>
  <c r="J436" i="45"/>
  <c r="I436" i="45"/>
  <c r="N435" i="45"/>
  <c r="M435" i="45"/>
  <c r="L435" i="45"/>
  <c r="K435" i="45"/>
  <c r="J435" i="45"/>
  <c r="I435" i="45"/>
  <c r="N434" i="45"/>
  <c r="M434" i="45"/>
  <c r="L434" i="45"/>
  <c r="K434" i="45"/>
  <c r="J434" i="45"/>
  <c r="I434" i="45"/>
  <c r="N433" i="45"/>
  <c r="M433" i="45"/>
  <c r="L433" i="45"/>
  <c r="K433" i="45"/>
  <c r="J433" i="45"/>
  <c r="I433" i="45"/>
  <c r="N432" i="45"/>
  <c r="M432" i="45"/>
  <c r="L432" i="45"/>
  <c r="K432" i="45"/>
  <c r="J432" i="45"/>
  <c r="I432" i="45"/>
  <c r="N431" i="45"/>
  <c r="M431" i="45"/>
  <c r="L431" i="45"/>
  <c r="K431" i="45"/>
  <c r="J431" i="45"/>
  <c r="I431" i="45"/>
  <c r="N430" i="45"/>
  <c r="M430" i="45"/>
  <c r="L430" i="45"/>
  <c r="K430" i="45"/>
  <c r="J430" i="45"/>
  <c r="I430" i="45"/>
  <c r="N429" i="45"/>
  <c r="M429" i="45"/>
  <c r="L429" i="45"/>
  <c r="K429" i="45"/>
  <c r="J429" i="45"/>
  <c r="I429" i="45"/>
  <c r="N428" i="45"/>
  <c r="M428" i="45"/>
  <c r="L428" i="45"/>
  <c r="K428" i="45"/>
  <c r="J428" i="45"/>
  <c r="I428" i="45"/>
  <c r="N427" i="45"/>
  <c r="M427" i="45"/>
  <c r="L427" i="45"/>
  <c r="K427" i="45"/>
  <c r="J427" i="45"/>
  <c r="I427" i="45"/>
  <c r="N426" i="45"/>
  <c r="M426" i="45"/>
  <c r="L426" i="45"/>
  <c r="K426" i="45"/>
  <c r="J426" i="45"/>
  <c r="I426" i="45"/>
  <c r="N425" i="45"/>
  <c r="M425" i="45"/>
  <c r="L425" i="45"/>
  <c r="K425" i="45"/>
  <c r="J425" i="45"/>
  <c r="I425" i="45"/>
  <c r="N424" i="45"/>
  <c r="M424" i="45"/>
  <c r="L424" i="45"/>
  <c r="K424" i="45"/>
  <c r="J424" i="45"/>
  <c r="I424" i="45"/>
  <c r="N423" i="45"/>
  <c r="M423" i="45"/>
  <c r="L423" i="45"/>
  <c r="K423" i="45"/>
  <c r="J423" i="45"/>
  <c r="I423" i="45"/>
  <c r="N422" i="45"/>
  <c r="M422" i="45"/>
  <c r="L422" i="45"/>
  <c r="K422" i="45"/>
  <c r="J422" i="45"/>
  <c r="I422" i="45"/>
  <c r="N421" i="45"/>
  <c r="M421" i="45"/>
  <c r="L421" i="45"/>
  <c r="K421" i="45"/>
  <c r="J421" i="45"/>
  <c r="I421" i="45"/>
  <c r="N420" i="45"/>
  <c r="M420" i="45"/>
  <c r="L420" i="45"/>
  <c r="K420" i="45"/>
  <c r="J420" i="45"/>
  <c r="I420" i="45"/>
  <c r="N419" i="45"/>
  <c r="M419" i="45"/>
  <c r="L419" i="45"/>
  <c r="K419" i="45"/>
  <c r="J419" i="45"/>
  <c r="I419" i="45"/>
  <c r="N418" i="45"/>
  <c r="M418" i="45"/>
  <c r="L418" i="45"/>
  <c r="K418" i="45"/>
  <c r="J418" i="45"/>
  <c r="I418" i="45"/>
  <c r="N417" i="45"/>
  <c r="M417" i="45"/>
  <c r="L417" i="45"/>
  <c r="K417" i="45"/>
  <c r="J417" i="45"/>
  <c r="I417" i="45"/>
  <c r="N416" i="45"/>
  <c r="M416" i="45"/>
  <c r="L416" i="45"/>
  <c r="K416" i="45"/>
  <c r="J416" i="45"/>
  <c r="I416" i="45"/>
  <c r="N415" i="45"/>
  <c r="M415" i="45"/>
  <c r="L415" i="45"/>
  <c r="K415" i="45"/>
  <c r="J415" i="45"/>
  <c r="I415" i="45"/>
  <c r="N414" i="45"/>
  <c r="M414" i="45"/>
  <c r="L414" i="45"/>
  <c r="K414" i="45"/>
  <c r="J414" i="45"/>
  <c r="I414" i="45"/>
  <c r="N413" i="45"/>
  <c r="M413" i="45"/>
  <c r="L413" i="45"/>
  <c r="K413" i="45"/>
  <c r="J413" i="45"/>
  <c r="I413" i="45"/>
  <c r="N412" i="45"/>
  <c r="M412" i="45"/>
  <c r="L412" i="45"/>
  <c r="K412" i="45"/>
  <c r="J412" i="45"/>
  <c r="I412" i="45"/>
  <c r="N411" i="45"/>
  <c r="M411" i="45"/>
  <c r="L411" i="45"/>
  <c r="K411" i="45"/>
  <c r="J411" i="45"/>
  <c r="I411" i="45"/>
  <c r="N410" i="45"/>
  <c r="M410" i="45"/>
  <c r="L410" i="45"/>
  <c r="K410" i="45"/>
  <c r="J410" i="45"/>
  <c r="I410" i="45"/>
  <c r="N409" i="45"/>
  <c r="M409" i="45"/>
  <c r="L409" i="45"/>
  <c r="K409" i="45"/>
  <c r="J409" i="45"/>
  <c r="I409" i="45"/>
  <c r="N408" i="45"/>
  <c r="M408" i="45"/>
  <c r="L408" i="45"/>
  <c r="K408" i="45"/>
  <c r="J408" i="45"/>
  <c r="I408" i="45"/>
  <c r="N407" i="45"/>
  <c r="M407" i="45"/>
  <c r="L407" i="45"/>
  <c r="K407" i="45"/>
  <c r="J407" i="45"/>
  <c r="I407" i="45"/>
  <c r="N406" i="45"/>
  <c r="M406" i="45"/>
  <c r="L406" i="45"/>
  <c r="K406" i="45"/>
  <c r="J406" i="45"/>
  <c r="I406" i="45"/>
  <c r="N405" i="45"/>
  <c r="M405" i="45"/>
  <c r="L405" i="45"/>
  <c r="K405" i="45"/>
  <c r="J405" i="45"/>
  <c r="I405" i="45"/>
  <c r="N404" i="45"/>
  <c r="M404" i="45"/>
  <c r="L404" i="45"/>
  <c r="K404" i="45"/>
  <c r="J404" i="45"/>
  <c r="I404" i="45"/>
  <c r="N403" i="45"/>
  <c r="M403" i="45"/>
  <c r="L403" i="45"/>
  <c r="K403" i="45"/>
  <c r="J403" i="45"/>
  <c r="I403" i="45"/>
  <c r="N402" i="45"/>
  <c r="M402" i="45"/>
  <c r="L402" i="45"/>
  <c r="K402" i="45"/>
  <c r="J402" i="45"/>
  <c r="I402" i="45"/>
  <c r="N401" i="45"/>
  <c r="M401" i="45"/>
  <c r="L401" i="45"/>
  <c r="K401" i="45"/>
  <c r="J401" i="45"/>
  <c r="I401" i="45"/>
  <c r="N400" i="45"/>
  <c r="M400" i="45"/>
  <c r="L400" i="45"/>
  <c r="K400" i="45"/>
  <c r="J400" i="45"/>
  <c r="I400" i="45"/>
  <c r="N399" i="45"/>
  <c r="M399" i="45"/>
  <c r="L399" i="45"/>
  <c r="K399" i="45"/>
  <c r="J399" i="45"/>
  <c r="I399" i="45"/>
  <c r="N398" i="45"/>
  <c r="M398" i="45"/>
  <c r="L398" i="45"/>
  <c r="K398" i="45"/>
  <c r="J398" i="45"/>
  <c r="I398" i="45"/>
  <c r="N397" i="45"/>
  <c r="M397" i="45"/>
  <c r="L397" i="45"/>
  <c r="K397" i="45"/>
  <c r="J397" i="45"/>
  <c r="I397" i="45"/>
  <c r="N396" i="45"/>
  <c r="M396" i="45"/>
  <c r="L396" i="45"/>
  <c r="K396" i="45"/>
  <c r="J396" i="45"/>
  <c r="I396" i="45"/>
  <c r="N395" i="45"/>
  <c r="M395" i="45"/>
  <c r="L395" i="45"/>
  <c r="K395" i="45"/>
  <c r="J395" i="45"/>
  <c r="I395" i="45"/>
  <c r="N394" i="45"/>
  <c r="M394" i="45"/>
  <c r="L394" i="45"/>
  <c r="K394" i="45"/>
  <c r="J394" i="45"/>
  <c r="I394" i="45"/>
  <c r="N393" i="45"/>
  <c r="M393" i="45"/>
  <c r="L393" i="45"/>
  <c r="K393" i="45"/>
  <c r="J393" i="45"/>
  <c r="I393" i="45"/>
  <c r="N392" i="45"/>
  <c r="M392" i="45"/>
  <c r="L392" i="45"/>
  <c r="K392" i="45"/>
  <c r="J392" i="45"/>
  <c r="I392" i="45"/>
  <c r="N391" i="45"/>
  <c r="M391" i="45"/>
  <c r="L391" i="45"/>
  <c r="K391" i="45"/>
  <c r="J391" i="45"/>
  <c r="I391" i="45"/>
  <c r="N390" i="45"/>
  <c r="M390" i="45"/>
  <c r="L390" i="45"/>
  <c r="K390" i="45"/>
  <c r="J390" i="45"/>
  <c r="I390" i="45"/>
  <c r="N389" i="45"/>
  <c r="M389" i="45"/>
  <c r="L389" i="45"/>
  <c r="K389" i="45"/>
  <c r="J389" i="45"/>
  <c r="I389" i="45"/>
  <c r="N388" i="45"/>
  <c r="M388" i="45"/>
  <c r="L388" i="45"/>
  <c r="K388" i="45"/>
  <c r="J388" i="45"/>
  <c r="I388" i="45"/>
  <c r="N387" i="45"/>
  <c r="M387" i="45"/>
  <c r="L387" i="45"/>
  <c r="K387" i="45"/>
  <c r="J387" i="45"/>
  <c r="I387" i="45"/>
  <c r="N386" i="45"/>
  <c r="M386" i="45"/>
  <c r="L386" i="45"/>
  <c r="K386" i="45"/>
  <c r="J386" i="45"/>
  <c r="I386" i="45"/>
  <c r="N385" i="45"/>
  <c r="M385" i="45"/>
  <c r="L385" i="45"/>
  <c r="K385" i="45"/>
  <c r="J385" i="45"/>
  <c r="I385" i="45"/>
  <c r="N384" i="45"/>
  <c r="M384" i="45"/>
  <c r="L384" i="45"/>
  <c r="K384" i="45"/>
  <c r="J384" i="45"/>
  <c r="I384" i="45"/>
  <c r="N383" i="45"/>
  <c r="M383" i="45"/>
  <c r="L383" i="45"/>
  <c r="K383" i="45"/>
  <c r="J383" i="45"/>
  <c r="I383" i="45"/>
  <c r="N382" i="45"/>
  <c r="M382" i="45"/>
  <c r="L382" i="45"/>
  <c r="K382" i="45"/>
  <c r="J382" i="45"/>
  <c r="I382" i="45"/>
  <c r="N381" i="45"/>
  <c r="M381" i="45"/>
  <c r="L381" i="45"/>
  <c r="K381" i="45"/>
  <c r="J381" i="45"/>
  <c r="I381" i="45"/>
  <c r="N380" i="45"/>
  <c r="M380" i="45"/>
  <c r="L380" i="45"/>
  <c r="K380" i="45"/>
  <c r="J380" i="45"/>
  <c r="I380" i="45"/>
  <c r="N379" i="45"/>
  <c r="M379" i="45"/>
  <c r="L379" i="45"/>
  <c r="K379" i="45"/>
  <c r="J379" i="45"/>
  <c r="I379" i="45"/>
  <c r="N378" i="45"/>
  <c r="M378" i="45"/>
  <c r="L378" i="45"/>
  <c r="K378" i="45"/>
  <c r="J378" i="45"/>
  <c r="I378" i="45"/>
  <c r="N377" i="45"/>
  <c r="M377" i="45"/>
  <c r="L377" i="45"/>
  <c r="K377" i="45"/>
  <c r="J377" i="45"/>
  <c r="I377" i="45"/>
  <c r="N376" i="45"/>
  <c r="M376" i="45"/>
  <c r="L376" i="45"/>
  <c r="K376" i="45"/>
  <c r="J376" i="45"/>
  <c r="I376" i="45"/>
  <c r="N375" i="45"/>
  <c r="M375" i="45"/>
  <c r="L375" i="45"/>
  <c r="K375" i="45"/>
  <c r="J375" i="45"/>
  <c r="I375" i="45"/>
  <c r="N374" i="45"/>
  <c r="M374" i="45"/>
  <c r="L374" i="45"/>
  <c r="K374" i="45"/>
  <c r="J374" i="45"/>
  <c r="I374" i="45"/>
  <c r="N373" i="45"/>
  <c r="M373" i="45"/>
  <c r="L373" i="45"/>
  <c r="K373" i="45"/>
  <c r="J373" i="45"/>
  <c r="I373" i="45"/>
  <c r="N372" i="45"/>
  <c r="M372" i="45"/>
  <c r="L372" i="45"/>
  <c r="K372" i="45"/>
  <c r="J372" i="45"/>
  <c r="I372" i="45"/>
  <c r="N371" i="45"/>
  <c r="M371" i="45"/>
  <c r="L371" i="45"/>
  <c r="K371" i="45"/>
  <c r="J371" i="45"/>
  <c r="I371" i="45"/>
  <c r="N370" i="45"/>
  <c r="M370" i="45"/>
  <c r="L370" i="45"/>
  <c r="K370" i="45"/>
  <c r="J370" i="45"/>
  <c r="I370" i="45"/>
  <c r="N369" i="45"/>
  <c r="M369" i="45"/>
  <c r="L369" i="45"/>
  <c r="K369" i="45"/>
  <c r="J369" i="45"/>
  <c r="I369" i="45"/>
  <c r="N368" i="45"/>
  <c r="M368" i="45"/>
  <c r="L368" i="45"/>
  <c r="K368" i="45"/>
  <c r="J368" i="45"/>
  <c r="I368" i="45"/>
  <c r="N367" i="45"/>
  <c r="M367" i="45"/>
  <c r="L367" i="45"/>
  <c r="K367" i="45"/>
  <c r="J367" i="45"/>
  <c r="I367" i="45"/>
  <c r="N366" i="45"/>
  <c r="M366" i="45"/>
  <c r="L366" i="45"/>
  <c r="K366" i="45"/>
  <c r="J366" i="45"/>
  <c r="I366" i="45"/>
  <c r="N365" i="45"/>
  <c r="M365" i="45"/>
  <c r="L365" i="45"/>
  <c r="K365" i="45"/>
  <c r="J365" i="45"/>
  <c r="I365" i="45"/>
  <c r="N364" i="45"/>
  <c r="M364" i="45"/>
  <c r="L364" i="45"/>
  <c r="K364" i="45"/>
  <c r="J364" i="45"/>
  <c r="I364" i="45"/>
  <c r="N363" i="45"/>
  <c r="M363" i="45"/>
  <c r="L363" i="45"/>
  <c r="K363" i="45"/>
  <c r="J363" i="45"/>
  <c r="I363" i="45"/>
  <c r="N362" i="45"/>
  <c r="M362" i="45"/>
  <c r="L362" i="45"/>
  <c r="K362" i="45"/>
  <c r="J362" i="45"/>
  <c r="I362" i="45"/>
  <c r="N361" i="45"/>
  <c r="M361" i="45"/>
  <c r="L361" i="45"/>
  <c r="K361" i="45"/>
  <c r="J361" i="45"/>
  <c r="I361" i="45"/>
  <c r="N360" i="45"/>
  <c r="M360" i="45"/>
  <c r="L360" i="45"/>
  <c r="K360" i="45"/>
  <c r="J360" i="45"/>
  <c r="I360" i="45"/>
  <c r="N359" i="45"/>
  <c r="M359" i="45"/>
  <c r="L359" i="45"/>
  <c r="K359" i="45"/>
  <c r="J359" i="45"/>
  <c r="I359" i="45"/>
  <c r="N358" i="45"/>
  <c r="M358" i="45"/>
  <c r="L358" i="45"/>
  <c r="K358" i="45"/>
  <c r="J358" i="45"/>
  <c r="I358" i="45"/>
  <c r="N357" i="45"/>
  <c r="M357" i="45"/>
  <c r="L357" i="45"/>
  <c r="K357" i="45"/>
  <c r="J357" i="45"/>
  <c r="I357" i="45"/>
  <c r="N356" i="45"/>
  <c r="M356" i="45"/>
  <c r="L356" i="45"/>
  <c r="K356" i="45"/>
  <c r="J356" i="45"/>
  <c r="I356" i="45"/>
  <c r="N355" i="45"/>
  <c r="M355" i="45"/>
  <c r="L355" i="45"/>
  <c r="K355" i="45"/>
  <c r="J355" i="45"/>
  <c r="I355" i="45"/>
  <c r="N354" i="45"/>
  <c r="M354" i="45"/>
  <c r="L354" i="45"/>
  <c r="K354" i="45"/>
  <c r="J354" i="45"/>
  <c r="I354" i="45"/>
  <c r="N353" i="45"/>
  <c r="M353" i="45"/>
  <c r="L353" i="45"/>
  <c r="K353" i="45"/>
  <c r="J353" i="45"/>
  <c r="I353" i="45"/>
  <c r="N352" i="45"/>
  <c r="M352" i="45"/>
  <c r="L352" i="45"/>
  <c r="K352" i="45"/>
  <c r="J352" i="45"/>
  <c r="I352" i="45"/>
  <c r="N351" i="45"/>
  <c r="M351" i="45"/>
  <c r="L351" i="45"/>
  <c r="K351" i="45"/>
  <c r="J351" i="45"/>
  <c r="I351" i="45"/>
  <c r="N350" i="45"/>
  <c r="M350" i="45"/>
  <c r="L350" i="45"/>
  <c r="K350" i="45"/>
  <c r="J350" i="45"/>
  <c r="I350" i="45"/>
  <c r="N349" i="45"/>
  <c r="M349" i="45"/>
  <c r="L349" i="45"/>
  <c r="K349" i="45"/>
  <c r="J349" i="45"/>
  <c r="I349" i="45"/>
  <c r="N348" i="45"/>
  <c r="M348" i="45"/>
  <c r="L348" i="45"/>
  <c r="K348" i="45"/>
  <c r="J348" i="45"/>
  <c r="I348" i="45"/>
  <c r="N347" i="45"/>
  <c r="M347" i="45"/>
  <c r="L347" i="45"/>
  <c r="K347" i="45"/>
  <c r="J347" i="45"/>
  <c r="I347" i="45"/>
  <c r="N346" i="45"/>
  <c r="M346" i="45"/>
  <c r="L346" i="45"/>
  <c r="K346" i="45"/>
  <c r="J346" i="45"/>
  <c r="I346" i="45"/>
  <c r="N345" i="45"/>
  <c r="M345" i="45"/>
  <c r="L345" i="45"/>
  <c r="K345" i="45"/>
  <c r="J345" i="45"/>
  <c r="I345" i="45"/>
  <c r="N344" i="45"/>
  <c r="M344" i="45"/>
  <c r="L344" i="45"/>
  <c r="K344" i="45"/>
  <c r="J344" i="45"/>
  <c r="I344" i="45"/>
  <c r="N343" i="45"/>
  <c r="M343" i="45"/>
  <c r="L343" i="45"/>
  <c r="K343" i="45"/>
  <c r="J343" i="45"/>
  <c r="I343" i="45"/>
  <c r="N342" i="45"/>
  <c r="M342" i="45"/>
  <c r="L342" i="45"/>
  <c r="K342" i="45"/>
  <c r="J342" i="45"/>
  <c r="I342" i="45"/>
  <c r="N341" i="45"/>
  <c r="M341" i="45"/>
  <c r="L341" i="45"/>
  <c r="K341" i="45"/>
  <c r="J341" i="45"/>
  <c r="I341" i="45"/>
  <c r="N340" i="45"/>
  <c r="M340" i="45"/>
  <c r="L340" i="45"/>
  <c r="K340" i="45"/>
  <c r="J340" i="45"/>
  <c r="I340" i="45"/>
  <c r="N339" i="45"/>
  <c r="M339" i="45"/>
  <c r="L339" i="45"/>
  <c r="K339" i="45"/>
  <c r="J339" i="45"/>
  <c r="I339" i="45"/>
  <c r="N338" i="45"/>
  <c r="M338" i="45"/>
  <c r="L338" i="45"/>
  <c r="K338" i="45"/>
  <c r="J338" i="45"/>
  <c r="I338" i="45"/>
  <c r="N337" i="45"/>
  <c r="M337" i="45"/>
  <c r="L337" i="45"/>
  <c r="K337" i="45"/>
  <c r="J337" i="45"/>
  <c r="I337" i="45"/>
  <c r="N336" i="45"/>
  <c r="M336" i="45"/>
  <c r="L336" i="45"/>
  <c r="K336" i="45"/>
  <c r="J336" i="45"/>
  <c r="I336" i="45"/>
  <c r="N335" i="45"/>
  <c r="M335" i="45"/>
  <c r="L335" i="45"/>
  <c r="K335" i="45"/>
  <c r="J335" i="45"/>
  <c r="I335" i="45"/>
  <c r="N334" i="45"/>
  <c r="M334" i="45"/>
  <c r="L334" i="45"/>
  <c r="K334" i="45"/>
  <c r="J334" i="45"/>
  <c r="I334" i="45"/>
  <c r="N333" i="45"/>
  <c r="M333" i="45"/>
  <c r="L333" i="45"/>
  <c r="K333" i="45"/>
  <c r="J333" i="45"/>
  <c r="I333" i="45"/>
  <c r="N332" i="45"/>
  <c r="M332" i="45"/>
  <c r="L332" i="45"/>
  <c r="K332" i="45"/>
  <c r="J332" i="45"/>
  <c r="I332" i="45"/>
  <c r="N331" i="45"/>
  <c r="M331" i="45"/>
  <c r="L331" i="45"/>
  <c r="K331" i="45"/>
  <c r="J331" i="45"/>
  <c r="I331" i="45"/>
  <c r="N330" i="45"/>
  <c r="M330" i="45"/>
  <c r="L330" i="45"/>
  <c r="K330" i="45"/>
  <c r="J330" i="45"/>
  <c r="I330" i="45"/>
  <c r="N329" i="45"/>
  <c r="M329" i="45"/>
  <c r="L329" i="45"/>
  <c r="K329" i="45"/>
  <c r="J329" i="45"/>
  <c r="I329" i="45"/>
  <c r="N328" i="45"/>
  <c r="M328" i="45"/>
  <c r="L328" i="45"/>
  <c r="K328" i="45"/>
  <c r="J328" i="45"/>
  <c r="I328" i="45"/>
  <c r="N327" i="45"/>
  <c r="M327" i="45"/>
  <c r="L327" i="45"/>
  <c r="K327" i="45"/>
  <c r="J327" i="45"/>
  <c r="I327" i="45"/>
  <c r="N326" i="45"/>
  <c r="M326" i="45"/>
  <c r="L326" i="45"/>
  <c r="K326" i="45"/>
  <c r="J326" i="45"/>
  <c r="I326" i="45"/>
  <c r="N325" i="45"/>
  <c r="M325" i="45"/>
  <c r="L325" i="45"/>
  <c r="K325" i="45"/>
  <c r="J325" i="45"/>
  <c r="I325" i="45"/>
  <c r="N324" i="45"/>
  <c r="M324" i="45"/>
  <c r="L324" i="45"/>
  <c r="K324" i="45"/>
  <c r="J324" i="45"/>
  <c r="I324" i="45"/>
  <c r="N323" i="45"/>
  <c r="M323" i="45"/>
  <c r="L323" i="45"/>
  <c r="K323" i="45"/>
  <c r="J323" i="45"/>
  <c r="I323" i="45"/>
  <c r="N322" i="45"/>
  <c r="M322" i="45"/>
  <c r="L322" i="45"/>
  <c r="K322" i="45"/>
  <c r="J322" i="45"/>
  <c r="I322" i="45"/>
  <c r="N321" i="45"/>
  <c r="M321" i="45"/>
  <c r="L321" i="45"/>
  <c r="K321" i="45"/>
  <c r="J321" i="45"/>
  <c r="I321" i="45"/>
  <c r="N320" i="45"/>
  <c r="M320" i="45"/>
  <c r="L320" i="45"/>
  <c r="K320" i="45"/>
  <c r="J320" i="45"/>
  <c r="I320" i="45"/>
  <c r="N319" i="45"/>
  <c r="M319" i="45"/>
  <c r="L319" i="45"/>
  <c r="K319" i="45"/>
  <c r="J319" i="45"/>
  <c r="I319" i="45"/>
  <c r="N318" i="45"/>
  <c r="M318" i="45"/>
  <c r="L318" i="45"/>
  <c r="K318" i="45"/>
  <c r="J318" i="45"/>
  <c r="I318" i="45"/>
  <c r="N317" i="45"/>
  <c r="M317" i="45"/>
  <c r="L317" i="45"/>
  <c r="K317" i="45"/>
  <c r="J317" i="45"/>
  <c r="I317" i="45"/>
  <c r="N316" i="45"/>
  <c r="M316" i="45"/>
  <c r="L316" i="45"/>
  <c r="K316" i="45"/>
  <c r="J316" i="45"/>
  <c r="I316" i="45"/>
  <c r="N315" i="45"/>
  <c r="M315" i="45"/>
  <c r="L315" i="45"/>
  <c r="K315" i="45"/>
  <c r="J315" i="45"/>
  <c r="I315" i="45"/>
  <c r="N314" i="45"/>
  <c r="M314" i="45"/>
  <c r="L314" i="45"/>
  <c r="K314" i="45"/>
  <c r="J314" i="45"/>
  <c r="I314" i="45"/>
  <c r="N313" i="45"/>
  <c r="M313" i="45"/>
  <c r="L313" i="45"/>
  <c r="K313" i="45"/>
  <c r="J313" i="45"/>
  <c r="I313" i="45"/>
  <c r="N312" i="45"/>
  <c r="M312" i="45"/>
  <c r="L312" i="45"/>
  <c r="K312" i="45"/>
  <c r="J312" i="45"/>
  <c r="I312" i="45"/>
  <c r="N311" i="45"/>
  <c r="M311" i="45"/>
  <c r="L311" i="45"/>
  <c r="K311" i="45"/>
  <c r="J311" i="45"/>
  <c r="I311" i="45"/>
  <c r="N310" i="45"/>
  <c r="M310" i="45"/>
  <c r="L310" i="45"/>
  <c r="K310" i="45"/>
  <c r="J310" i="45"/>
  <c r="I310" i="45"/>
  <c r="N309" i="45"/>
  <c r="M309" i="45"/>
  <c r="L309" i="45"/>
  <c r="K309" i="45"/>
  <c r="J309" i="45"/>
  <c r="I309" i="45"/>
  <c r="N308" i="45"/>
  <c r="M308" i="45"/>
  <c r="L308" i="45"/>
  <c r="K308" i="45"/>
  <c r="J308" i="45"/>
  <c r="I308" i="45"/>
  <c r="N307" i="45"/>
  <c r="M307" i="45"/>
  <c r="L307" i="45"/>
  <c r="K307" i="45"/>
  <c r="J307" i="45"/>
  <c r="I307" i="45"/>
  <c r="N306" i="45"/>
  <c r="M306" i="45"/>
  <c r="L306" i="45"/>
  <c r="K306" i="45"/>
  <c r="J306" i="45"/>
  <c r="I306" i="45"/>
  <c r="N305" i="45"/>
  <c r="M305" i="45"/>
  <c r="L305" i="45"/>
  <c r="K305" i="45"/>
  <c r="J305" i="45"/>
  <c r="I305" i="45"/>
  <c r="N304" i="45"/>
  <c r="M304" i="45"/>
  <c r="L304" i="45"/>
  <c r="K304" i="45"/>
  <c r="J304" i="45"/>
  <c r="I304" i="45"/>
  <c r="N303" i="45"/>
  <c r="M303" i="45"/>
  <c r="L303" i="45"/>
  <c r="K303" i="45"/>
  <c r="J303" i="45"/>
  <c r="I303" i="45"/>
  <c r="N302" i="45"/>
  <c r="M302" i="45"/>
  <c r="L302" i="45"/>
  <c r="K302" i="45"/>
  <c r="J302" i="45"/>
  <c r="I302" i="45"/>
  <c r="N301" i="45"/>
  <c r="M301" i="45"/>
  <c r="L301" i="45"/>
  <c r="K301" i="45"/>
  <c r="J301" i="45"/>
  <c r="I301" i="45"/>
  <c r="N300" i="45"/>
  <c r="M300" i="45"/>
  <c r="L300" i="45"/>
  <c r="K300" i="45"/>
  <c r="J300" i="45"/>
  <c r="I300" i="45"/>
  <c r="N299" i="45"/>
  <c r="M299" i="45"/>
  <c r="L299" i="45"/>
  <c r="K299" i="45"/>
  <c r="J299" i="45"/>
  <c r="I299" i="45"/>
  <c r="N298" i="45"/>
  <c r="M298" i="45"/>
  <c r="L298" i="45"/>
  <c r="K298" i="45"/>
  <c r="J298" i="45"/>
  <c r="I298" i="45"/>
  <c r="N297" i="45"/>
  <c r="M297" i="45"/>
  <c r="L297" i="45"/>
  <c r="K297" i="45"/>
  <c r="J297" i="45"/>
  <c r="I297" i="45"/>
  <c r="N296" i="45"/>
  <c r="M296" i="45"/>
  <c r="L296" i="45"/>
  <c r="K296" i="45"/>
  <c r="J296" i="45"/>
  <c r="I296" i="45"/>
  <c r="N295" i="45"/>
  <c r="M295" i="45"/>
  <c r="L295" i="45"/>
  <c r="K295" i="45"/>
  <c r="J295" i="45"/>
  <c r="I295" i="45"/>
  <c r="N294" i="45"/>
  <c r="M294" i="45"/>
  <c r="L294" i="45"/>
  <c r="K294" i="45"/>
  <c r="J294" i="45"/>
  <c r="I294" i="45"/>
  <c r="N293" i="45"/>
  <c r="M293" i="45"/>
  <c r="L293" i="45"/>
  <c r="K293" i="45"/>
  <c r="J293" i="45"/>
  <c r="I293" i="45"/>
  <c r="N292" i="45"/>
  <c r="M292" i="45"/>
  <c r="L292" i="45"/>
  <c r="K292" i="45"/>
  <c r="J292" i="45"/>
  <c r="I292" i="45"/>
  <c r="N291" i="45"/>
  <c r="M291" i="45"/>
  <c r="L291" i="45"/>
  <c r="K291" i="45"/>
  <c r="J291" i="45"/>
  <c r="I291" i="45"/>
  <c r="N290" i="45"/>
  <c r="M290" i="45"/>
  <c r="L290" i="45"/>
  <c r="K290" i="45"/>
  <c r="J290" i="45"/>
  <c r="I290" i="45"/>
  <c r="N289" i="45"/>
  <c r="M289" i="45"/>
  <c r="L289" i="45"/>
  <c r="K289" i="45"/>
  <c r="J289" i="45"/>
  <c r="I289" i="45"/>
  <c r="N288" i="45"/>
  <c r="M288" i="45"/>
  <c r="L288" i="45"/>
  <c r="K288" i="45"/>
  <c r="J288" i="45"/>
  <c r="I288" i="45"/>
  <c r="N287" i="45"/>
  <c r="M287" i="45"/>
  <c r="L287" i="45"/>
  <c r="K287" i="45"/>
  <c r="J287" i="45"/>
  <c r="I287" i="45"/>
  <c r="N286" i="45"/>
  <c r="M286" i="45"/>
  <c r="L286" i="45"/>
  <c r="K286" i="45"/>
  <c r="J286" i="45"/>
  <c r="I286" i="45"/>
  <c r="N285" i="45"/>
  <c r="M285" i="45"/>
  <c r="L285" i="45"/>
  <c r="K285" i="45"/>
  <c r="J285" i="45"/>
  <c r="I285" i="45"/>
  <c r="N284" i="45"/>
  <c r="M284" i="45"/>
  <c r="L284" i="45"/>
  <c r="K284" i="45"/>
  <c r="J284" i="45"/>
  <c r="I284" i="45"/>
  <c r="N283" i="45"/>
  <c r="M283" i="45"/>
  <c r="L283" i="45"/>
  <c r="K283" i="45"/>
  <c r="J283" i="45"/>
  <c r="I283" i="45"/>
  <c r="N282" i="45"/>
  <c r="M282" i="45"/>
  <c r="L282" i="45"/>
  <c r="K282" i="45"/>
  <c r="J282" i="45"/>
  <c r="I282" i="45"/>
  <c r="N281" i="45"/>
  <c r="M281" i="45"/>
  <c r="L281" i="45"/>
  <c r="K281" i="45"/>
  <c r="J281" i="45"/>
  <c r="I281" i="45"/>
  <c r="N280" i="45"/>
  <c r="M280" i="45"/>
  <c r="L280" i="45"/>
  <c r="K280" i="45"/>
  <c r="J280" i="45"/>
  <c r="I280" i="45"/>
  <c r="N279" i="45"/>
  <c r="M279" i="45"/>
  <c r="L279" i="45"/>
  <c r="K279" i="45"/>
  <c r="J279" i="45"/>
  <c r="I279" i="45"/>
  <c r="N278" i="45"/>
  <c r="M278" i="45"/>
  <c r="L278" i="45"/>
  <c r="K278" i="45"/>
  <c r="J278" i="45"/>
  <c r="I278" i="45"/>
  <c r="N277" i="45"/>
  <c r="M277" i="45"/>
  <c r="L277" i="45"/>
  <c r="K277" i="45"/>
  <c r="J277" i="45"/>
  <c r="I277" i="45"/>
  <c r="N276" i="45"/>
  <c r="M276" i="45"/>
  <c r="L276" i="45"/>
  <c r="K276" i="45"/>
  <c r="J276" i="45"/>
  <c r="I276" i="45"/>
  <c r="N275" i="45"/>
  <c r="M275" i="45"/>
  <c r="L275" i="45"/>
  <c r="K275" i="45"/>
  <c r="J275" i="45"/>
  <c r="I275" i="45"/>
  <c r="N274" i="45"/>
  <c r="M274" i="45"/>
  <c r="L274" i="45"/>
  <c r="K274" i="45"/>
  <c r="J274" i="45"/>
  <c r="I274" i="45"/>
  <c r="N273" i="45"/>
  <c r="M273" i="45"/>
  <c r="L273" i="45"/>
  <c r="K273" i="45"/>
  <c r="J273" i="45"/>
  <c r="I273" i="45"/>
  <c r="N272" i="45"/>
  <c r="M272" i="45"/>
  <c r="L272" i="45"/>
  <c r="K272" i="45"/>
  <c r="J272" i="45"/>
  <c r="I272" i="45"/>
  <c r="N271" i="45"/>
  <c r="M271" i="45"/>
  <c r="L271" i="45"/>
  <c r="K271" i="45"/>
  <c r="J271" i="45"/>
  <c r="I271" i="45"/>
  <c r="N270" i="45"/>
  <c r="M270" i="45"/>
  <c r="L270" i="45"/>
  <c r="K270" i="45"/>
  <c r="J270" i="45"/>
  <c r="I270" i="45"/>
  <c r="N269" i="45"/>
  <c r="M269" i="45"/>
  <c r="L269" i="45"/>
  <c r="K269" i="45"/>
  <c r="J269" i="45"/>
  <c r="I269" i="45"/>
  <c r="N268" i="45"/>
  <c r="M268" i="45"/>
  <c r="L268" i="45"/>
  <c r="K268" i="45"/>
  <c r="J268" i="45"/>
  <c r="I268" i="45"/>
  <c r="N267" i="45"/>
  <c r="M267" i="45"/>
  <c r="L267" i="45"/>
  <c r="K267" i="45"/>
  <c r="J267" i="45"/>
  <c r="I267" i="45"/>
  <c r="N266" i="45"/>
  <c r="M266" i="45"/>
  <c r="L266" i="45"/>
  <c r="K266" i="45"/>
  <c r="J266" i="45"/>
  <c r="I266" i="45"/>
  <c r="N265" i="45"/>
  <c r="M265" i="45"/>
  <c r="L265" i="45"/>
  <c r="K265" i="45"/>
  <c r="J265" i="45"/>
  <c r="I265" i="45"/>
  <c r="N264" i="45"/>
  <c r="M264" i="45"/>
  <c r="L264" i="45"/>
  <c r="K264" i="45"/>
  <c r="J264" i="45"/>
  <c r="I264" i="45"/>
  <c r="N263" i="45"/>
  <c r="M263" i="45"/>
  <c r="L263" i="45"/>
  <c r="K263" i="45"/>
  <c r="J263" i="45"/>
  <c r="I263" i="45"/>
  <c r="N262" i="45"/>
  <c r="M262" i="45"/>
  <c r="L262" i="45"/>
  <c r="K262" i="45"/>
  <c r="J262" i="45"/>
  <c r="I262" i="45"/>
  <c r="N261" i="45"/>
  <c r="M261" i="45"/>
  <c r="L261" i="45"/>
  <c r="K261" i="45"/>
  <c r="J261" i="45"/>
  <c r="I261" i="45"/>
  <c r="N260" i="45"/>
  <c r="M260" i="45"/>
  <c r="L260" i="45"/>
  <c r="K260" i="45"/>
  <c r="J260" i="45"/>
  <c r="I260" i="45"/>
  <c r="N259" i="45"/>
  <c r="M259" i="45"/>
  <c r="L259" i="45"/>
  <c r="K259" i="45"/>
  <c r="J259" i="45"/>
  <c r="I259" i="45"/>
  <c r="N258" i="45"/>
  <c r="M258" i="45"/>
  <c r="L258" i="45"/>
  <c r="K258" i="45"/>
  <c r="J258" i="45"/>
  <c r="I258" i="45"/>
  <c r="N257" i="45"/>
  <c r="M257" i="45"/>
  <c r="L257" i="45"/>
  <c r="K257" i="45"/>
  <c r="J257" i="45"/>
  <c r="I257" i="45"/>
  <c r="N256" i="45"/>
  <c r="M256" i="45"/>
  <c r="L256" i="45"/>
  <c r="K256" i="45"/>
  <c r="J256" i="45"/>
  <c r="I256" i="45"/>
  <c r="N255" i="45"/>
  <c r="M255" i="45"/>
  <c r="L255" i="45"/>
  <c r="K255" i="45"/>
  <c r="J255" i="45"/>
  <c r="I255" i="45"/>
  <c r="N254" i="45"/>
  <c r="M254" i="45"/>
  <c r="L254" i="45"/>
  <c r="K254" i="45"/>
  <c r="J254" i="45"/>
  <c r="I254" i="45"/>
  <c r="N253" i="45"/>
  <c r="M253" i="45"/>
  <c r="L253" i="45"/>
  <c r="K253" i="45"/>
  <c r="J253" i="45"/>
  <c r="I253" i="45"/>
  <c r="N252" i="45"/>
  <c r="M252" i="45"/>
  <c r="L252" i="45"/>
  <c r="K252" i="45"/>
  <c r="J252" i="45"/>
  <c r="I252" i="45"/>
  <c r="N251" i="45"/>
  <c r="M251" i="45"/>
  <c r="L251" i="45"/>
  <c r="K251" i="45"/>
  <c r="J251" i="45"/>
  <c r="I251" i="45"/>
  <c r="N250" i="45"/>
  <c r="M250" i="45"/>
  <c r="L250" i="45"/>
  <c r="K250" i="45"/>
  <c r="J250" i="45"/>
  <c r="I250" i="45"/>
  <c r="N249" i="45"/>
  <c r="M249" i="45"/>
  <c r="L249" i="45"/>
  <c r="K249" i="45"/>
  <c r="J249" i="45"/>
  <c r="I249" i="45"/>
  <c r="N248" i="45"/>
  <c r="M248" i="45"/>
  <c r="L248" i="45"/>
  <c r="K248" i="45"/>
  <c r="J248" i="45"/>
  <c r="I248" i="45"/>
  <c r="N247" i="45"/>
  <c r="M247" i="45"/>
  <c r="L247" i="45"/>
  <c r="K247" i="45"/>
  <c r="J247" i="45"/>
  <c r="I247" i="45"/>
  <c r="N246" i="45"/>
  <c r="M246" i="45"/>
  <c r="L246" i="45"/>
  <c r="K246" i="45"/>
  <c r="J246" i="45"/>
  <c r="I246" i="45"/>
  <c r="N245" i="45"/>
  <c r="M245" i="45"/>
  <c r="L245" i="45"/>
  <c r="K245" i="45"/>
  <c r="J245" i="45"/>
  <c r="I245" i="45"/>
  <c r="N244" i="45"/>
  <c r="M244" i="45"/>
  <c r="L244" i="45"/>
  <c r="K244" i="45"/>
  <c r="J244" i="45"/>
  <c r="I244" i="45"/>
  <c r="N243" i="45"/>
  <c r="M243" i="45"/>
  <c r="L243" i="45"/>
  <c r="K243" i="45"/>
  <c r="J243" i="45"/>
  <c r="I243" i="45"/>
  <c r="N242" i="45"/>
  <c r="M242" i="45"/>
  <c r="L242" i="45"/>
  <c r="K242" i="45"/>
  <c r="J242" i="45"/>
  <c r="I242" i="45"/>
  <c r="N241" i="45"/>
  <c r="M241" i="45"/>
  <c r="L241" i="45"/>
  <c r="K241" i="45"/>
  <c r="J241" i="45"/>
  <c r="I241" i="45"/>
  <c r="N240" i="45"/>
  <c r="M240" i="45"/>
  <c r="L240" i="45"/>
  <c r="K240" i="45"/>
  <c r="J240" i="45"/>
  <c r="I240" i="45"/>
  <c r="N239" i="45"/>
  <c r="M239" i="45"/>
  <c r="L239" i="45"/>
  <c r="K239" i="45"/>
  <c r="J239" i="45"/>
  <c r="I239" i="45"/>
  <c r="N238" i="45"/>
  <c r="M238" i="45"/>
  <c r="L238" i="45"/>
  <c r="K238" i="45"/>
  <c r="J238" i="45"/>
  <c r="I238" i="45"/>
  <c r="N237" i="45"/>
  <c r="M237" i="45"/>
  <c r="L237" i="45"/>
  <c r="K237" i="45"/>
  <c r="J237" i="45"/>
  <c r="I237" i="45"/>
  <c r="N236" i="45"/>
  <c r="M236" i="45"/>
  <c r="L236" i="45"/>
  <c r="K236" i="45"/>
  <c r="J236" i="45"/>
  <c r="I236" i="45"/>
  <c r="N235" i="45"/>
  <c r="M235" i="45"/>
  <c r="L235" i="45"/>
  <c r="K235" i="45"/>
  <c r="J235" i="45"/>
  <c r="I235" i="45"/>
  <c r="N234" i="45"/>
  <c r="M234" i="45"/>
  <c r="L234" i="45"/>
  <c r="K234" i="45"/>
  <c r="J234" i="45"/>
  <c r="I234" i="45"/>
  <c r="N233" i="45"/>
  <c r="M233" i="45"/>
  <c r="L233" i="45"/>
  <c r="K233" i="45"/>
  <c r="J233" i="45"/>
  <c r="I233" i="45"/>
  <c r="N232" i="45"/>
  <c r="M232" i="45"/>
  <c r="L232" i="45"/>
  <c r="K232" i="45"/>
  <c r="J232" i="45"/>
  <c r="I232" i="45"/>
  <c r="N231" i="45"/>
  <c r="M231" i="45"/>
  <c r="L231" i="45"/>
  <c r="K231" i="45"/>
  <c r="J231" i="45"/>
  <c r="I231" i="45"/>
  <c r="N230" i="45"/>
  <c r="M230" i="45"/>
  <c r="L230" i="45"/>
  <c r="K230" i="45"/>
  <c r="J230" i="45"/>
  <c r="I230" i="45"/>
  <c r="N229" i="45"/>
  <c r="M229" i="45"/>
  <c r="L229" i="45"/>
  <c r="K229" i="45"/>
  <c r="J229" i="45"/>
  <c r="I229" i="45"/>
  <c r="N228" i="45"/>
  <c r="M228" i="45"/>
  <c r="L228" i="45"/>
  <c r="K228" i="45"/>
  <c r="J228" i="45"/>
  <c r="I228" i="45"/>
  <c r="N227" i="45"/>
  <c r="M227" i="45"/>
  <c r="L227" i="45"/>
  <c r="K227" i="45"/>
  <c r="J227" i="45"/>
  <c r="I227" i="45"/>
  <c r="N226" i="45"/>
  <c r="M226" i="45"/>
  <c r="L226" i="45"/>
  <c r="K226" i="45"/>
  <c r="J226" i="45"/>
  <c r="I226" i="45"/>
  <c r="N225" i="45"/>
  <c r="M225" i="45"/>
  <c r="L225" i="45"/>
  <c r="K225" i="45"/>
  <c r="J225" i="45"/>
  <c r="I225" i="45"/>
  <c r="N224" i="45"/>
  <c r="M224" i="45"/>
  <c r="L224" i="45"/>
  <c r="K224" i="45"/>
  <c r="J224" i="45"/>
  <c r="I224" i="45"/>
  <c r="N223" i="45"/>
  <c r="M223" i="45"/>
  <c r="L223" i="45"/>
  <c r="K223" i="45"/>
  <c r="J223" i="45"/>
  <c r="I223" i="45"/>
  <c r="N222" i="45"/>
  <c r="M222" i="45"/>
  <c r="L222" i="45"/>
  <c r="K222" i="45"/>
  <c r="J222" i="45"/>
  <c r="I222" i="45"/>
  <c r="N221" i="45"/>
  <c r="M221" i="45"/>
  <c r="L221" i="45"/>
  <c r="K221" i="45"/>
  <c r="J221" i="45"/>
  <c r="I221" i="45"/>
  <c r="N220" i="45"/>
  <c r="M220" i="45"/>
  <c r="L220" i="45"/>
  <c r="K220" i="45"/>
  <c r="J220" i="45"/>
  <c r="I220" i="45"/>
  <c r="N219" i="45"/>
  <c r="M219" i="45"/>
  <c r="L219" i="45"/>
  <c r="K219" i="45"/>
  <c r="J219" i="45"/>
  <c r="I219" i="45"/>
  <c r="N218" i="45"/>
  <c r="M218" i="45"/>
  <c r="L218" i="45"/>
  <c r="K218" i="45"/>
  <c r="J218" i="45"/>
  <c r="I218" i="45"/>
  <c r="N217" i="45"/>
  <c r="M217" i="45"/>
  <c r="L217" i="45"/>
  <c r="K217" i="45"/>
  <c r="J217" i="45"/>
  <c r="I217" i="45"/>
  <c r="N216" i="45"/>
  <c r="M216" i="45"/>
  <c r="L216" i="45"/>
  <c r="K216" i="45"/>
  <c r="J216" i="45"/>
  <c r="I216" i="45"/>
  <c r="N215" i="45"/>
  <c r="M215" i="45"/>
  <c r="L215" i="45"/>
  <c r="K215" i="45"/>
  <c r="J215" i="45"/>
  <c r="I215" i="45"/>
  <c r="N214" i="45"/>
  <c r="M214" i="45"/>
  <c r="L214" i="45"/>
  <c r="K214" i="45"/>
  <c r="J214" i="45"/>
  <c r="I214" i="45"/>
  <c r="N213" i="45"/>
  <c r="M213" i="45"/>
  <c r="L213" i="45"/>
  <c r="K213" i="45"/>
  <c r="J213" i="45"/>
  <c r="I213" i="45"/>
  <c r="N212" i="45"/>
  <c r="M212" i="45"/>
  <c r="L212" i="45"/>
  <c r="K212" i="45"/>
  <c r="J212" i="45"/>
  <c r="I212" i="45"/>
  <c r="N211" i="45"/>
  <c r="M211" i="45"/>
  <c r="L211" i="45"/>
  <c r="K211" i="45"/>
  <c r="J211" i="45"/>
  <c r="I211" i="45"/>
  <c r="N210" i="45"/>
  <c r="M210" i="45"/>
  <c r="L210" i="45"/>
  <c r="K210" i="45"/>
  <c r="J210" i="45"/>
  <c r="I210" i="45"/>
  <c r="N209" i="45"/>
  <c r="M209" i="45"/>
  <c r="L209" i="45"/>
  <c r="K209" i="45"/>
  <c r="J209" i="45"/>
  <c r="I209" i="45"/>
  <c r="N208" i="45"/>
  <c r="M208" i="45"/>
  <c r="L208" i="45"/>
  <c r="K208" i="45"/>
  <c r="J208" i="45"/>
  <c r="I208" i="45"/>
  <c r="N207" i="45"/>
  <c r="M207" i="45"/>
  <c r="L207" i="45"/>
  <c r="K207" i="45"/>
  <c r="J207" i="45"/>
  <c r="I207" i="45"/>
  <c r="N206" i="45"/>
  <c r="M206" i="45"/>
  <c r="L206" i="45"/>
  <c r="K206" i="45"/>
  <c r="J206" i="45"/>
  <c r="I206" i="45"/>
  <c r="N205" i="45"/>
  <c r="M205" i="45"/>
  <c r="L205" i="45"/>
  <c r="K205" i="45"/>
  <c r="J205" i="45"/>
  <c r="I205" i="45"/>
  <c r="N204" i="45"/>
  <c r="M204" i="45"/>
  <c r="L204" i="45"/>
  <c r="K204" i="45"/>
  <c r="J204" i="45"/>
  <c r="I204" i="45"/>
  <c r="N203" i="45"/>
  <c r="M203" i="45"/>
  <c r="L203" i="45"/>
  <c r="K203" i="45"/>
  <c r="J203" i="45"/>
  <c r="I203" i="45"/>
  <c r="N202" i="45"/>
  <c r="M202" i="45"/>
  <c r="L202" i="45"/>
  <c r="K202" i="45"/>
  <c r="J202" i="45"/>
  <c r="I202" i="45"/>
  <c r="N201" i="45"/>
  <c r="M201" i="45"/>
  <c r="L201" i="45"/>
  <c r="K201" i="45"/>
  <c r="J201" i="45"/>
  <c r="I201" i="45"/>
  <c r="N200" i="45"/>
  <c r="M200" i="45"/>
  <c r="L200" i="45"/>
  <c r="K200" i="45"/>
  <c r="J200" i="45"/>
  <c r="I200" i="45"/>
  <c r="N199" i="45"/>
  <c r="M199" i="45"/>
  <c r="L199" i="45"/>
  <c r="K199" i="45"/>
  <c r="J199" i="45"/>
  <c r="I199" i="45"/>
  <c r="N198" i="45"/>
  <c r="M198" i="45"/>
  <c r="L198" i="45"/>
  <c r="K198" i="45"/>
  <c r="J198" i="45"/>
  <c r="I198" i="45"/>
  <c r="N197" i="45"/>
  <c r="M197" i="45"/>
  <c r="L197" i="45"/>
  <c r="K197" i="45"/>
  <c r="J197" i="45"/>
  <c r="I197" i="45"/>
  <c r="N196" i="45"/>
  <c r="M196" i="45"/>
  <c r="L196" i="45"/>
  <c r="K196" i="45"/>
  <c r="J196" i="45"/>
  <c r="I196" i="45"/>
  <c r="N195" i="45"/>
  <c r="M195" i="45"/>
  <c r="L195" i="45"/>
  <c r="K195" i="45"/>
  <c r="J195" i="45"/>
  <c r="I195" i="45"/>
  <c r="N194" i="45"/>
  <c r="M194" i="45"/>
  <c r="L194" i="45"/>
  <c r="K194" i="45"/>
  <c r="J194" i="45"/>
  <c r="I194" i="45"/>
  <c r="N193" i="45"/>
  <c r="M193" i="45"/>
  <c r="L193" i="45"/>
  <c r="K193" i="45"/>
  <c r="J193" i="45"/>
  <c r="I193" i="45"/>
  <c r="N192" i="45"/>
  <c r="M192" i="45"/>
  <c r="L192" i="45"/>
  <c r="K192" i="45"/>
  <c r="J192" i="45"/>
  <c r="I192" i="45"/>
  <c r="N191" i="45"/>
  <c r="M191" i="45"/>
  <c r="L191" i="45"/>
  <c r="K191" i="45"/>
  <c r="J191" i="45"/>
  <c r="I191" i="45"/>
  <c r="N190" i="45"/>
  <c r="M190" i="45"/>
  <c r="L190" i="45"/>
  <c r="K190" i="45"/>
  <c r="J190" i="45"/>
  <c r="I190" i="45"/>
  <c r="N189" i="45"/>
  <c r="M189" i="45"/>
  <c r="L189" i="45"/>
  <c r="K189" i="45"/>
  <c r="J189" i="45"/>
  <c r="I189" i="45"/>
  <c r="N188" i="45"/>
  <c r="M188" i="45"/>
  <c r="L188" i="45"/>
  <c r="K188" i="45"/>
  <c r="J188" i="45"/>
  <c r="I188" i="45"/>
  <c r="N187" i="45"/>
  <c r="M187" i="45"/>
  <c r="L187" i="45"/>
  <c r="K187" i="45"/>
  <c r="J187" i="45"/>
  <c r="I187" i="45"/>
  <c r="N186" i="45"/>
  <c r="M186" i="45"/>
  <c r="L186" i="45"/>
  <c r="K186" i="45"/>
  <c r="J186" i="45"/>
  <c r="I186" i="45"/>
  <c r="N185" i="45"/>
  <c r="M185" i="45"/>
  <c r="L185" i="45"/>
  <c r="K185" i="45"/>
  <c r="J185" i="45"/>
  <c r="I185" i="45"/>
  <c r="N184" i="45"/>
  <c r="M184" i="45"/>
  <c r="L184" i="45"/>
  <c r="K184" i="45"/>
  <c r="J184" i="45"/>
  <c r="I184" i="45"/>
  <c r="N183" i="45"/>
  <c r="M183" i="45"/>
  <c r="L183" i="45"/>
  <c r="K183" i="45"/>
  <c r="J183" i="45"/>
  <c r="I183" i="45"/>
  <c r="N182" i="45"/>
  <c r="M182" i="45"/>
  <c r="L182" i="45"/>
  <c r="K182" i="45"/>
  <c r="J182" i="45"/>
  <c r="I182" i="45"/>
  <c r="N181" i="45"/>
  <c r="M181" i="45"/>
  <c r="L181" i="45"/>
  <c r="K181" i="45"/>
  <c r="J181" i="45"/>
  <c r="I181" i="45"/>
  <c r="N180" i="45"/>
  <c r="M180" i="45"/>
  <c r="L180" i="45"/>
  <c r="K180" i="45"/>
  <c r="J180" i="45"/>
  <c r="I180" i="45"/>
  <c r="N179" i="45"/>
  <c r="M179" i="45"/>
  <c r="L179" i="45"/>
  <c r="K179" i="45"/>
  <c r="J179" i="45"/>
  <c r="I179" i="45"/>
  <c r="N178" i="45"/>
  <c r="M178" i="45"/>
  <c r="L178" i="45"/>
  <c r="K178" i="45"/>
  <c r="J178" i="45"/>
  <c r="I178" i="45"/>
  <c r="N177" i="45"/>
  <c r="M177" i="45"/>
  <c r="L177" i="45"/>
  <c r="K177" i="45"/>
  <c r="J177" i="45"/>
  <c r="I177" i="45"/>
  <c r="N176" i="45"/>
  <c r="M176" i="45"/>
  <c r="L176" i="45"/>
  <c r="K176" i="45"/>
  <c r="J176" i="45"/>
  <c r="I176" i="45"/>
  <c r="N175" i="45"/>
  <c r="M175" i="45"/>
  <c r="L175" i="45"/>
  <c r="K175" i="45"/>
  <c r="J175" i="45"/>
  <c r="I175" i="45"/>
  <c r="N174" i="45"/>
  <c r="M174" i="45"/>
  <c r="L174" i="45"/>
  <c r="K174" i="45"/>
  <c r="J174" i="45"/>
  <c r="I174" i="45"/>
  <c r="N173" i="45"/>
  <c r="M173" i="45"/>
  <c r="L173" i="45"/>
  <c r="K173" i="45"/>
  <c r="J173" i="45"/>
  <c r="I173" i="45"/>
  <c r="N172" i="45"/>
  <c r="M172" i="45"/>
  <c r="L172" i="45"/>
  <c r="K172" i="45"/>
  <c r="J172" i="45"/>
  <c r="I172" i="45"/>
  <c r="N171" i="45"/>
  <c r="M171" i="45"/>
  <c r="L171" i="45"/>
  <c r="K171" i="45"/>
  <c r="J171" i="45"/>
  <c r="I171" i="45"/>
  <c r="N170" i="45"/>
  <c r="M170" i="45"/>
  <c r="L170" i="45"/>
  <c r="K170" i="45"/>
  <c r="J170" i="45"/>
  <c r="I170" i="45"/>
  <c r="N169" i="45"/>
  <c r="M169" i="45"/>
  <c r="L169" i="45"/>
  <c r="K169" i="45"/>
  <c r="J169" i="45"/>
  <c r="I169" i="45"/>
  <c r="N168" i="45"/>
  <c r="M168" i="45"/>
  <c r="L168" i="45"/>
  <c r="K168" i="45"/>
  <c r="J168" i="45"/>
  <c r="I168" i="45"/>
  <c r="N167" i="45"/>
  <c r="M167" i="45"/>
  <c r="L167" i="45"/>
  <c r="K167" i="45"/>
  <c r="J167" i="45"/>
  <c r="I167" i="45"/>
  <c r="N166" i="45"/>
  <c r="M166" i="45"/>
  <c r="L166" i="45"/>
  <c r="K166" i="45"/>
  <c r="J166" i="45"/>
  <c r="I166" i="45"/>
  <c r="N165" i="45"/>
  <c r="M165" i="45"/>
  <c r="L165" i="45"/>
  <c r="K165" i="45"/>
  <c r="J165" i="45"/>
  <c r="I165" i="45"/>
  <c r="N164" i="45"/>
  <c r="M164" i="45"/>
  <c r="L164" i="45"/>
  <c r="K164" i="45"/>
  <c r="J164" i="45"/>
  <c r="I164" i="45"/>
  <c r="N163" i="45"/>
  <c r="M163" i="45"/>
  <c r="L163" i="45"/>
  <c r="K163" i="45"/>
  <c r="J163" i="45"/>
  <c r="I163" i="45"/>
  <c r="N162" i="45"/>
  <c r="M162" i="45"/>
  <c r="L162" i="45"/>
  <c r="K162" i="45"/>
  <c r="J162" i="45"/>
  <c r="I162" i="45"/>
  <c r="N161" i="45"/>
  <c r="M161" i="45"/>
  <c r="L161" i="45"/>
  <c r="K161" i="45"/>
  <c r="J161" i="45"/>
  <c r="I161" i="45"/>
  <c r="N160" i="45"/>
  <c r="M160" i="45"/>
  <c r="L160" i="45"/>
  <c r="K160" i="45"/>
  <c r="J160" i="45"/>
  <c r="I160" i="45"/>
  <c r="N159" i="45"/>
  <c r="M159" i="45"/>
  <c r="L159" i="45"/>
  <c r="K159" i="45"/>
  <c r="J159" i="45"/>
  <c r="I159" i="45"/>
  <c r="N158" i="45"/>
  <c r="M158" i="45"/>
  <c r="L158" i="45"/>
  <c r="K158" i="45"/>
  <c r="J158" i="45"/>
  <c r="I158" i="45"/>
  <c r="N157" i="45"/>
  <c r="M157" i="45"/>
  <c r="L157" i="45"/>
  <c r="K157" i="45"/>
  <c r="J157" i="45"/>
  <c r="I157" i="45"/>
  <c r="N156" i="45"/>
  <c r="M156" i="45"/>
  <c r="L156" i="45"/>
  <c r="K156" i="45"/>
  <c r="J156" i="45"/>
  <c r="I156" i="45"/>
  <c r="N155" i="45"/>
  <c r="M155" i="45"/>
  <c r="L155" i="45"/>
  <c r="K155" i="45"/>
  <c r="J155" i="45"/>
  <c r="I155" i="45"/>
  <c r="N154" i="45"/>
  <c r="M154" i="45"/>
  <c r="L154" i="45"/>
  <c r="K154" i="45"/>
  <c r="J154" i="45"/>
  <c r="I154" i="45"/>
  <c r="N153" i="45"/>
  <c r="M153" i="45"/>
  <c r="L153" i="45"/>
  <c r="K153" i="45"/>
  <c r="J153" i="45"/>
  <c r="I153" i="45"/>
  <c r="N152" i="45"/>
  <c r="M152" i="45"/>
  <c r="L152" i="45"/>
  <c r="K152" i="45"/>
  <c r="J152" i="45"/>
  <c r="I152" i="45"/>
  <c r="N151" i="45"/>
  <c r="M151" i="45"/>
  <c r="L151" i="45"/>
  <c r="K151" i="45"/>
  <c r="J151" i="45"/>
  <c r="I151" i="45"/>
  <c r="N150" i="45"/>
  <c r="M150" i="45"/>
  <c r="L150" i="45"/>
  <c r="K150" i="45"/>
  <c r="J150" i="45"/>
  <c r="I150" i="45"/>
  <c r="N149" i="45"/>
  <c r="M149" i="45"/>
  <c r="L149" i="45"/>
  <c r="K149" i="45"/>
  <c r="J149" i="45"/>
  <c r="I149" i="45"/>
  <c r="N148" i="45"/>
  <c r="M148" i="45"/>
  <c r="L148" i="45"/>
  <c r="K148" i="45"/>
  <c r="J148" i="45"/>
  <c r="I148" i="45"/>
  <c r="N147" i="45"/>
  <c r="M147" i="45"/>
  <c r="L147" i="45"/>
  <c r="K147" i="45"/>
  <c r="J147" i="45"/>
  <c r="I147" i="45"/>
  <c r="N146" i="45"/>
  <c r="M146" i="45"/>
  <c r="L146" i="45"/>
  <c r="K146" i="45"/>
  <c r="J146" i="45"/>
  <c r="I146" i="45"/>
  <c r="N145" i="45"/>
  <c r="M145" i="45"/>
  <c r="L145" i="45"/>
  <c r="K145" i="45"/>
  <c r="J145" i="45"/>
  <c r="I145" i="45"/>
  <c r="N144" i="45"/>
  <c r="M144" i="45"/>
  <c r="L144" i="45"/>
  <c r="K144" i="45"/>
  <c r="J144" i="45"/>
  <c r="I144" i="45"/>
  <c r="N143" i="45"/>
  <c r="M143" i="45"/>
  <c r="L143" i="45"/>
  <c r="K143" i="45"/>
  <c r="J143" i="45"/>
  <c r="I143" i="45"/>
  <c r="N142" i="45"/>
  <c r="M142" i="45"/>
  <c r="L142" i="45"/>
  <c r="K142" i="45"/>
  <c r="J142" i="45"/>
  <c r="I142" i="45"/>
  <c r="N141" i="45"/>
  <c r="M141" i="45"/>
  <c r="L141" i="45"/>
  <c r="K141" i="45"/>
  <c r="J141" i="45"/>
  <c r="I141" i="45"/>
  <c r="N140" i="45"/>
  <c r="M140" i="45"/>
  <c r="L140" i="45"/>
  <c r="K140" i="45"/>
  <c r="J140" i="45"/>
  <c r="I140" i="45"/>
  <c r="N139" i="45"/>
  <c r="M139" i="45"/>
  <c r="L139" i="45"/>
  <c r="K139" i="45"/>
  <c r="J139" i="45"/>
  <c r="I139" i="45"/>
  <c r="N138" i="45"/>
  <c r="M138" i="45"/>
  <c r="L138" i="45"/>
  <c r="K138" i="45"/>
  <c r="J138" i="45"/>
  <c r="I138" i="45"/>
  <c r="N137" i="45"/>
  <c r="M137" i="45"/>
  <c r="L137" i="45"/>
  <c r="K137" i="45"/>
  <c r="J137" i="45"/>
  <c r="I137" i="45"/>
  <c r="N136" i="45"/>
  <c r="M136" i="45"/>
  <c r="L136" i="45"/>
  <c r="K136" i="45"/>
  <c r="J136" i="45"/>
  <c r="I136" i="45"/>
  <c r="N135" i="45"/>
  <c r="M135" i="45"/>
  <c r="L135" i="45"/>
  <c r="K135" i="45"/>
  <c r="J135" i="45"/>
  <c r="I135" i="45"/>
  <c r="N134" i="45"/>
  <c r="M134" i="45"/>
  <c r="L134" i="45"/>
  <c r="K134" i="45"/>
  <c r="J134" i="45"/>
  <c r="I134" i="45"/>
  <c r="N133" i="45"/>
  <c r="M133" i="45"/>
  <c r="L133" i="45"/>
  <c r="K133" i="45"/>
  <c r="J133" i="45"/>
  <c r="I133" i="45"/>
  <c r="N132" i="45"/>
  <c r="M132" i="45"/>
  <c r="L132" i="45"/>
  <c r="K132" i="45"/>
  <c r="J132" i="45"/>
  <c r="I132" i="45"/>
  <c r="N131" i="45"/>
  <c r="M131" i="45"/>
  <c r="L131" i="45"/>
  <c r="K131" i="45"/>
  <c r="J131" i="45"/>
  <c r="I131" i="45"/>
  <c r="N130" i="45"/>
  <c r="M130" i="45"/>
  <c r="L130" i="45"/>
  <c r="K130" i="45"/>
  <c r="J130" i="45"/>
  <c r="I130" i="45"/>
  <c r="N129" i="45"/>
  <c r="M129" i="45"/>
  <c r="L129" i="45"/>
  <c r="K129" i="45"/>
  <c r="J129" i="45"/>
  <c r="I129" i="45"/>
  <c r="N128" i="45"/>
  <c r="M128" i="45"/>
  <c r="L128" i="45"/>
  <c r="K128" i="45"/>
  <c r="J128" i="45"/>
  <c r="I128" i="45"/>
  <c r="N127" i="45"/>
  <c r="M127" i="45"/>
  <c r="L127" i="45"/>
  <c r="K127" i="45"/>
  <c r="J127" i="45"/>
  <c r="I127" i="45"/>
  <c r="N126" i="45"/>
  <c r="M126" i="45"/>
  <c r="L126" i="45"/>
  <c r="K126" i="45"/>
  <c r="J126" i="45"/>
  <c r="I126" i="45"/>
  <c r="N125" i="45"/>
  <c r="M125" i="45"/>
  <c r="L125" i="45"/>
  <c r="K125" i="45"/>
  <c r="J125" i="45"/>
  <c r="I125" i="45"/>
  <c r="N124" i="45"/>
  <c r="M124" i="45"/>
  <c r="L124" i="45"/>
  <c r="K124" i="45"/>
  <c r="J124" i="45"/>
  <c r="I124" i="45"/>
  <c r="N123" i="45"/>
  <c r="M123" i="45"/>
  <c r="L123" i="45"/>
  <c r="K123" i="45"/>
  <c r="J123" i="45"/>
  <c r="I123" i="45"/>
  <c r="N122" i="45"/>
  <c r="M122" i="45"/>
  <c r="L122" i="45"/>
  <c r="K122" i="45"/>
  <c r="J122" i="45"/>
  <c r="I122" i="45"/>
  <c r="N121" i="45"/>
  <c r="M121" i="45"/>
  <c r="L121" i="45"/>
  <c r="K121" i="45"/>
  <c r="J121" i="45"/>
  <c r="I121" i="45"/>
  <c r="N120" i="45"/>
  <c r="M120" i="45"/>
  <c r="L120" i="45"/>
  <c r="K120" i="45"/>
  <c r="J120" i="45"/>
  <c r="I120" i="45"/>
  <c r="N119" i="45"/>
  <c r="M119" i="45"/>
  <c r="L119" i="45"/>
  <c r="K119" i="45"/>
  <c r="J119" i="45"/>
  <c r="I119" i="45"/>
  <c r="N118" i="45"/>
  <c r="M118" i="45"/>
  <c r="L118" i="45"/>
  <c r="K118" i="45"/>
  <c r="J118" i="45"/>
  <c r="I118" i="45"/>
  <c r="N117" i="45"/>
  <c r="M117" i="45"/>
  <c r="L117" i="45"/>
  <c r="K117" i="45"/>
  <c r="J117" i="45"/>
  <c r="I117" i="45"/>
  <c r="N116" i="45"/>
  <c r="M116" i="45"/>
  <c r="L116" i="45"/>
  <c r="K116" i="45"/>
  <c r="J116" i="45"/>
  <c r="I116" i="45"/>
  <c r="N115" i="45"/>
  <c r="M115" i="45"/>
  <c r="L115" i="45"/>
  <c r="K115" i="45"/>
  <c r="J115" i="45"/>
  <c r="I115" i="45"/>
  <c r="N114" i="45"/>
  <c r="M114" i="45"/>
  <c r="L114" i="45"/>
  <c r="K114" i="45"/>
  <c r="J114" i="45"/>
  <c r="I114" i="45"/>
  <c r="N113" i="45"/>
  <c r="M113" i="45"/>
  <c r="L113" i="45"/>
  <c r="K113" i="45"/>
  <c r="J113" i="45"/>
  <c r="I113" i="45"/>
  <c r="N112" i="45"/>
  <c r="M112" i="45"/>
  <c r="L112" i="45"/>
  <c r="K112" i="45"/>
  <c r="J112" i="45"/>
  <c r="I112" i="45"/>
  <c r="N111" i="45"/>
  <c r="M111" i="45"/>
  <c r="L111" i="45"/>
  <c r="K111" i="45"/>
  <c r="J111" i="45"/>
  <c r="I111" i="45"/>
  <c r="N110" i="45"/>
  <c r="M110" i="45"/>
  <c r="L110" i="45"/>
  <c r="K110" i="45"/>
  <c r="J110" i="45"/>
  <c r="I110" i="45"/>
  <c r="N109" i="45"/>
  <c r="M109" i="45"/>
  <c r="L109" i="45"/>
  <c r="K109" i="45"/>
  <c r="J109" i="45"/>
  <c r="I109" i="45"/>
  <c r="N108" i="45"/>
  <c r="M108" i="45"/>
  <c r="L108" i="45"/>
  <c r="K108" i="45"/>
  <c r="J108" i="45"/>
  <c r="I108" i="45"/>
  <c r="N107" i="45"/>
  <c r="M107" i="45"/>
  <c r="L107" i="45"/>
  <c r="K107" i="45"/>
  <c r="J107" i="45"/>
  <c r="I107" i="45"/>
  <c r="N106" i="45"/>
  <c r="M106" i="45"/>
  <c r="L106" i="45"/>
  <c r="K106" i="45"/>
  <c r="J106" i="45"/>
  <c r="I106" i="45"/>
  <c r="N105" i="45"/>
  <c r="M105" i="45"/>
  <c r="L105" i="45"/>
  <c r="K105" i="45"/>
  <c r="J105" i="45"/>
  <c r="I105" i="45"/>
  <c r="N104" i="45"/>
  <c r="M104" i="45"/>
  <c r="L104" i="45"/>
  <c r="K104" i="45"/>
  <c r="J104" i="45"/>
  <c r="I104" i="45"/>
  <c r="N103" i="45"/>
  <c r="M103" i="45"/>
  <c r="L103" i="45"/>
  <c r="K103" i="45"/>
  <c r="J103" i="45"/>
  <c r="I103" i="45"/>
  <c r="N102" i="45"/>
  <c r="M102" i="45"/>
  <c r="L102" i="45"/>
  <c r="K102" i="45"/>
  <c r="J102" i="45"/>
  <c r="I102" i="45"/>
  <c r="N101" i="45"/>
  <c r="M101" i="45"/>
  <c r="L101" i="45"/>
  <c r="K101" i="45"/>
  <c r="J101" i="45"/>
  <c r="I101" i="45"/>
  <c r="N100" i="45"/>
  <c r="M100" i="45"/>
  <c r="L100" i="45"/>
  <c r="K100" i="45"/>
  <c r="J100" i="45"/>
  <c r="I100" i="45"/>
  <c r="N99" i="45"/>
  <c r="M99" i="45"/>
  <c r="L99" i="45"/>
  <c r="K99" i="45"/>
  <c r="J99" i="45"/>
  <c r="I99" i="45"/>
  <c r="N98" i="45"/>
  <c r="M98" i="45"/>
  <c r="L98" i="45"/>
  <c r="K98" i="45"/>
  <c r="J98" i="45"/>
  <c r="I98" i="45"/>
  <c r="N97" i="45"/>
  <c r="M97" i="45"/>
  <c r="L97" i="45"/>
  <c r="K97" i="45"/>
  <c r="J97" i="45"/>
  <c r="I97" i="45"/>
  <c r="N96" i="45"/>
  <c r="M96" i="45"/>
  <c r="L96" i="45"/>
  <c r="K96" i="45"/>
  <c r="J96" i="45"/>
  <c r="I96" i="45"/>
  <c r="N95" i="45"/>
  <c r="M95" i="45"/>
  <c r="L95" i="45"/>
  <c r="K95" i="45"/>
  <c r="J95" i="45"/>
  <c r="I95" i="45"/>
  <c r="N94" i="45"/>
  <c r="M94" i="45"/>
  <c r="L94" i="45"/>
  <c r="K94" i="45"/>
  <c r="J94" i="45"/>
  <c r="I94" i="45"/>
  <c r="N93" i="45"/>
  <c r="M93" i="45"/>
  <c r="L93" i="45"/>
  <c r="K93" i="45"/>
  <c r="J93" i="45"/>
  <c r="I93" i="45"/>
  <c r="N92" i="45"/>
  <c r="M92" i="45"/>
  <c r="L92" i="45"/>
  <c r="K92" i="45"/>
  <c r="J92" i="45"/>
  <c r="I92" i="45"/>
  <c r="N91" i="45"/>
  <c r="M91" i="45"/>
  <c r="L91" i="45"/>
  <c r="K91" i="45"/>
  <c r="J91" i="45"/>
  <c r="I91" i="45"/>
  <c r="N90" i="45"/>
  <c r="M90" i="45"/>
  <c r="L90" i="45"/>
  <c r="K90" i="45"/>
  <c r="J90" i="45"/>
  <c r="I90" i="45"/>
  <c r="N89" i="45"/>
  <c r="M89" i="45"/>
  <c r="L89" i="45"/>
  <c r="K89" i="45"/>
  <c r="J89" i="45"/>
  <c r="I89" i="45"/>
  <c r="N88" i="45"/>
  <c r="M88" i="45"/>
  <c r="L88" i="45"/>
  <c r="K88" i="45"/>
  <c r="J88" i="45"/>
  <c r="I88" i="45"/>
  <c r="N87" i="45"/>
  <c r="M87" i="45"/>
  <c r="L87" i="45"/>
  <c r="K87" i="45"/>
  <c r="J87" i="45"/>
  <c r="I87" i="45"/>
  <c r="N86" i="45"/>
  <c r="M86" i="45"/>
  <c r="L86" i="45"/>
  <c r="K86" i="45"/>
  <c r="J86" i="45"/>
  <c r="I86" i="45"/>
  <c r="N85" i="45"/>
  <c r="M85" i="45"/>
  <c r="L85" i="45"/>
  <c r="K85" i="45"/>
  <c r="J85" i="45"/>
  <c r="I85" i="45"/>
  <c r="N84" i="45"/>
  <c r="M84" i="45"/>
  <c r="L84" i="45"/>
  <c r="K84" i="45"/>
  <c r="J84" i="45"/>
  <c r="I84" i="45"/>
  <c r="N83" i="45"/>
  <c r="M83" i="45"/>
  <c r="L83" i="45"/>
  <c r="K83" i="45"/>
  <c r="J83" i="45"/>
  <c r="I83" i="45"/>
  <c r="N82" i="45"/>
  <c r="M82" i="45"/>
  <c r="L82" i="45"/>
  <c r="K82" i="45"/>
  <c r="J82" i="45"/>
  <c r="I82" i="45"/>
  <c r="N81" i="45"/>
  <c r="M81" i="45"/>
  <c r="L81" i="45"/>
  <c r="K81" i="45"/>
  <c r="J81" i="45"/>
  <c r="I81" i="45"/>
  <c r="N80" i="45"/>
  <c r="M80" i="45"/>
  <c r="L80" i="45"/>
  <c r="K80" i="45"/>
  <c r="J80" i="45"/>
  <c r="I80" i="45"/>
  <c r="N79" i="45"/>
  <c r="M79" i="45"/>
  <c r="L79" i="45"/>
  <c r="K79" i="45"/>
  <c r="J79" i="45"/>
  <c r="I79" i="45"/>
  <c r="N78" i="45"/>
  <c r="M78" i="45"/>
  <c r="L78" i="45"/>
  <c r="K78" i="45"/>
  <c r="J78" i="45"/>
  <c r="I78" i="45"/>
  <c r="N77" i="45"/>
  <c r="M77" i="45"/>
  <c r="L77" i="45"/>
  <c r="K77" i="45"/>
  <c r="J77" i="45"/>
  <c r="I77" i="45"/>
  <c r="N76" i="45"/>
  <c r="M76" i="45"/>
  <c r="L76" i="45"/>
  <c r="K76" i="45"/>
  <c r="J76" i="45"/>
  <c r="I76" i="45"/>
  <c r="N75" i="45"/>
  <c r="M75" i="45"/>
  <c r="L75" i="45"/>
  <c r="K75" i="45"/>
  <c r="J75" i="45"/>
  <c r="I75" i="45"/>
  <c r="N74" i="45"/>
  <c r="M74" i="45"/>
  <c r="L74" i="45"/>
  <c r="K74" i="45"/>
  <c r="J74" i="45"/>
  <c r="I74" i="45"/>
  <c r="N73" i="45"/>
  <c r="M73" i="45"/>
  <c r="L73" i="45"/>
  <c r="K73" i="45"/>
  <c r="J73" i="45"/>
  <c r="I73" i="45"/>
  <c r="N72" i="45"/>
  <c r="M72" i="45"/>
  <c r="L72" i="45"/>
  <c r="K72" i="45"/>
  <c r="J72" i="45"/>
  <c r="I72" i="45"/>
  <c r="N71" i="45"/>
  <c r="M71" i="45"/>
  <c r="L71" i="45"/>
  <c r="K71" i="45"/>
  <c r="J71" i="45"/>
  <c r="I71" i="45"/>
  <c r="N70" i="45"/>
  <c r="M70" i="45"/>
  <c r="L70" i="45"/>
  <c r="K70" i="45"/>
  <c r="J70" i="45"/>
  <c r="I70" i="45"/>
  <c r="N69" i="45"/>
  <c r="M69" i="45"/>
  <c r="L69" i="45"/>
  <c r="K69" i="45"/>
  <c r="J69" i="45"/>
  <c r="I69" i="45"/>
  <c r="N68" i="45"/>
  <c r="M68" i="45"/>
  <c r="L68" i="45"/>
  <c r="K68" i="45"/>
  <c r="J68" i="45"/>
  <c r="I68" i="45"/>
  <c r="N67" i="45"/>
  <c r="M67" i="45"/>
  <c r="L67" i="45"/>
  <c r="K67" i="45"/>
  <c r="J67" i="45"/>
  <c r="I67" i="45"/>
  <c r="N66" i="45"/>
  <c r="M66" i="45"/>
  <c r="L66" i="45"/>
  <c r="K66" i="45"/>
  <c r="J66" i="45"/>
  <c r="I66" i="45"/>
  <c r="N65" i="45"/>
  <c r="M65" i="45"/>
  <c r="L65" i="45"/>
  <c r="K65" i="45"/>
  <c r="J65" i="45"/>
  <c r="I65" i="45"/>
  <c r="N64" i="45"/>
  <c r="M64" i="45"/>
  <c r="L64" i="45"/>
  <c r="K64" i="45"/>
  <c r="J64" i="45"/>
  <c r="I64" i="45"/>
  <c r="N63" i="45"/>
  <c r="M63" i="45"/>
  <c r="L63" i="45"/>
  <c r="K63" i="45"/>
  <c r="J63" i="45"/>
  <c r="I63" i="45"/>
  <c r="N62" i="45"/>
  <c r="M62" i="45"/>
  <c r="L62" i="45"/>
  <c r="K62" i="45"/>
  <c r="J62" i="45"/>
  <c r="I62" i="45"/>
  <c r="N61" i="45"/>
  <c r="M61" i="45"/>
  <c r="L61" i="45"/>
  <c r="K61" i="45"/>
  <c r="J61" i="45"/>
  <c r="I61" i="45"/>
  <c r="N60" i="45"/>
  <c r="M60" i="45"/>
  <c r="L60" i="45"/>
  <c r="K60" i="45"/>
  <c r="J60" i="45"/>
  <c r="I60" i="45"/>
  <c r="N59" i="45"/>
  <c r="M59" i="45"/>
  <c r="L59" i="45"/>
  <c r="K59" i="45"/>
  <c r="J59" i="45"/>
  <c r="I59" i="45"/>
  <c r="N58" i="45"/>
  <c r="M58" i="45"/>
  <c r="L58" i="45"/>
  <c r="K58" i="45"/>
  <c r="J58" i="45"/>
  <c r="I58" i="45"/>
  <c r="N57" i="45"/>
  <c r="M57" i="45"/>
  <c r="L57" i="45"/>
  <c r="K57" i="45"/>
  <c r="J57" i="45"/>
  <c r="I57" i="45"/>
  <c r="N56" i="45"/>
  <c r="M56" i="45"/>
  <c r="L56" i="45"/>
  <c r="K56" i="45"/>
  <c r="J56" i="45"/>
  <c r="I56" i="45"/>
  <c r="N55" i="45"/>
  <c r="M55" i="45"/>
  <c r="L55" i="45"/>
  <c r="K55" i="45"/>
  <c r="J55" i="45"/>
  <c r="I55" i="45"/>
  <c r="N54" i="45"/>
  <c r="M54" i="45"/>
  <c r="L54" i="45"/>
  <c r="K54" i="45"/>
  <c r="J54" i="45"/>
  <c r="I54" i="45"/>
  <c r="N53" i="45"/>
  <c r="M53" i="45"/>
  <c r="L53" i="45"/>
  <c r="K53" i="45"/>
  <c r="J53" i="45"/>
  <c r="I53" i="45"/>
  <c r="N52" i="45"/>
  <c r="M52" i="45"/>
  <c r="L52" i="45"/>
  <c r="K52" i="45"/>
  <c r="J52" i="45"/>
  <c r="I52" i="45"/>
  <c r="N51" i="45"/>
  <c r="M51" i="45"/>
  <c r="L51" i="45"/>
  <c r="K51" i="45"/>
  <c r="J51" i="45"/>
  <c r="I51" i="45"/>
  <c r="N50" i="45"/>
  <c r="M50" i="45"/>
  <c r="L50" i="45"/>
  <c r="K50" i="45"/>
  <c r="J50" i="45"/>
  <c r="I50" i="45"/>
  <c r="N49" i="45"/>
  <c r="M49" i="45"/>
  <c r="L49" i="45"/>
  <c r="K49" i="45"/>
  <c r="J49" i="45"/>
  <c r="I49" i="45"/>
  <c r="N48" i="45"/>
  <c r="M48" i="45"/>
  <c r="L48" i="45"/>
  <c r="K48" i="45"/>
  <c r="J48" i="45"/>
  <c r="I48" i="45"/>
  <c r="N47" i="45"/>
  <c r="M47" i="45"/>
  <c r="L47" i="45"/>
  <c r="K47" i="45"/>
  <c r="J47" i="45"/>
  <c r="I47" i="45"/>
  <c r="N46" i="45"/>
  <c r="M46" i="45"/>
  <c r="L46" i="45"/>
  <c r="K46" i="45"/>
  <c r="J46" i="45"/>
  <c r="I46" i="45"/>
  <c r="N45" i="45"/>
  <c r="M45" i="45"/>
  <c r="L45" i="45"/>
  <c r="K45" i="45"/>
  <c r="J45" i="45"/>
  <c r="I45" i="45"/>
  <c r="N44" i="45"/>
  <c r="M44" i="45"/>
  <c r="L44" i="45"/>
  <c r="K44" i="45"/>
  <c r="J44" i="45"/>
  <c r="I44" i="45"/>
  <c r="N43" i="45"/>
  <c r="M43" i="45"/>
  <c r="L43" i="45"/>
  <c r="K43" i="45"/>
  <c r="J43" i="45"/>
  <c r="I43" i="45"/>
  <c r="N42" i="45"/>
  <c r="M42" i="45"/>
  <c r="L42" i="45"/>
  <c r="K42" i="45"/>
  <c r="J42" i="45"/>
  <c r="I42" i="45"/>
  <c r="N41" i="45"/>
  <c r="M41" i="45"/>
  <c r="L41" i="45"/>
  <c r="K41" i="45"/>
  <c r="J41" i="45"/>
  <c r="I41" i="45"/>
  <c r="N40" i="45"/>
  <c r="M40" i="45"/>
  <c r="L40" i="45"/>
  <c r="K40" i="45"/>
  <c r="J40" i="45"/>
  <c r="I40" i="45"/>
  <c r="N39" i="45"/>
  <c r="M39" i="45"/>
  <c r="L39" i="45"/>
  <c r="K39" i="45"/>
  <c r="J39" i="45"/>
  <c r="I39" i="45"/>
  <c r="N38" i="45"/>
  <c r="M38" i="45"/>
  <c r="L38" i="45"/>
  <c r="K38" i="45"/>
  <c r="J38" i="45"/>
  <c r="I38" i="45"/>
  <c r="N37" i="45"/>
  <c r="M37" i="45"/>
  <c r="L37" i="45"/>
  <c r="K37" i="45"/>
  <c r="J37" i="45"/>
  <c r="I37" i="45"/>
  <c r="N36" i="45"/>
  <c r="M36" i="45"/>
  <c r="L36" i="45"/>
  <c r="K36" i="45"/>
  <c r="J36" i="45"/>
  <c r="I36" i="45"/>
  <c r="N35" i="45"/>
  <c r="M35" i="45"/>
  <c r="L35" i="45"/>
  <c r="K35" i="45"/>
  <c r="J35" i="45"/>
  <c r="I35" i="45"/>
  <c r="N34" i="45"/>
  <c r="M34" i="45"/>
  <c r="L34" i="45"/>
  <c r="K34" i="45"/>
  <c r="J34" i="45"/>
  <c r="I34" i="45"/>
  <c r="N33" i="45"/>
  <c r="M33" i="45"/>
  <c r="L33" i="45"/>
  <c r="K33" i="45"/>
  <c r="J33" i="45"/>
  <c r="I33" i="45"/>
  <c r="N32" i="45"/>
  <c r="M32" i="45"/>
  <c r="L32" i="45"/>
  <c r="K32" i="45"/>
  <c r="J32" i="45"/>
  <c r="I32" i="45"/>
  <c r="N31" i="45"/>
  <c r="M31" i="45"/>
  <c r="L31" i="45"/>
  <c r="K31" i="45"/>
  <c r="J31" i="45"/>
  <c r="I31" i="45"/>
  <c r="N30" i="45"/>
  <c r="M30" i="45"/>
  <c r="L30" i="45"/>
  <c r="K30" i="45"/>
  <c r="J30" i="45"/>
  <c r="I30" i="45"/>
  <c r="N29" i="45"/>
  <c r="M29" i="45"/>
  <c r="L29" i="45"/>
  <c r="K29" i="45"/>
  <c r="J29" i="45"/>
  <c r="I29" i="45"/>
  <c r="N28" i="45"/>
  <c r="M28" i="45"/>
  <c r="L28" i="45"/>
  <c r="K28" i="45"/>
  <c r="J28" i="45"/>
  <c r="I28" i="45"/>
  <c r="N27" i="45"/>
  <c r="M27" i="45"/>
  <c r="L27" i="45"/>
  <c r="K27" i="45"/>
  <c r="J27" i="45"/>
  <c r="I27" i="45"/>
  <c r="N26" i="45"/>
  <c r="M26" i="45"/>
  <c r="L26" i="45"/>
  <c r="K26" i="45"/>
  <c r="J26" i="45"/>
  <c r="I26" i="45"/>
  <c r="N25" i="45"/>
  <c r="M25" i="45"/>
  <c r="L25" i="45"/>
  <c r="K25" i="45"/>
  <c r="J25" i="45"/>
  <c r="I25" i="45"/>
  <c r="N24" i="45"/>
  <c r="M24" i="45"/>
  <c r="L24" i="45"/>
  <c r="K24" i="45"/>
  <c r="J24" i="45"/>
  <c r="I24" i="45"/>
  <c r="N23" i="45"/>
  <c r="M23" i="45"/>
  <c r="L23" i="45"/>
  <c r="K23" i="45"/>
  <c r="J23" i="45"/>
  <c r="I23" i="45"/>
  <c r="N22" i="45"/>
  <c r="M22" i="45"/>
  <c r="L22" i="45"/>
  <c r="K22" i="45"/>
  <c r="J22" i="45"/>
  <c r="I22" i="45"/>
  <c r="N21" i="45"/>
  <c r="M21" i="45"/>
  <c r="L21" i="45"/>
  <c r="K21" i="45"/>
  <c r="J21" i="45"/>
  <c r="I21" i="45"/>
  <c r="N20" i="45"/>
  <c r="M20" i="45"/>
  <c r="L20" i="45"/>
  <c r="K20" i="45"/>
  <c r="J20" i="45"/>
  <c r="I20" i="45"/>
  <c r="N19" i="45"/>
  <c r="M19" i="45"/>
  <c r="L19" i="45"/>
  <c r="K19" i="45"/>
  <c r="J19" i="45"/>
  <c r="I19" i="45"/>
  <c r="N18" i="45"/>
  <c r="M18" i="45"/>
  <c r="L18" i="45"/>
  <c r="K18" i="45"/>
  <c r="J18" i="45"/>
  <c r="I18" i="45"/>
  <c r="N17" i="45"/>
  <c r="M17" i="45"/>
  <c r="L17" i="45"/>
  <c r="K17" i="45"/>
  <c r="J17" i="45"/>
  <c r="I17" i="45"/>
  <c r="N16" i="45"/>
  <c r="M16" i="45"/>
  <c r="L16" i="45"/>
  <c r="K16" i="45"/>
  <c r="J16" i="45"/>
  <c r="I16" i="45"/>
  <c r="N1015" i="44"/>
  <c r="M1015" i="44"/>
  <c r="L1015" i="44"/>
  <c r="K1015" i="44"/>
  <c r="J1015" i="44"/>
  <c r="I1015" i="44"/>
  <c r="N1014" i="44"/>
  <c r="M1014" i="44"/>
  <c r="L1014" i="44"/>
  <c r="K1014" i="44"/>
  <c r="J1014" i="44"/>
  <c r="I1014" i="44"/>
  <c r="N1013" i="44"/>
  <c r="M1013" i="44"/>
  <c r="L1013" i="44"/>
  <c r="K1013" i="44"/>
  <c r="J1013" i="44"/>
  <c r="I1013" i="44"/>
  <c r="N1012" i="44"/>
  <c r="M1012" i="44"/>
  <c r="L1012" i="44"/>
  <c r="K1012" i="44"/>
  <c r="J1012" i="44"/>
  <c r="I1012" i="44"/>
  <c r="N1011" i="44"/>
  <c r="M1011" i="44"/>
  <c r="L1011" i="44"/>
  <c r="K1011" i="44"/>
  <c r="J1011" i="44"/>
  <c r="I1011" i="44"/>
  <c r="N1010" i="44"/>
  <c r="M1010" i="44"/>
  <c r="L1010" i="44"/>
  <c r="K1010" i="44"/>
  <c r="J1010" i="44"/>
  <c r="I1010" i="44"/>
  <c r="N1009" i="44"/>
  <c r="M1009" i="44"/>
  <c r="L1009" i="44"/>
  <c r="K1009" i="44"/>
  <c r="J1009" i="44"/>
  <c r="I1009" i="44"/>
  <c r="N1008" i="44"/>
  <c r="M1008" i="44"/>
  <c r="L1008" i="44"/>
  <c r="K1008" i="44"/>
  <c r="J1008" i="44"/>
  <c r="I1008" i="44"/>
  <c r="N1007" i="44"/>
  <c r="M1007" i="44"/>
  <c r="L1007" i="44"/>
  <c r="K1007" i="44"/>
  <c r="J1007" i="44"/>
  <c r="I1007" i="44"/>
  <c r="N1006" i="44"/>
  <c r="M1006" i="44"/>
  <c r="L1006" i="44"/>
  <c r="K1006" i="44"/>
  <c r="J1006" i="44"/>
  <c r="I1006" i="44"/>
  <c r="N1005" i="44"/>
  <c r="M1005" i="44"/>
  <c r="L1005" i="44"/>
  <c r="K1005" i="44"/>
  <c r="J1005" i="44"/>
  <c r="I1005" i="44"/>
  <c r="N1004" i="44"/>
  <c r="M1004" i="44"/>
  <c r="L1004" i="44"/>
  <c r="K1004" i="44"/>
  <c r="J1004" i="44"/>
  <c r="I1004" i="44"/>
  <c r="N1003" i="44"/>
  <c r="M1003" i="44"/>
  <c r="L1003" i="44"/>
  <c r="K1003" i="44"/>
  <c r="J1003" i="44"/>
  <c r="I1003" i="44"/>
  <c r="N1002" i="44"/>
  <c r="M1002" i="44"/>
  <c r="L1002" i="44"/>
  <c r="K1002" i="44"/>
  <c r="J1002" i="44"/>
  <c r="I1002" i="44"/>
  <c r="N1001" i="44"/>
  <c r="M1001" i="44"/>
  <c r="L1001" i="44"/>
  <c r="K1001" i="44"/>
  <c r="J1001" i="44"/>
  <c r="I1001" i="44"/>
  <c r="N1000" i="44"/>
  <c r="M1000" i="44"/>
  <c r="L1000" i="44"/>
  <c r="K1000" i="44"/>
  <c r="J1000" i="44"/>
  <c r="I1000" i="44"/>
  <c r="N999" i="44"/>
  <c r="M999" i="44"/>
  <c r="L999" i="44"/>
  <c r="K999" i="44"/>
  <c r="J999" i="44"/>
  <c r="I999" i="44"/>
  <c r="N998" i="44"/>
  <c r="M998" i="44"/>
  <c r="L998" i="44"/>
  <c r="K998" i="44"/>
  <c r="J998" i="44"/>
  <c r="I998" i="44"/>
  <c r="N997" i="44"/>
  <c r="M997" i="44"/>
  <c r="L997" i="44"/>
  <c r="K997" i="44"/>
  <c r="J997" i="44"/>
  <c r="I997" i="44"/>
  <c r="N996" i="44"/>
  <c r="M996" i="44"/>
  <c r="L996" i="44"/>
  <c r="K996" i="44"/>
  <c r="J996" i="44"/>
  <c r="I996" i="44"/>
  <c r="N995" i="44"/>
  <c r="M995" i="44"/>
  <c r="L995" i="44"/>
  <c r="K995" i="44"/>
  <c r="J995" i="44"/>
  <c r="I995" i="44"/>
  <c r="N994" i="44"/>
  <c r="M994" i="44"/>
  <c r="L994" i="44"/>
  <c r="K994" i="44"/>
  <c r="J994" i="44"/>
  <c r="I994" i="44"/>
  <c r="N993" i="44"/>
  <c r="M993" i="44"/>
  <c r="L993" i="44"/>
  <c r="K993" i="44"/>
  <c r="J993" i="44"/>
  <c r="I993" i="44"/>
  <c r="N992" i="44"/>
  <c r="M992" i="44"/>
  <c r="L992" i="44"/>
  <c r="K992" i="44"/>
  <c r="J992" i="44"/>
  <c r="I992" i="44"/>
  <c r="N991" i="44"/>
  <c r="M991" i="44"/>
  <c r="L991" i="44"/>
  <c r="K991" i="44"/>
  <c r="J991" i="44"/>
  <c r="I991" i="44"/>
  <c r="N990" i="44"/>
  <c r="M990" i="44"/>
  <c r="L990" i="44"/>
  <c r="K990" i="44"/>
  <c r="J990" i="44"/>
  <c r="I990" i="44"/>
  <c r="N989" i="44"/>
  <c r="M989" i="44"/>
  <c r="L989" i="44"/>
  <c r="K989" i="44"/>
  <c r="J989" i="44"/>
  <c r="I989" i="44"/>
  <c r="N988" i="44"/>
  <c r="M988" i="44"/>
  <c r="L988" i="44"/>
  <c r="K988" i="44"/>
  <c r="J988" i="44"/>
  <c r="I988" i="44"/>
  <c r="N987" i="44"/>
  <c r="M987" i="44"/>
  <c r="L987" i="44"/>
  <c r="K987" i="44"/>
  <c r="J987" i="44"/>
  <c r="I987" i="44"/>
  <c r="N986" i="44"/>
  <c r="M986" i="44"/>
  <c r="L986" i="44"/>
  <c r="K986" i="44"/>
  <c r="J986" i="44"/>
  <c r="I986" i="44"/>
  <c r="N985" i="44"/>
  <c r="M985" i="44"/>
  <c r="L985" i="44"/>
  <c r="K985" i="44"/>
  <c r="J985" i="44"/>
  <c r="I985" i="44"/>
  <c r="N984" i="44"/>
  <c r="M984" i="44"/>
  <c r="L984" i="44"/>
  <c r="K984" i="44"/>
  <c r="J984" i="44"/>
  <c r="I984" i="44"/>
  <c r="N983" i="44"/>
  <c r="M983" i="44"/>
  <c r="L983" i="44"/>
  <c r="K983" i="44"/>
  <c r="J983" i="44"/>
  <c r="I983" i="44"/>
  <c r="N982" i="44"/>
  <c r="M982" i="44"/>
  <c r="L982" i="44"/>
  <c r="K982" i="44"/>
  <c r="J982" i="44"/>
  <c r="I982" i="44"/>
  <c r="N981" i="44"/>
  <c r="M981" i="44"/>
  <c r="L981" i="44"/>
  <c r="K981" i="44"/>
  <c r="J981" i="44"/>
  <c r="I981" i="44"/>
  <c r="N980" i="44"/>
  <c r="M980" i="44"/>
  <c r="L980" i="44"/>
  <c r="K980" i="44"/>
  <c r="J980" i="44"/>
  <c r="I980" i="44"/>
  <c r="N979" i="44"/>
  <c r="M979" i="44"/>
  <c r="L979" i="44"/>
  <c r="K979" i="44"/>
  <c r="J979" i="44"/>
  <c r="I979" i="44"/>
  <c r="N978" i="44"/>
  <c r="M978" i="44"/>
  <c r="L978" i="44"/>
  <c r="K978" i="44"/>
  <c r="J978" i="44"/>
  <c r="I978" i="44"/>
  <c r="N977" i="44"/>
  <c r="M977" i="44"/>
  <c r="L977" i="44"/>
  <c r="K977" i="44"/>
  <c r="J977" i="44"/>
  <c r="I977" i="44"/>
  <c r="N976" i="44"/>
  <c r="M976" i="44"/>
  <c r="L976" i="44"/>
  <c r="K976" i="44"/>
  <c r="J976" i="44"/>
  <c r="I976" i="44"/>
  <c r="N975" i="44"/>
  <c r="M975" i="44"/>
  <c r="L975" i="44"/>
  <c r="K975" i="44"/>
  <c r="J975" i="44"/>
  <c r="I975" i="44"/>
  <c r="N974" i="44"/>
  <c r="M974" i="44"/>
  <c r="L974" i="44"/>
  <c r="K974" i="44"/>
  <c r="J974" i="44"/>
  <c r="I974" i="44"/>
  <c r="N973" i="44"/>
  <c r="M973" i="44"/>
  <c r="L973" i="44"/>
  <c r="K973" i="44"/>
  <c r="J973" i="44"/>
  <c r="I973" i="44"/>
  <c r="N972" i="44"/>
  <c r="M972" i="44"/>
  <c r="L972" i="44"/>
  <c r="K972" i="44"/>
  <c r="J972" i="44"/>
  <c r="I972" i="44"/>
  <c r="N971" i="44"/>
  <c r="M971" i="44"/>
  <c r="L971" i="44"/>
  <c r="K971" i="44"/>
  <c r="J971" i="44"/>
  <c r="I971" i="44"/>
  <c r="N970" i="44"/>
  <c r="M970" i="44"/>
  <c r="L970" i="44"/>
  <c r="K970" i="44"/>
  <c r="J970" i="44"/>
  <c r="I970" i="44"/>
  <c r="N969" i="44"/>
  <c r="M969" i="44"/>
  <c r="L969" i="44"/>
  <c r="K969" i="44"/>
  <c r="J969" i="44"/>
  <c r="I969" i="44"/>
  <c r="N968" i="44"/>
  <c r="M968" i="44"/>
  <c r="L968" i="44"/>
  <c r="K968" i="44"/>
  <c r="J968" i="44"/>
  <c r="I968" i="44"/>
  <c r="N967" i="44"/>
  <c r="M967" i="44"/>
  <c r="L967" i="44"/>
  <c r="K967" i="44"/>
  <c r="J967" i="44"/>
  <c r="I967" i="44"/>
  <c r="N966" i="44"/>
  <c r="M966" i="44"/>
  <c r="L966" i="44"/>
  <c r="K966" i="44"/>
  <c r="J966" i="44"/>
  <c r="I966" i="44"/>
  <c r="N965" i="44"/>
  <c r="M965" i="44"/>
  <c r="L965" i="44"/>
  <c r="K965" i="44"/>
  <c r="J965" i="44"/>
  <c r="I965" i="44"/>
  <c r="N964" i="44"/>
  <c r="M964" i="44"/>
  <c r="L964" i="44"/>
  <c r="K964" i="44"/>
  <c r="J964" i="44"/>
  <c r="I964" i="44"/>
  <c r="N963" i="44"/>
  <c r="M963" i="44"/>
  <c r="L963" i="44"/>
  <c r="K963" i="44"/>
  <c r="J963" i="44"/>
  <c r="I963" i="44"/>
  <c r="N962" i="44"/>
  <c r="M962" i="44"/>
  <c r="L962" i="44"/>
  <c r="K962" i="44"/>
  <c r="J962" i="44"/>
  <c r="I962" i="44"/>
  <c r="N961" i="44"/>
  <c r="M961" i="44"/>
  <c r="L961" i="44"/>
  <c r="K961" i="44"/>
  <c r="J961" i="44"/>
  <c r="I961" i="44"/>
  <c r="N960" i="44"/>
  <c r="M960" i="44"/>
  <c r="L960" i="44"/>
  <c r="K960" i="44"/>
  <c r="J960" i="44"/>
  <c r="I960" i="44"/>
  <c r="N959" i="44"/>
  <c r="M959" i="44"/>
  <c r="L959" i="44"/>
  <c r="K959" i="44"/>
  <c r="J959" i="44"/>
  <c r="I959" i="44"/>
  <c r="N958" i="44"/>
  <c r="M958" i="44"/>
  <c r="L958" i="44"/>
  <c r="K958" i="44"/>
  <c r="J958" i="44"/>
  <c r="I958" i="44"/>
  <c r="N957" i="44"/>
  <c r="M957" i="44"/>
  <c r="L957" i="44"/>
  <c r="K957" i="44"/>
  <c r="J957" i="44"/>
  <c r="I957" i="44"/>
  <c r="N956" i="44"/>
  <c r="M956" i="44"/>
  <c r="L956" i="44"/>
  <c r="K956" i="44"/>
  <c r="J956" i="44"/>
  <c r="I956" i="44"/>
  <c r="N955" i="44"/>
  <c r="M955" i="44"/>
  <c r="L955" i="44"/>
  <c r="K955" i="44"/>
  <c r="J955" i="44"/>
  <c r="I955" i="44"/>
  <c r="N954" i="44"/>
  <c r="M954" i="44"/>
  <c r="L954" i="44"/>
  <c r="K954" i="44"/>
  <c r="J954" i="44"/>
  <c r="I954" i="44"/>
  <c r="N953" i="44"/>
  <c r="M953" i="44"/>
  <c r="L953" i="44"/>
  <c r="K953" i="44"/>
  <c r="J953" i="44"/>
  <c r="I953" i="44"/>
  <c r="N952" i="44"/>
  <c r="M952" i="44"/>
  <c r="L952" i="44"/>
  <c r="K952" i="44"/>
  <c r="J952" i="44"/>
  <c r="I952" i="44"/>
  <c r="N951" i="44"/>
  <c r="M951" i="44"/>
  <c r="L951" i="44"/>
  <c r="K951" i="44"/>
  <c r="J951" i="44"/>
  <c r="I951" i="44"/>
  <c r="N950" i="44"/>
  <c r="M950" i="44"/>
  <c r="L950" i="44"/>
  <c r="K950" i="44"/>
  <c r="J950" i="44"/>
  <c r="I950" i="44"/>
  <c r="N949" i="44"/>
  <c r="M949" i="44"/>
  <c r="L949" i="44"/>
  <c r="K949" i="44"/>
  <c r="J949" i="44"/>
  <c r="I949" i="44"/>
  <c r="N948" i="44"/>
  <c r="M948" i="44"/>
  <c r="L948" i="44"/>
  <c r="K948" i="44"/>
  <c r="J948" i="44"/>
  <c r="I948" i="44"/>
  <c r="N947" i="44"/>
  <c r="M947" i="44"/>
  <c r="L947" i="44"/>
  <c r="K947" i="44"/>
  <c r="J947" i="44"/>
  <c r="I947" i="44"/>
  <c r="N946" i="44"/>
  <c r="M946" i="44"/>
  <c r="L946" i="44"/>
  <c r="K946" i="44"/>
  <c r="J946" i="44"/>
  <c r="I946" i="44"/>
  <c r="N945" i="44"/>
  <c r="M945" i="44"/>
  <c r="L945" i="44"/>
  <c r="K945" i="44"/>
  <c r="J945" i="44"/>
  <c r="I945" i="44"/>
  <c r="N944" i="44"/>
  <c r="M944" i="44"/>
  <c r="L944" i="44"/>
  <c r="K944" i="44"/>
  <c r="J944" i="44"/>
  <c r="I944" i="44"/>
  <c r="N943" i="44"/>
  <c r="M943" i="44"/>
  <c r="L943" i="44"/>
  <c r="K943" i="44"/>
  <c r="J943" i="44"/>
  <c r="I943" i="44"/>
  <c r="N942" i="44"/>
  <c r="M942" i="44"/>
  <c r="L942" i="44"/>
  <c r="K942" i="44"/>
  <c r="J942" i="44"/>
  <c r="I942" i="44"/>
  <c r="N941" i="44"/>
  <c r="M941" i="44"/>
  <c r="L941" i="44"/>
  <c r="K941" i="44"/>
  <c r="J941" i="44"/>
  <c r="I941" i="44"/>
  <c r="N940" i="44"/>
  <c r="M940" i="44"/>
  <c r="L940" i="44"/>
  <c r="K940" i="44"/>
  <c r="J940" i="44"/>
  <c r="I940" i="44"/>
  <c r="N939" i="44"/>
  <c r="M939" i="44"/>
  <c r="L939" i="44"/>
  <c r="K939" i="44"/>
  <c r="J939" i="44"/>
  <c r="I939" i="44"/>
  <c r="N938" i="44"/>
  <c r="M938" i="44"/>
  <c r="L938" i="44"/>
  <c r="K938" i="44"/>
  <c r="J938" i="44"/>
  <c r="I938" i="44"/>
  <c r="N937" i="44"/>
  <c r="M937" i="44"/>
  <c r="L937" i="44"/>
  <c r="K937" i="44"/>
  <c r="J937" i="44"/>
  <c r="I937" i="44"/>
  <c r="N936" i="44"/>
  <c r="M936" i="44"/>
  <c r="L936" i="44"/>
  <c r="K936" i="44"/>
  <c r="J936" i="44"/>
  <c r="I936" i="44"/>
  <c r="N935" i="44"/>
  <c r="M935" i="44"/>
  <c r="L935" i="44"/>
  <c r="K935" i="44"/>
  <c r="J935" i="44"/>
  <c r="I935" i="44"/>
  <c r="N934" i="44"/>
  <c r="M934" i="44"/>
  <c r="L934" i="44"/>
  <c r="K934" i="44"/>
  <c r="J934" i="44"/>
  <c r="I934" i="44"/>
  <c r="N933" i="44"/>
  <c r="M933" i="44"/>
  <c r="L933" i="44"/>
  <c r="K933" i="44"/>
  <c r="J933" i="44"/>
  <c r="I933" i="44"/>
  <c r="N932" i="44"/>
  <c r="M932" i="44"/>
  <c r="L932" i="44"/>
  <c r="K932" i="44"/>
  <c r="J932" i="44"/>
  <c r="I932" i="44"/>
  <c r="N931" i="44"/>
  <c r="M931" i="44"/>
  <c r="L931" i="44"/>
  <c r="K931" i="44"/>
  <c r="J931" i="44"/>
  <c r="I931" i="44"/>
  <c r="N930" i="44"/>
  <c r="M930" i="44"/>
  <c r="L930" i="44"/>
  <c r="K930" i="44"/>
  <c r="J930" i="44"/>
  <c r="I930" i="44"/>
  <c r="N929" i="44"/>
  <c r="M929" i="44"/>
  <c r="L929" i="44"/>
  <c r="K929" i="44"/>
  <c r="J929" i="44"/>
  <c r="I929" i="44"/>
  <c r="N928" i="44"/>
  <c r="M928" i="44"/>
  <c r="L928" i="44"/>
  <c r="K928" i="44"/>
  <c r="J928" i="44"/>
  <c r="I928" i="44"/>
  <c r="N927" i="44"/>
  <c r="M927" i="44"/>
  <c r="L927" i="44"/>
  <c r="K927" i="44"/>
  <c r="J927" i="44"/>
  <c r="I927" i="44"/>
  <c r="N926" i="44"/>
  <c r="M926" i="44"/>
  <c r="L926" i="44"/>
  <c r="K926" i="44"/>
  <c r="J926" i="44"/>
  <c r="I926" i="44"/>
  <c r="N925" i="44"/>
  <c r="M925" i="44"/>
  <c r="L925" i="44"/>
  <c r="K925" i="44"/>
  <c r="J925" i="44"/>
  <c r="I925" i="44"/>
  <c r="N924" i="44"/>
  <c r="M924" i="44"/>
  <c r="L924" i="44"/>
  <c r="K924" i="44"/>
  <c r="J924" i="44"/>
  <c r="I924" i="44"/>
  <c r="N923" i="44"/>
  <c r="M923" i="44"/>
  <c r="L923" i="44"/>
  <c r="K923" i="44"/>
  <c r="J923" i="44"/>
  <c r="I923" i="44"/>
  <c r="N922" i="44"/>
  <c r="M922" i="44"/>
  <c r="L922" i="44"/>
  <c r="K922" i="44"/>
  <c r="J922" i="44"/>
  <c r="I922" i="44"/>
  <c r="N921" i="44"/>
  <c r="M921" i="44"/>
  <c r="L921" i="44"/>
  <c r="K921" i="44"/>
  <c r="J921" i="44"/>
  <c r="I921" i="44"/>
  <c r="N920" i="44"/>
  <c r="M920" i="44"/>
  <c r="L920" i="44"/>
  <c r="K920" i="44"/>
  <c r="J920" i="44"/>
  <c r="I920" i="44"/>
  <c r="N919" i="44"/>
  <c r="M919" i="44"/>
  <c r="L919" i="44"/>
  <c r="K919" i="44"/>
  <c r="J919" i="44"/>
  <c r="I919" i="44"/>
  <c r="N918" i="44"/>
  <c r="M918" i="44"/>
  <c r="L918" i="44"/>
  <c r="K918" i="44"/>
  <c r="J918" i="44"/>
  <c r="I918" i="44"/>
  <c r="N917" i="44"/>
  <c r="M917" i="44"/>
  <c r="L917" i="44"/>
  <c r="K917" i="44"/>
  <c r="J917" i="44"/>
  <c r="I917" i="44"/>
  <c r="N916" i="44"/>
  <c r="M916" i="44"/>
  <c r="L916" i="44"/>
  <c r="K916" i="44"/>
  <c r="J916" i="44"/>
  <c r="I916" i="44"/>
  <c r="N915" i="44"/>
  <c r="M915" i="44"/>
  <c r="L915" i="44"/>
  <c r="K915" i="44"/>
  <c r="J915" i="44"/>
  <c r="I915" i="44"/>
  <c r="N914" i="44"/>
  <c r="M914" i="44"/>
  <c r="L914" i="44"/>
  <c r="K914" i="44"/>
  <c r="J914" i="44"/>
  <c r="I914" i="44"/>
  <c r="N913" i="44"/>
  <c r="M913" i="44"/>
  <c r="L913" i="44"/>
  <c r="K913" i="44"/>
  <c r="J913" i="44"/>
  <c r="I913" i="44"/>
  <c r="N912" i="44"/>
  <c r="M912" i="44"/>
  <c r="L912" i="44"/>
  <c r="K912" i="44"/>
  <c r="J912" i="44"/>
  <c r="I912" i="44"/>
  <c r="N911" i="44"/>
  <c r="M911" i="44"/>
  <c r="L911" i="44"/>
  <c r="K911" i="44"/>
  <c r="J911" i="44"/>
  <c r="I911" i="44"/>
  <c r="N910" i="44"/>
  <c r="M910" i="44"/>
  <c r="L910" i="44"/>
  <c r="K910" i="44"/>
  <c r="J910" i="44"/>
  <c r="I910" i="44"/>
  <c r="N909" i="44"/>
  <c r="M909" i="44"/>
  <c r="L909" i="44"/>
  <c r="K909" i="44"/>
  <c r="J909" i="44"/>
  <c r="I909" i="44"/>
  <c r="N908" i="44"/>
  <c r="M908" i="44"/>
  <c r="L908" i="44"/>
  <c r="K908" i="44"/>
  <c r="J908" i="44"/>
  <c r="I908" i="44"/>
  <c r="N907" i="44"/>
  <c r="M907" i="44"/>
  <c r="L907" i="44"/>
  <c r="K907" i="44"/>
  <c r="J907" i="44"/>
  <c r="I907" i="44"/>
  <c r="N906" i="44"/>
  <c r="M906" i="44"/>
  <c r="L906" i="44"/>
  <c r="K906" i="44"/>
  <c r="J906" i="44"/>
  <c r="I906" i="44"/>
  <c r="N905" i="44"/>
  <c r="M905" i="44"/>
  <c r="L905" i="44"/>
  <c r="K905" i="44"/>
  <c r="J905" i="44"/>
  <c r="I905" i="44"/>
  <c r="N904" i="44"/>
  <c r="M904" i="44"/>
  <c r="L904" i="44"/>
  <c r="K904" i="44"/>
  <c r="J904" i="44"/>
  <c r="I904" i="44"/>
  <c r="N903" i="44"/>
  <c r="M903" i="44"/>
  <c r="L903" i="44"/>
  <c r="K903" i="44"/>
  <c r="J903" i="44"/>
  <c r="I903" i="44"/>
  <c r="N902" i="44"/>
  <c r="M902" i="44"/>
  <c r="L902" i="44"/>
  <c r="K902" i="44"/>
  <c r="J902" i="44"/>
  <c r="I902" i="44"/>
  <c r="N901" i="44"/>
  <c r="M901" i="44"/>
  <c r="L901" i="44"/>
  <c r="K901" i="44"/>
  <c r="J901" i="44"/>
  <c r="I901" i="44"/>
  <c r="N900" i="44"/>
  <c r="M900" i="44"/>
  <c r="L900" i="44"/>
  <c r="K900" i="44"/>
  <c r="J900" i="44"/>
  <c r="I900" i="44"/>
  <c r="N899" i="44"/>
  <c r="M899" i="44"/>
  <c r="L899" i="44"/>
  <c r="K899" i="44"/>
  <c r="J899" i="44"/>
  <c r="I899" i="44"/>
  <c r="N898" i="44"/>
  <c r="M898" i="44"/>
  <c r="L898" i="44"/>
  <c r="K898" i="44"/>
  <c r="J898" i="44"/>
  <c r="I898" i="44"/>
  <c r="N897" i="44"/>
  <c r="M897" i="44"/>
  <c r="L897" i="44"/>
  <c r="K897" i="44"/>
  <c r="J897" i="44"/>
  <c r="I897" i="44"/>
  <c r="N896" i="44"/>
  <c r="M896" i="44"/>
  <c r="L896" i="44"/>
  <c r="K896" i="44"/>
  <c r="J896" i="44"/>
  <c r="I896" i="44"/>
  <c r="N895" i="44"/>
  <c r="M895" i="44"/>
  <c r="L895" i="44"/>
  <c r="K895" i="44"/>
  <c r="J895" i="44"/>
  <c r="I895" i="44"/>
  <c r="N894" i="44"/>
  <c r="M894" i="44"/>
  <c r="L894" i="44"/>
  <c r="K894" i="44"/>
  <c r="J894" i="44"/>
  <c r="I894" i="44"/>
  <c r="N893" i="44"/>
  <c r="M893" i="44"/>
  <c r="L893" i="44"/>
  <c r="K893" i="44"/>
  <c r="J893" i="44"/>
  <c r="I893" i="44"/>
  <c r="N892" i="44"/>
  <c r="M892" i="44"/>
  <c r="L892" i="44"/>
  <c r="K892" i="44"/>
  <c r="J892" i="44"/>
  <c r="I892" i="44"/>
  <c r="N891" i="44"/>
  <c r="M891" i="44"/>
  <c r="L891" i="44"/>
  <c r="K891" i="44"/>
  <c r="J891" i="44"/>
  <c r="I891" i="44"/>
  <c r="N890" i="44"/>
  <c r="M890" i="44"/>
  <c r="L890" i="44"/>
  <c r="K890" i="44"/>
  <c r="J890" i="44"/>
  <c r="I890" i="44"/>
  <c r="N889" i="44"/>
  <c r="M889" i="44"/>
  <c r="L889" i="44"/>
  <c r="K889" i="44"/>
  <c r="J889" i="44"/>
  <c r="I889" i="44"/>
  <c r="N888" i="44"/>
  <c r="M888" i="44"/>
  <c r="L888" i="44"/>
  <c r="K888" i="44"/>
  <c r="J888" i="44"/>
  <c r="I888" i="44"/>
  <c r="N887" i="44"/>
  <c r="M887" i="44"/>
  <c r="L887" i="44"/>
  <c r="K887" i="44"/>
  <c r="J887" i="44"/>
  <c r="I887" i="44"/>
  <c r="N886" i="44"/>
  <c r="M886" i="44"/>
  <c r="L886" i="44"/>
  <c r="K886" i="44"/>
  <c r="J886" i="44"/>
  <c r="I886" i="44"/>
  <c r="N885" i="44"/>
  <c r="M885" i="44"/>
  <c r="L885" i="44"/>
  <c r="K885" i="44"/>
  <c r="J885" i="44"/>
  <c r="I885" i="44"/>
  <c r="N884" i="44"/>
  <c r="M884" i="44"/>
  <c r="L884" i="44"/>
  <c r="K884" i="44"/>
  <c r="J884" i="44"/>
  <c r="I884" i="44"/>
  <c r="N883" i="44"/>
  <c r="M883" i="44"/>
  <c r="L883" i="44"/>
  <c r="K883" i="44"/>
  <c r="J883" i="44"/>
  <c r="I883" i="44"/>
  <c r="N882" i="44"/>
  <c r="M882" i="44"/>
  <c r="L882" i="44"/>
  <c r="K882" i="44"/>
  <c r="J882" i="44"/>
  <c r="I882" i="44"/>
  <c r="N881" i="44"/>
  <c r="M881" i="44"/>
  <c r="L881" i="44"/>
  <c r="K881" i="44"/>
  <c r="J881" i="44"/>
  <c r="I881" i="44"/>
  <c r="N880" i="44"/>
  <c r="M880" i="44"/>
  <c r="L880" i="44"/>
  <c r="K880" i="44"/>
  <c r="J880" i="44"/>
  <c r="I880" i="44"/>
  <c r="N879" i="44"/>
  <c r="M879" i="44"/>
  <c r="L879" i="44"/>
  <c r="K879" i="44"/>
  <c r="J879" i="44"/>
  <c r="I879" i="44"/>
  <c r="N878" i="44"/>
  <c r="M878" i="44"/>
  <c r="L878" i="44"/>
  <c r="K878" i="44"/>
  <c r="J878" i="44"/>
  <c r="I878" i="44"/>
  <c r="N877" i="44"/>
  <c r="M877" i="44"/>
  <c r="L877" i="44"/>
  <c r="K877" i="44"/>
  <c r="J877" i="44"/>
  <c r="I877" i="44"/>
  <c r="N876" i="44"/>
  <c r="M876" i="44"/>
  <c r="L876" i="44"/>
  <c r="K876" i="44"/>
  <c r="J876" i="44"/>
  <c r="I876" i="44"/>
  <c r="N875" i="44"/>
  <c r="M875" i="44"/>
  <c r="L875" i="44"/>
  <c r="K875" i="44"/>
  <c r="J875" i="44"/>
  <c r="I875" i="44"/>
  <c r="N874" i="44"/>
  <c r="M874" i="44"/>
  <c r="L874" i="44"/>
  <c r="K874" i="44"/>
  <c r="J874" i="44"/>
  <c r="I874" i="44"/>
  <c r="N873" i="44"/>
  <c r="M873" i="44"/>
  <c r="L873" i="44"/>
  <c r="K873" i="44"/>
  <c r="J873" i="44"/>
  <c r="I873" i="44"/>
  <c r="N872" i="44"/>
  <c r="M872" i="44"/>
  <c r="L872" i="44"/>
  <c r="K872" i="44"/>
  <c r="J872" i="44"/>
  <c r="I872" i="44"/>
  <c r="N871" i="44"/>
  <c r="M871" i="44"/>
  <c r="L871" i="44"/>
  <c r="K871" i="44"/>
  <c r="J871" i="44"/>
  <c r="I871" i="44"/>
  <c r="N870" i="44"/>
  <c r="M870" i="44"/>
  <c r="L870" i="44"/>
  <c r="K870" i="44"/>
  <c r="J870" i="44"/>
  <c r="I870" i="44"/>
  <c r="N869" i="44"/>
  <c r="M869" i="44"/>
  <c r="L869" i="44"/>
  <c r="K869" i="44"/>
  <c r="J869" i="44"/>
  <c r="I869" i="44"/>
  <c r="N868" i="44"/>
  <c r="M868" i="44"/>
  <c r="L868" i="44"/>
  <c r="K868" i="44"/>
  <c r="J868" i="44"/>
  <c r="I868" i="44"/>
  <c r="N867" i="44"/>
  <c r="M867" i="44"/>
  <c r="L867" i="44"/>
  <c r="K867" i="44"/>
  <c r="J867" i="44"/>
  <c r="I867" i="44"/>
  <c r="N866" i="44"/>
  <c r="M866" i="44"/>
  <c r="L866" i="44"/>
  <c r="K866" i="44"/>
  <c r="J866" i="44"/>
  <c r="I866" i="44"/>
  <c r="N865" i="44"/>
  <c r="M865" i="44"/>
  <c r="L865" i="44"/>
  <c r="K865" i="44"/>
  <c r="J865" i="44"/>
  <c r="I865" i="44"/>
  <c r="N864" i="44"/>
  <c r="M864" i="44"/>
  <c r="L864" i="44"/>
  <c r="K864" i="44"/>
  <c r="J864" i="44"/>
  <c r="I864" i="44"/>
  <c r="N863" i="44"/>
  <c r="M863" i="44"/>
  <c r="L863" i="44"/>
  <c r="K863" i="44"/>
  <c r="J863" i="44"/>
  <c r="I863" i="44"/>
  <c r="N862" i="44"/>
  <c r="M862" i="44"/>
  <c r="L862" i="44"/>
  <c r="K862" i="44"/>
  <c r="J862" i="44"/>
  <c r="I862" i="44"/>
  <c r="N861" i="44"/>
  <c r="M861" i="44"/>
  <c r="L861" i="44"/>
  <c r="K861" i="44"/>
  <c r="J861" i="44"/>
  <c r="I861" i="44"/>
  <c r="N860" i="44"/>
  <c r="M860" i="44"/>
  <c r="L860" i="44"/>
  <c r="K860" i="44"/>
  <c r="J860" i="44"/>
  <c r="I860" i="44"/>
  <c r="N859" i="44"/>
  <c r="M859" i="44"/>
  <c r="L859" i="44"/>
  <c r="K859" i="44"/>
  <c r="J859" i="44"/>
  <c r="I859" i="44"/>
  <c r="N858" i="44"/>
  <c r="M858" i="44"/>
  <c r="L858" i="44"/>
  <c r="K858" i="44"/>
  <c r="J858" i="44"/>
  <c r="I858" i="44"/>
  <c r="N857" i="44"/>
  <c r="M857" i="44"/>
  <c r="L857" i="44"/>
  <c r="K857" i="44"/>
  <c r="J857" i="44"/>
  <c r="I857" i="44"/>
  <c r="N856" i="44"/>
  <c r="M856" i="44"/>
  <c r="L856" i="44"/>
  <c r="K856" i="44"/>
  <c r="J856" i="44"/>
  <c r="I856" i="44"/>
  <c r="N855" i="44"/>
  <c r="M855" i="44"/>
  <c r="L855" i="44"/>
  <c r="K855" i="44"/>
  <c r="J855" i="44"/>
  <c r="I855" i="44"/>
  <c r="N854" i="44"/>
  <c r="M854" i="44"/>
  <c r="L854" i="44"/>
  <c r="K854" i="44"/>
  <c r="J854" i="44"/>
  <c r="I854" i="44"/>
  <c r="N853" i="44"/>
  <c r="M853" i="44"/>
  <c r="L853" i="44"/>
  <c r="K853" i="44"/>
  <c r="J853" i="44"/>
  <c r="I853" i="44"/>
  <c r="N852" i="44"/>
  <c r="M852" i="44"/>
  <c r="L852" i="44"/>
  <c r="K852" i="44"/>
  <c r="J852" i="44"/>
  <c r="I852" i="44"/>
  <c r="N851" i="44"/>
  <c r="M851" i="44"/>
  <c r="L851" i="44"/>
  <c r="K851" i="44"/>
  <c r="J851" i="44"/>
  <c r="I851" i="44"/>
  <c r="N850" i="44"/>
  <c r="M850" i="44"/>
  <c r="L850" i="44"/>
  <c r="K850" i="44"/>
  <c r="J850" i="44"/>
  <c r="I850" i="44"/>
  <c r="N849" i="44"/>
  <c r="M849" i="44"/>
  <c r="L849" i="44"/>
  <c r="K849" i="44"/>
  <c r="J849" i="44"/>
  <c r="I849" i="44"/>
  <c r="N848" i="44"/>
  <c r="M848" i="44"/>
  <c r="L848" i="44"/>
  <c r="K848" i="44"/>
  <c r="J848" i="44"/>
  <c r="I848" i="44"/>
  <c r="N847" i="44"/>
  <c r="M847" i="44"/>
  <c r="L847" i="44"/>
  <c r="K847" i="44"/>
  <c r="J847" i="44"/>
  <c r="I847" i="44"/>
  <c r="N846" i="44"/>
  <c r="M846" i="44"/>
  <c r="L846" i="44"/>
  <c r="K846" i="44"/>
  <c r="J846" i="44"/>
  <c r="I846" i="44"/>
  <c r="N845" i="44"/>
  <c r="M845" i="44"/>
  <c r="L845" i="44"/>
  <c r="K845" i="44"/>
  <c r="J845" i="44"/>
  <c r="I845" i="44"/>
  <c r="N844" i="44"/>
  <c r="M844" i="44"/>
  <c r="L844" i="44"/>
  <c r="K844" i="44"/>
  <c r="J844" i="44"/>
  <c r="I844" i="44"/>
  <c r="N843" i="44"/>
  <c r="M843" i="44"/>
  <c r="L843" i="44"/>
  <c r="K843" i="44"/>
  <c r="J843" i="44"/>
  <c r="I843" i="44"/>
  <c r="N842" i="44"/>
  <c r="M842" i="44"/>
  <c r="L842" i="44"/>
  <c r="K842" i="44"/>
  <c r="J842" i="44"/>
  <c r="I842" i="44"/>
  <c r="N841" i="44"/>
  <c r="M841" i="44"/>
  <c r="L841" i="44"/>
  <c r="K841" i="44"/>
  <c r="J841" i="44"/>
  <c r="I841" i="44"/>
  <c r="N840" i="44"/>
  <c r="M840" i="44"/>
  <c r="L840" i="44"/>
  <c r="K840" i="44"/>
  <c r="J840" i="44"/>
  <c r="I840" i="44"/>
  <c r="N839" i="44"/>
  <c r="M839" i="44"/>
  <c r="L839" i="44"/>
  <c r="K839" i="44"/>
  <c r="J839" i="44"/>
  <c r="I839" i="44"/>
  <c r="N838" i="44"/>
  <c r="M838" i="44"/>
  <c r="L838" i="44"/>
  <c r="K838" i="44"/>
  <c r="J838" i="44"/>
  <c r="I838" i="44"/>
  <c r="N837" i="44"/>
  <c r="M837" i="44"/>
  <c r="L837" i="44"/>
  <c r="K837" i="44"/>
  <c r="J837" i="44"/>
  <c r="I837" i="44"/>
  <c r="N836" i="44"/>
  <c r="M836" i="44"/>
  <c r="L836" i="44"/>
  <c r="K836" i="44"/>
  <c r="J836" i="44"/>
  <c r="I836" i="44"/>
  <c r="N835" i="44"/>
  <c r="M835" i="44"/>
  <c r="L835" i="44"/>
  <c r="K835" i="44"/>
  <c r="J835" i="44"/>
  <c r="I835" i="44"/>
  <c r="N834" i="44"/>
  <c r="M834" i="44"/>
  <c r="L834" i="44"/>
  <c r="K834" i="44"/>
  <c r="J834" i="44"/>
  <c r="I834" i="44"/>
  <c r="N833" i="44"/>
  <c r="M833" i="44"/>
  <c r="L833" i="44"/>
  <c r="K833" i="44"/>
  <c r="J833" i="44"/>
  <c r="I833" i="44"/>
  <c r="N832" i="44"/>
  <c r="M832" i="44"/>
  <c r="L832" i="44"/>
  <c r="K832" i="44"/>
  <c r="J832" i="44"/>
  <c r="I832" i="44"/>
  <c r="N831" i="44"/>
  <c r="M831" i="44"/>
  <c r="L831" i="44"/>
  <c r="K831" i="44"/>
  <c r="J831" i="44"/>
  <c r="I831" i="44"/>
  <c r="N830" i="44"/>
  <c r="M830" i="44"/>
  <c r="L830" i="44"/>
  <c r="K830" i="44"/>
  <c r="J830" i="44"/>
  <c r="I830" i="44"/>
  <c r="N829" i="44"/>
  <c r="M829" i="44"/>
  <c r="L829" i="44"/>
  <c r="K829" i="44"/>
  <c r="J829" i="44"/>
  <c r="I829" i="44"/>
  <c r="N828" i="44"/>
  <c r="M828" i="44"/>
  <c r="L828" i="44"/>
  <c r="K828" i="44"/>
  <c r="J828" i="44"/>
  <c r="I828" i="44"/>
  <c r="N827" i="44"/>
  <c r="M827" i="44"/>
  <c r="L827" i="44"/>
  <c r="K827" i="44"/>
  <c r="J827" i="44"/>
  <c r="I827" i="44"/>
  <c r="N826" i="44"/>
  <c r="M826" i="44"/>
  <c r="L826" i="44"/>
  <c r="K826" i="44"/>
  <c r="J826" i="44"/>
  <c r="I826" i="44"/>
  <c r="N825" i="44"/>
  <c r="M825" i="44"/>
  <c r="L825" i="44"/>
  <c r="K825" i="44"/>
  <c r="J825" i="44"/>
  <c r="I825" i="44"/>
  <c r="N824" i="44"/>
  <c r="M824" i="44"/>
  <c r="L824" i="44"/>
  <c r="K824" i="44"/>
  <c r="J824" i="44"/>
  <c r="I824" i="44"/>
  <c r="N823" i="44"/>
  <c r="M823" i="44"/>
  <c r="L823" i="44"/>
  <c r="K823" i="44"/>
  <c r="J823" i="44"/>
  <c r="I823" i="44"/>
  <c r="N822" i="44"/>
  <c r="M822" i="44"/>
  <c r="L822" i="44"/>
  <c r="K822" i="44"/>
  <c r="J822" i="44"/>
  <c r="I822" i="44"/>
  <c r="N821" i="44"/>
  <c r="M821" i="44"/>
  <c r="L821" i="44"/>
  <c r="K821" i="44"/>
  <c r="J821" i="44"/>
  <c r="I821" i="44"/>
  <c r="N820" i="44"/>
  <c r="M820" i="44"/>
  <c r="L820" i="44"/>
  <c r="K820" i="44"/>
  <c r="J820" i="44"/>
  <c r="I820" i="44"/>
  <c r="N819" i="44"/>
  <c r="M819" i="44"/>
  <c r="L819" i="44"/>
  <c r="K819" i="44"/>
  <c r="J819" i="44"/>
  <c r="I819" i="44"/>
  <c r="N818" i="44"/>
  <c r="M818" i="44"/>
  <c r="L818" i="44"/>
  <c r="K818" i="44"/>
  <c r="J818" i="44"/>
  <c r="I818" i="44"/>
  <c r="N817" i="44"/>
  <c r="M817" i="44"/>
  <c r="L817" i="44"/>
  <c r="K817" i="44"/>
  <c r="J817" i="44"/>
  <c r="I817" i="44"/>
  <c r="N816" i="44"/>
  <c r="M816" i="44"/>
  <c r="L816" i="44"/>
  <c r="K816" i="44"/>
  <c r="J816" i="44"/>
  <c r="I816" i="44"/>
  <c r="N815" i="44"/>
  <c r="M815" i="44"/>
  <c r="L815" i="44"/>
  <c r="K815" i="44"/>
  <c r="J815" i="44"/>
  <c r="I815" i="44"/>
  <c r="N814" i="44"/>
  <c r="M814" i="44"/>
  <c r="L814" i="44"/>
  <c r="K814" i="44"/>
  <c r="J814" i="44"/>
  <c r="I814" i="44"/>
  <c r="N813" i="44"/>
  <c r="M813" i="44"/>
  <c r="L813" i="44"/>
  <c r="K813" i="44"/>
  <c r="J813" i="44"/>
  <c r="I813" i="44"/>
  <c r="N812" i="44"/>
  <c r="M812" i="44"/>
  <c r="L812" i="44"/>
  <c r="K812" i="44"/>
  <c r="J812" i="44"/>
  <c r="I812" i="44"/>
  <c r="N811" i="44"/>
  <c r="M811" i="44"/>
  <c r="L811" i="44"/>
  <c r="K811" i="44"/>
  <c r="J811" i="44"/>
  <c r="I811" i="44"/>
  <c r="N810" i="44"/>
  <c r="M810" i="44"/>
  <c r="L810" i="44"/>
  <c r="K810" i="44"/>
  <c r="J810" i="44"/>
  <c r="I810" i="44"/>
  <c r="N809" i="44"/>
  <c r="M809" i="44"/>
  <c r="L809" i="44"/>
  <c r="K809" i="44"/>
  <c r="J809" i="44"/>
  <c r="I809" i="44"/>
  <c r="N808" i="44"/>
  <c r="M808" i="44"/>
  <c r="L808" i="44"/>
  <c r="K808" i="44"/>
  <c r="J808" i="44"/>
  <c r="I808" i="44"/>
  <c r="N807" i="44"/>
  <c r="M807" i="44"/>
  <c r="L807" i="44"/>
  <c r="K807" i="44"/>
  <c r="J807" i="44"/>
  <c r="I807" i="44"/>
  <c r="N806" i="44"/>
  <c r="M806" i="44"/>
  <c r="L806" i="44"/>
  <c r="K806" i="44"/>
  <c r="J806" i="44"/>
  <c r="I806" i="44"/>
  <c r="N805" i="44"/>
  <c r="M805" i="44"/>
  <c r="L805" i="44"/>
  <c r="K805" i="44"/>
  <c r="J805" i="44"/>
  <c r="I805" i="44"/>
  <c r="N804" i="44"/>
  <c r="M804" i="44"/>
  <c r="L804" i="44"/>
  <c r="K804" i="44"/>
  <c r="J804" i="44"/>
  <c r="I804" i="44"/>
  <c r="N803" i="44"/>
  <c r="M803" i="44"/>
  <c r="L803" i="44"/>
  <c r="K803" i="44"/>
  <c r="J803" i="44"/>
  <c r="I803" i="44"/>
  <c r="N802" i="44"/>
  <c r="M802" i="44"/>
  <c r="L802" i="44"/>
  <c r="K802" i="44"/>
  <c r="J802" i="44"/>
  <c r="I802" i="44"/>
  <c r="N801" i="44"/>
  <c r="M801" i="44"/>
  <c r="L801" i="44"/>
  <c r="K801" i="44"/>
  <c r="J801" i="44"/>
  <c r="I801" i="44"/>
  <c r="N800" i="44"/>
  <c r="M800" i="44"/>
  <c r="L800" i="44"/>
  <c r="K800" i="44"/>
  <c r="J800" i="44"/>
  <c r="I800" i="44"/>
  <c r="N799" i="44"/>
  <c r="M799" i="44"/>
  <c r="L799" i="44"/>
  <c r="K799" i="44"/>
  <c r="J799" i="44"/>
  <c r="I799" i="44"/>
  <c r="N798" i="44"/>
  <c r="M798" i="44"/>
  <c r="L798" i="44"/>
  <c r="K798" i="44"/>
  <c r="J798" i="44"/>
  <c r="I798" i="44"/>
  <c r="N797" i="44"/>
  <c r="M797" i="44"/>
  <c r="L797" i="44"/>
  <c r="K797" i="44"/>
  <c r="J797" i="44"/>
  <c r="I797" i="44"/>
  <c r="N796" i="44"/>
  <c r="M796" i="44"/>
  <c r="L796" i="44"/>
  <c r="K796" i="44"/>
  <c r="J796" i="44"/>
  <c r="I796" i="44"/>
  <c r="N795" i="44"/>
  <c r="M795" i="44"/>
  <c r="L795" i="44"/>
  <c r="K795" i="44"/>
  <c r="J795" i="44"/>
  <c r="I795" i="44"/>
  <c r="N794" i="44"/>
  <c r="M794" i="44"/>
  <c r="L794" i="44"/>
  <c r="K794" i="44"/>
  <c r="J794" i="44"/>
  <c r="I794" i="44"/>
  <c r="N793" i="44"/>
  <c r="M793" i="44"/>
  <c r="L793" i="44"/>
  <c r="K793" i="44"/>
  <c r="J793" i="44"/>
  <c r="I793" i="44"/>
  <c r="N792" i="44"/>
  <c r="M792" i="44"/>
  <c r="L792" i="44"/>
  <c r="K792" i="44"/>
  <c r="J792" i="44"/>
  <c r="I792" i="44"/>
  <c r="N791" i="44"/>
  <c r="M791" i="44"/>
  <c r="L791" i="44"/>
  <c r="K791" i="44"/>
  <c r="J791" i="44"/>
  <c r="I791" i="44"/>
  <c r="N790" i="44"/>
  <c r="M790" i="44"/>
  <c r="L790" i="44"/>
  <c r="K790" i="44"/>
  <c r="J790" i="44"/>
  <c r="I790" i="44"/>
  <c r="N789" i="44"/>
  <c r="M789" i="44"/>
  <c r="L789" i="44"/>
  <c r="K789" i="44"/>
  <c r="J789" i="44"/>
  <c r="I789" i="44"/>
  <c r="N788" i="44"/>
  <c r="M788" i="44"/>
  <c r="L788" i="44"/>
  <c r="K788" i="44"/>
  <c r="J788" i="44"/>
  <c r="I788" i="44"/>
  <c r="N787" i="44"/>
  <c r="M787" i="44"/>
  <c r="L787" i="44"/>
  <c r="K787" i="44"/>
  <c r="J787" i="44"/>
  <c r="I787" i="44"/>
  <c r="N786" i="44"/>
  <c r="M786" i="44"/>
  <c r="L786" i="44"/>
  <c r="K786" i="44"/>
  <c r="J786" i="44"/>
  <c r="I786" i="44"/>
  <c r="N785" i="44"/>
  <c r="M785" i="44"/>
  <c r="L785" i="44"/>
  <c r="K785" i="44"/>
  <c r="J785" i="44"/>
  <c r="I785" i="44"/>
  <c r="N784" i="44"/>
  <c r="M784" i="44"/>
  <c r="L784" i="44"/>
  <c r="K784" i="44"/>
  <c r="J784" i="44"/>
  <c r="I784" i="44"/>
  <c r="N783" i="44"/>
  <c r="M783" i="44"/>
  <c r="L783" i="44"/>
  <c r="K783" i="44"/>
  <c r="J783" i="44"/>
  <c r="I783" i="44"/>
  <c r="N782" i="44"/>
  <c r="M782" i="44"/>
  <c r="L782" i="44"/>
  <c r="K782" i="44"/>
  <c r="J782" i="44"/>
  <c r="I782" i="44"/>
  <c r="N781" i="44"/>
  <c r="M781" i="44"/>
  <c r="L781" i="44"/>
  <c r="K781" i="44"/>
  <c r="J781" i="44"/>
  <c r="I781" i="44"/>
  <c r="N780" i="44"/>
  <c r="M780" i="44"/>
  <c r="L780" i="44"/>
  <c r="K780" i="44"/>
  <c r="J780" i="44"/>
  <c r="I780" i="44"/>
  <c r="N779" i="44"/>
  <c r="M779" i="44"/>
  <c r="L779" i="44"/>
  <c r="K779" i="44"/>
  <c r="J779" i="44"/>
  <c r="I779" i="44"/>
  <c r="N778" i="44"/>
  <c r="M778" i="44"/>
  <c r="L778" i="44"/>
  <c r="K778" i="44"/>
  <c r="J778" i="44"/>
  <c r="I778" i="44"/>
  <c r="N777" i="44"/>
  <c r="M777" i="44"/>
  <c r="L777" i="44"/>
  <c r="K777" i="44"/>
  <c r="J777" i="44"/>
  <c r="I777" i="44"/>
  <c r="N776" i="44"/>
  <c r="M776" i="44"/>
  <c r="L776" i="44"/>
  <c r="K776" i="44"/>
  <c r="J776" i="44"/>
  <c r="I776" i="44"/>
  <c r="N775" i="44"/>
  <c r="M775" i="44"/>
  <c r="L775" i="44"/>
  <c r="K775" i="44"/>
  <c r="J775" i="44"/>
  <c r="I775" i="44"/>
  <c r="N774" i="44"/>
  <c r="M774" i="44"/>
  <c r="L774" i="44"/>
  <c r="K774" i="44"/>
  <c r="J774" i="44"/>
  <c r="I774" i="44"/>
  <c r="N773" i="44"/>
  <c r="M773" i="44"/>
  <c r="L773" i="44"/>
  <c r="K773" i="44"/>
  <c r="J773" i="44"/>
  <c r="I773" i="44"/>
  <c r="N772" i="44"/>
  <c r="M772" i="44"/>
  <c r="L772" i="44"/>
  <c r="K772" i="44"/>
  <c r="J772" i="44"/>
  <c r="I772" i="44"/>
  <c r="N771" i="44"/>
  <c r="M771" i="44"/>
  <c r="L771" i="44"/>
  <c r="K771" i="44"/>
  <c r="J771" i="44"/>
  <c r="I771" i="44"/>
  <c r="N770" i="44"/>
  <c r="M770" i="44"/>
  <c r="L770" i="44"/>
  <c r="K770" i="44"/>
  <c r="J770" i="44"/>
  <c r="I770" i="44"/>
  <c r="N769" i="44"/>
  <c r="M769" i="44"/>
  <c r="L769" i="44"/>
  <c r="K769" i="44"/>
  <c r="J769" i="44"/>
  <c r="I769" i="44"/>
  <c r="N768" i="44"/>
  <c r="M768" i="44"/>
  <c r="L768" i="44"/>
  <c r="K768" i="44"/>
  <c r="J768" i="44"/>
  <c r="I768" i="44"/>
  <c r="N767" i="44"/>
  <c r="M767" i="44"/>
  <c r="L767" i="44"/>
  <c r="K767" i="44"/>
  <c r="J767" i="44"/>
  <c r="I767" i="44"/>
  <c r="N766" i="44"/>
  <c r="M766" i="44"/>
  <c r="L766" i="44"/>
  <c r="K766" i="44"/>
  <c r="J766" i="44"/>
  <c r="I766" i="44"/>
  <c r="N765" i="44"/>
  <c r="M765" i="44"/>
  <c r="L765" i="44"/>
  <c r="K765" i="44"/>
  <c r="J765" i="44"/>
  <c r="I765" i="44"/>
  <c r="N764" i="44"/>
  <c r="M764" i="44"/>
  <c r="L764" i="44"/>
  <c r="K764" i="44"/>
  <c r="J764" i="44"/>
  <c r="I764" i="44"/>
  <c r="N763" i="44"/>
  <c r="M763" i="44"/>
  <c r="L763" i="44"/>
  <c r="K763" i="44"/>
  <c r="J763" i="44"/>
  <c r="I763" i="44"/>
  <c r="N762" i="44"/>
  <c r="M762" i="44"/>
  <c r="L762" i="44"/>
  <c r="K762" i="44"/>
  <c r="J762" i="44"/>
  <c r="I762" i="44"/>
  <c r="N761" i="44"/>
  <c r="M761" i="44"/>
  <c r="L761" i="44"/>
  <c r="K761" i="44"/>
  <c r="J761" i="44"/>
  <c r="I761" i="44"/>
  <c r="N760" i="44"/>
  <c r="M760" i="44"/>
  <c r="L760" i="44"/>
  <c r="K760" i="44"/>
  <c r="J760" i="44"/>
  <c r="I760" i="44"/>
  <c r="N759" i="44"/>
  <c r="M759" i="44"/>
  <c r="L759" i="44"/>
  <c r="K759" i="44"/>
  <c r="J759" i="44"/>
  <c r="I759" i="44"/>
  <c r="N758" i="44"/>
  <c r="M758" i="44"/>
  <c r="L758" i="44"/>
  <c r="K758" i="44"/>
  <c r="J758" i="44"/>
  <c r="I758" i="44"/>
  <c r="N757" i="44"/>
  <c r="M757" i="44"/>
  <c r="L757" i="44"/>
  <c r="K757" i="44"/>
  <c r="J757" i="44"/>
  <c r="I757" i="44"/>
  <c r="N756" i="44"/>
  <c r="M756" i="44"/>
  <c r="L756" i="44"/>
  <c r="K756" i="44"/>
  <c r="J756" i="44"/>
  <c r="I756" i="44"/>
  <c r="N755" i="44"/>
  <c r="M755" i="44"/>
  <c r="L755" i="44"/>
  <c r="K755" i="44"/>
  <c r="J755" i="44"/>
  <c r="I755" i="44"/>
  <c r="N754" i="44"/>
  <c r="M754" i="44"/>
  <c r="L754" i="44"/>
  <c r="K754" i="44"/>
  <c r="J754" i="44"/>
  <c r="I754" i="44"/>
  <c r="N753" i="44"/>
  <c r="M753" i="44"/>
  <c r="L753" i="44"/>
  <c r="K753" i="44"/>
  <c r="J753" i="44"/>
  <c r="I753" i="44"/>
  <c r="N752" i="44"/>
  <c r="M752" i="44"/>
  <c r="L752" i="44"/>
  <c r="K752" i="44"/>
  <c r="J752" i="44"/>
  <c r="I752" i="44"/>
  <c r="N751" i="44"/>
  <c r="M751" i="44"/>
  <c r="L751" i="44"/>
  <c r="K751" i="44"/>
  <c r="J751" i="44"/>
  <c r="I751" i="44"/>
  <c r="N750" i="44"/>
  <c r="M750" i="44"/>
  <c r="L750" i="44"/>
  <c r="K750" i="44"/>
  <c r="J750" i="44"/>
  <c r="I750" i="44"/>
  <c r="N749" i="44"/>
  <c r="M749" i="44"/>
  <c r="L749" i="44"/>
  <c r="K749" i="44"/>
  <c r="J749" i="44"/>
  <c r="I749" i="44"/>
  <c r="N748" i="44"/>
  <c r="M748" i="44"/>
  <c r="L748" i="44"/>
  <c r="K748" i="44"/>
  <c r="J748" i="44"/>
  <c r="I748" i="44"/>
  <c r="N747" i="44"/>
  <c r="M747" i="44"/>
  <c r="L747" i="44"/>
  <c r="K747" i="44"/>
  <c r="J747" i="44"/>
  <c r="I747" i="44"/>
  <c r="N746" i="44"/>
  <c r="M746" i="44"/>
  <c r="L746" i="44"/>
  <c r="K746" i="44"/>
  <c r="J746" i="44"/>
  <c r="I746" i="44"/>
  <c r="N745" i="44"/>
  <c r="M745" i="44"/>
  <c r="L745" i="44"/>
  <c r="K745" i="44"/>
  <c r="J745" i="44"/>
  <c r="I745" i="44"/>
  <c r="N744" i="44"/>
  <c r="M744" i="44"/>
  <c r="L744" i="44"/>
  <c r="K744" i="44"/>
  <c r="J744" i="44"/>
  <c r="I744" i="44"/>
  <c r="N743" i="44"/>
  <c r="M743" i="44"/>
  <c r="L743" i="44"/>
  <c r="K743" i="44"/>
  <c r="J743" i="44"/>
  <c r="I743" i="44"/>
  <c r="N742" i="44"/>
  <c r="M742" i="44"/>
  <c r="L742" i="44"/>
  <c r="K742" i="44"/>
  <c r="J742" i="44"/>
  <c r="I742" i="44"/>
  <c r="N741" i="44"/>
  <c r="M741" i="44"/>
  <c r="L741" i="44"/>
  <c r="K741" i="44"/>
  <c r="J741" i="44"/>
  <c r="I741" i="44"/>
  <c r="N740" i="44"/>
  <c r="M740" i="44"/>
  <c r="L740" i="44"/>
  <c r="K740" i="44"/>
  <c r="J740" i="44"/>
  <c r="I740" i="44"/>
  <c r="N739" i="44"/>
  <c r="M739" i="44"/>
  <c r="L739" i="44"/>
  <c r="K739" i="44"/>
  <c r="J739" i="44"/>
  <c r="I739" i="44"/>
  <c r="N738" i="44"/>
  <c r="M738" i="44"/>
  <c r="L738" i="44"/>
  <c r="K738" i="44"/>
  <c r="J738" i="44"/>
  <c r="I738" i="44"/>
  <c r="N737" i="44"/>
  <c r="M737" i="44"/>
  <c r="L737" i="44"/>
  <c r="K737" i="44"/>
  <c r="J737" i="44"/>
  <c r="I737" i="44"/>
  <c r="N736" i="44"/>
  <c r="M736" i="44"/>
  <c r="L736" i="44"/>
  <c r="K736" i="44"/>
  <c r="J736" i="44"/>
  <c r="I736" i="44"/>
  <c r="N735" i="44"/>
  <c r="M735" i="44"/>
  <c r="L735" i="44"/>
  <c r="K735" i="44"/>
  <c r="J735" i="44"/>
  <c r="I735" i="44"/>
  <c r="N734" i="44"/>
  <c r="M734" i="44"/>
  <c r="L734" i="44"/>
  <c r="K734" i="44"/>
  <c r="J734" i="44"/>
  <c r="I734" i="44"/>
  <c r="N733" i="44"/>
  <c r="M733" i="44"/>
  <c r="L733" i="44"/>
  <c r="K733" i="44"/>
  <c r="J733" i="44"/>
  <c r="I733" i="44"/>
  <c r="N732" i="44"/>
  <c r="M732" i="44"/>
  <c r="L732" i="44"/>
  <c r="K732" i="44"/>
  <c r="J732" i="44"/>
  <c r="I732" i="44"/>
  <c r="N731" i="44"/>
  <c r="M731" i="44"/>
  <c r="L731" i="44"/>
  <c r="K731" i="44"/>
  <c r="J731" i="44"/>
  <c r="I731" i="44"/>
  <c r="N730" i="44"/>
  <c r="M730" i="44"/>
  <c r="L730" i="44"/>
  <c r="K730" i="44"/>
  <c r="J730" i="44"/>
  <c r="I730" i="44"/>
  <c r="N729" i="44"/>
  <c r="M729" i="44"/>
  <c r="L729" i="44"/>
  <c r="K729" i="44"/>
  <c r="J729" i="44"/>
  <c r="I729" i="44"/>
  <c r="N728" i="44"/>
  <c r="M728" i="44"/>
  <c r="L728" i="44"/>
  <c r="K728" i="44"/>
  <c r="J728" i="44"/>
  <c r="I728" i="44"/>
  <c r="N727" i="44"/>
  <c r="M727" i="44"/>
  <c r="L727" i="44"/>
  <c r="K727" i="44"/>
  <c r="J727" i="44"/>
  <c r="I727" i="44"/>
  <c r="N726" i="44"/>
  <c r="M726" i="44"/>
  <c r="L726" i="44"/>
  <c r="K726" i="44"/>
  <c r="J726" i="44"/>
  <c r="I726" i="44"/>
  <c r="N725" i="44"/>
  <c r="M725" i="44"/>
  <c r="L725" i="44"/>
  <c r="K725" i="44"/>
  <c r="J725" i="44"/>
  <c r="I725" i="44"/>
  <c r="N724" i="44"/>
  <c r="M724" i="44"/>
  <c r="L724" i="44"/>
  <c r="K724" i="44"/>
  <c r="J724" i="44"/>
  <c r="I724" i="44"/>
  <c r="N723" i="44"/>
  <c r="M723" i="44"/>
  <c r="L723" i="44"/>
  <c r="K723" i="44"/>
  <c r="J723" i="44"/>
  <c r="I723" i="44"/>
  <c r="N722" i="44"/>
  <c r="M722" i="44"/>
  <c r="L722" i="44"/>
  <c r="K722" i="44"/>
  <c r="J722" i="44"/>
  <c r="I722" i="44"/>
  <c r="N721" i="44"/>
  <c r="M721" i="44"/>
  <c r="L721" i="44"/>
  <c r="K721" i="44"/>
  <c r="J721" i="44"/>
  <c r="I721" i="44"/>
  <c r="N720" i="44"/>
  <c r="M720" i="44"/>
  <c r="L720" i="44"/>
  <c r="K720" i="44"/>
  <c r="J720" i="44"/>
  <c r="I720" i="44"/>
  <c r="N719" i="44"/>
  <c r="M719" i="44"/>
  <c r="L719" i="44"/>
  <c r="K719" i="44"/>
  <c r="J719" i="44"/>
  <c r="I719" i="44"/>
  <c r="N718" i="44"/>
  <c r="M718" i="44"/>
  <c r="L718" i="44"/>
  <c r="K718" i="44"/>
  <c r="J718" i="44"/>
  <c r="I718" i="44"/>
  <c r="N717" i="44"/>
  <c r="M717" i="44"/>
  <c r="L717" i="44"/>
  <c r="K717" i="44"/>
  <c r="J717" i="44"/>
  <c r="I717" i="44"/>
  <c r="N716" i="44"/>
  <c r="M716" i="44"/>
  <c r="L716" i="44"/>
  <c r="K716" i="44"/>
  <c r="J716" i="44"/>
  <c r="I716" i="44"/>
  <c r="N715" i="44"/>
  <c r="M715" i="44"/>
  <c r="L715" i="44"/>
  <c r="K715" i="44"/>
  <c r="J715" i="44"/>
  <c r="I715" i="44"/>
  <c r="N714" i="44"/>
  <c r="M714" i="44"/>
  <c r="L714" i="44"/>
  <c r="K714" i="44"/>
  <c r="J714" i="44"/>
  <c r="I714" i="44"/>
  <c r="N713" i="44"/>
  <c r="M713" i="44"/>
  <c r="L713" i="44"/>
  <c r="K713" i="44"/>
  <c r="J713" i="44"/>
  <c r="I713" i="44"/>
  <c r="N712" i="44"/>
  <c r="M712" i="44"/>
  <c r="L712" i="44"/>
  <c r="K712" i="44"/>
  <c r="J712" i="44"/>
  <c r="I712" i="44"/>
  <c r="N711" i="44"/>
  <c r="M711" i="44"/>
  <c r="L711" i="44"/>
  <c r="K711" i="44"/>
  <c r="J711" i="44"/>
  <c r="I711" i="44"/>
  <c r="N710" i="44"/>
  <c r="M710" i="44"/>
  <c r="L710" i="44"/>
  <c r="K710" i="44"/>
  <c r="J710" i="44"/>
  <c r="I710" i="44"/>
  <c r="N709" i="44"/>
  <c r="M709" i="44"/>
  <c r="L709" i="44"/>
  <c r="K709" i="44"/>
  <c r="J709" i="44"/>
  <c r="I709" i="44"/>
  <c r="N708" i="44"/>
  <c r="M708" i="44"/>
  <c r="L708" i="44"/>
  <c r="K708" i="44"/>
  <c r="J708" i="44"/>
  <c r="I708" i="44"/>
  <c r="N707" i="44"/>
  <c r="M707" i="44"/>
  <c r="L707" i="44"/>
  <c r="K707" i="44"/>
  <c r="J707" i="44"/>
  <c r="I707" i="44"/>
  <c r="N706" i="44"/>
  <c r="M706" i="44"/>
  <c r="L706" i="44"/>
  <c r="K706" i="44"/>
  <c r="J706" i="44"/>
  <c r="I706" i="44"/>
  <c r="N705" i="44"/>
  <c r="M705" i="44"/>
  <c r="L705" i="44"/>
  <c r="K705" i="44"/>
  <c r="J705" i="44"/>
  <c r="I705" i="44"/>
  <c r="N704" i="44"/>
  <c r="M704" i="44"/>
  <c r="L704" i="44"/>
  <c r="K704" i="44"/>
  <c r="J704" i="44"/>
  <c r="I704" i="44"/>
  <c r="N703" i="44"/>
  <c r="M703" i="44"/>
  <c r="L703" i="44"/>
  <c r="K703" i="44"/>
  <c r="J703" i="44"/>
  <c r="I703" i="44"/>
  <c r="N702" i="44"/>
  <c r="M702" i="44"/>
  <c r="L702" i="44"/>
  <c r="K702" i="44"/>
  <c r="J702" i="44"/>
  <c r="I702" i="44"/>
  <c r="N701" i="44"/>
  <c r="M701" i="44"/>
  <c r="L701" i="44"/>
  <c r="K701" i="44"/>
  <c r="J701" i="44"/>
  <c r="I701" i="44"/>
  <c r="N700" i="44"/>
  <c r="M700" i="44"/>
  <c r="L700" i="44"/>
  <c r="K700" i="44"/>
  <c r="J700" i="44"/>
  <c r="I700" i="44"/>
  <c r="N699" i="44"/>
  <c r="M699" i="44"/>
  <c r="L699" i="44"/>
  <c r="K699" i="44"/>
  <c r="J699" i="44"/>
  <c r="I699" i="44"/>
  <c r="N698" i="44"/>
  <c r="M698" i="44"/>
  <c r="L698" i="44"/>
  <c r="K698" i="44"/>
  <c r="J698" i="44"/>
  <c r="I698" i="44"/>
  <c r="N697" i="44"/>
  <c r="M697" i="44"/>
  <c r="L697" i="44"/>
  <c r="K697" i="44"/>
  <c r="J697" i="44"/>
  <c r="I697" i="44"/>
  <c r="N696" i="44"/>
  <c r="M696" i="44"/>
  <c r="L696" i="44"/>
  <c r="K696" i="44"/>
  <c r="J696" i="44"/>
  <c r="I696" i="44"/>
  <c r="N695" i="44"/>
  <c r="M695" i="44"/>
  <c r="L695" i="44"/>
  <c r="K695" i="44"/>
  <c r="J695" i="44"/>
  <c r="I695" i="44"/>
  <c r="N694" i="44"/>
  <c r="M694" i="44"/>
  <c r="L694" i="44"/>
  <c r="K694" i="44"/>
  <c r="J694" i="44"/>
  <c r="I694" i="44"/>
  <c r="N693" i="44"/>
  <c r="M693" i="44"/>
  <c r="L693" i="44"/>
  <c r="K693" i="44"/>
  <c r="J693" i="44"/>
  <c r="I693" i="44"/>
  <c r="N692" i="44"/>
  <c r="M692" i="44"/>
  <c r="L692" i="44"/>
  <c r="K692" i="44"/>
  <c r="J692" i="44"/>
  <c r="I692" i="44"/>
  <c r="N691" i="44"/>
  <c r="M691" i="44"/>
  <c r="L691" i="44"/>
  <c r="K691" i="44"/>
  <c r="J691" i="44"/>
  <c r="I691" i="44"/>
  <c r="N690" i="44"/>
  <c r="M690" i="44"/>
  <c r="L690" i="44"/>
  <c r="K690" i="44"/>
  <c r="J690" i="44"/>
  <c r="I690" i="44"/>
  <c r="N689" i="44"/>
  <c r="M689" i="44"/>
  <c r="L689" i="44"/>
  <c r="K689" i="44"/>
  <c r="J689" i="44"/>
  <c r="I689" i="44"/>
  <c r="N688" i="44"/>
  <c r="M688" i="44"/>
  <c r="L688" i="44"/>
  <c r="K688" i="44"/>
  <c r="J688" i="44"/>
  <c r="I688" i="44"/>
  <c r="N687" i="44"/>
  <c r="M687" i="44"/>
  <c r="L687" i="44"/>
  <c r="K687" i="44"/>
  <c r="J687" i="44"/>
  <c r="I687" i="44"/>
  <c r="N686" i="44"/>
  <c r="M686" i="44"/>
  <c r="L686" i="44"/>
  <c r="K686" i="44"/>
  <c r="J686" i="44"/>
  <c r="I686" i="44"/>
  <c r="N685" i="44"/>
  <c r="M685" i="44"/>
  <c r="L685" i="44"/>
  <c r="K685" i="44"/>
  <c r="J685" i="44"/>
  <c r="I685" i="44"/>
  <c r="N684" i="44"/>
  <c r="M684" i="44"/>
  <c r="L684" i="44"/>
  <c r="K684" i="44"/>
  <c r="J684" i="44"/>
  <c r="I684" i="44"/>
  <c r="N683" i="44"/>
  <c r="M683" i="44"/>
  <c r="L683" i="44"/>
  <c r="K683" i="44"/>
  <c r="J683" i="44"/>
  <c r="I683" i="44"/>
  <c r="N682" i="44"/>
  <c r="M682" i="44"/>
  <c r="L682" i="44"/>
  <c r="K682" i="44"/>
  <c r="J682" i="44"/>
  <c r="I682" i="44"/>
  <c r="N681" i="44"/>
  <c r="M681" i="44"/>
  <c r="L681" i="44"/>
  <c r="K681" i="44"/>
  <c r="J681" i="44"/>
  <c r="I681" i="44"/>
  <c r="N680" i="44"/>
  <c r="M680" i="44"/>
  <c r="L680" i="44"/>
  <c r="K680" i="44"/>
  <c r="J680" i="44"/>
  <c r="I680" i="44"/>
  <c r="N679" i="44"/>
  <c r="M679" i="44"/>
  <c r="L679" i="44"/>
  <c r="K679" i="44"/>
  <c r="J679" i="44"/>
  <c r="I679" i="44"/>
  <c r="N678" i="44"/>
  <c r="M678" i="44"/>
  <c r="L678" i="44"/>
  <c r="K678" i="44"/>
  <c r="J678" i="44"/>
  <c r="I678" i="44"/>
  <c r="N677" i="44"/>
  <c r="M677" i="44"/>
  <c r="L677" i="44"/>
  <c r="K677" i="44"/>
  <c r="J677" i="44"/>
  <c r="I677" i="44"/>
  <c r="N676" i="44"/>
  <c r="M676" i="44"/>
  <c r="L676" i="44"/>
  <c r="K676" i="44"/>
  <c r="J676" i="44"/>
  <c r="I676" i="44"/>
  <c r="N675" i="44"/>
  <c r="M675" i="44"/>
  <c r="L675" i="44"/>
  <c r="K675" i="44"/>
  <c r="J675" i="44"/>
  <c r="I675" i="44"/>
  <c r="N674" i="44"/>
  <c r="M674" i="44"/>
  <c r="L674" i="44"/>
  <c r="K674" i="44"/>
  <c r="J674" i="44"/>
  <c r="I674" i="44"/>
  <c r="N673" i="44"/>
  <c r="M673" i="44"/>
  <c r="L673" i="44"/>
  <c r="K673" i="44"/>
  <c r="J673" i="44"/>
  <c r="I673" i="44"/>
  <c r="N672" i="44"/>
  <c r="M672" i="44"/>
  <c r="L672" i="44"/>
  <c r="K672" i="44"/>
  <c r="J672" i="44"/>
  <c r="I672" i="44"/>
  <c r="N671" i="44"/>
  <c r="M671" i="44"/>
  <c r="L671" i="44"/>
  <c r="K671" i="44"/>
  <c r="J671" i="44"/>
  <c r="I671" i="44"/>
  <c r="N670" i="44"/>
  <c r="M670" i="44"/>
  <c r="L670" i="44"/>
  <c r="K670" i="44"/>
  <c r="J670" i="44"/>
  <c r="I670" i="44"/>
  <c r="N669" i="44"/>
  <c r="M669" i="44"/>
  <c r="L669" i="44"/>
  <c r="K669" i="44"/>
  <c r="J669" i="44"/>
  <c r="I669" i="44"/>
  <c r="N668" i="44"/>
  <c r="M668" i="44"/>
  <c r="L668" i="44"/>
  <c r="K668" i="44"/>
  <c r="J668" i="44"/>
  <c r="I668" i="44"/>
  <c r="N667" i="44"/>
  <c r="M667" i="44"/>
  <c r="L667" i="44"/>
  <c r="K667" i="44"/>
  <c r="J667" i="44"/>
  <c r="I667" i="44"/>
  <c r="N666" i="44"/>
  <c r="M666" i="44"/>
  <c r="L666" i="44"/>
  <c r="K666" i="44"/>
  <c r="J666" i="44"/>
  <c r="I666" i="44"/>
  <c r="N665" i="44"/>
  <c r="M665" i="44"/>
  <c r="L665" i="44"/>
  <c r="K665" i="44"/>
  <c r="J665" i="44"/>
  <c r="I665" i="44"/>
  <c r="N664" i="44"/>
  <c r="M664" i="44"/>
  <c r="L664" i="44"/>
  <c r="K664" i="44"/>
  <c r="J664" i="44"/>
  <c r="I664" i="44"/>
  <c r="N663" i="44"/>
  <c r="M663" i="44"/>
  <c r="L663" i="44"/>
  <c r="K663" i="44"/>
  <c r="J663" i="44"/>
  <c r="I663" i="44"/>
  <c r="N662" i="44"/>
  <c r="M662" i="44"/>
  <c r="L662" i="44"/>
  <c r="K662" i="44"/>
  <c r="J662" i="44"/>
  <c r="I662" i="44"/>
  <c r="N661" i="44"/>
  <c r="M661" i="44"/>
  <c r="L661" i="44"/>
  <c r="K661" i="44"/>
  <c r="J661" i="44"/>
  <c r="I661" i="44"/>
  <c r="N660" i="44"/>
  <c r="M660" i="44"/>
  <c r="L660" i="44"/>
  <c r="K660" i="44"/>
  <c r="J660" i="44"/>
  <c r="I660" i="44"/>
  <c r="N659" i="44"/>
  <c r="M659" i="44"/>
  <c r="L659" i="44"/>
  <c r="K659" i="44"/>
  <c r="J659" i="44"/>
  <c r="I659" i="44"/>
  <c r="N658" i="44"/>
  <c r="M658" i="44"/>
  <c r="L658" i="44"/>
  <c r="K658" i="44"/>
  <c r="J658" i="44"/>
  <c r="I658" i="44"/>
  <c r="N657" i="44"/>
  <c r="M657" i="44"/>
  <c r="L657" i="44"/>
  <c r="K657" i="44"/>
  <c r="J657" i="44"/>
  <c r="I657" i="44"/>
  <c r="N656" i="44"/>
  <c r="M656" i="44"/>
  <c r="L656" i="44"/>
  <c r="K656" i="44"/>
  <c r="J656" i="44"/>
  <c r="I656" i="44"/>
  <c r="N655" i="44"/>
  <c r="M655" i="44"/>
  <c r="L655" i="44"/>
  <c r="K655" i="44"/>
  <c r="J655" i="44"/>
  <c r="I655" i="44"/>
  <c r="N654" i="44"/>
  <c r="M654" i="44"/>
  <c r="L654" i="44"/>
  <c r="K654" i="44"/>
  <c r="J654" i="44"/>
  <c r="I654" i="44"/>
  <c r="N653" i="44"/>
  <c r="M653" i="44"/>
  <c r="L653" i="44"/>
  <c r="K653" i="44"/>
  <c r="J653" i="44"/>
  <c r="I653" i="44"/>
  <c r="N652" i="44"/>
  <c r="M652" i="44"/>
  <c r="L652" i="44"/>
  <c r="K652" i="44"/>
  <c r="J652" i="44"/>
  <c r="I652" i="44"/>
  <c r="N651" i="44"/>
  <c r="M651" i="44"/>
  <c r="L651" i="44"/>
  <c r="K651" i="44"/>
  <c r="J651" i="44"/>
  <c r="I651" i="44"/>
  <c r="N650" i="44"/>
  <c r="M650" i="44"/>
  <c r="L650" i="44"/>
  <c r="K650" i="44"/>
  <c r="J650" i="44"/>
  <c r="I650" i="44"/>
  <c r="N649" i="44"/>
  <c r="M649" i="44"/>
  <c r="L649" i="44"/>
  <c r="K649" i="44"/>
  <c r="J649" i="44"/>
  <c r="I649" i="44"/>
  <c r="N648" i="44"/>
  <c r="M648" i="44"/>
  <c r="L648" i="44"/>
  <c r="K648" i="44"/>
  <c r="J648" i="44"/>
  <c r="I648" i="44"/>
  <c r="N647" i="44"/>
  <c r="M647" i="44"/>
  <c r="L647" i="44"/>
  <c r="K647" i="44"/>
  <c r="J647" i="44"/>
  <c r="I647" i="44"/>
  <c r="N646" i="44"/>
  <c r="M646" i="44"/>
  <c r="L646" i="44"/>
  <c r="K646" i="44"/>
  <c r="J646" i="44"/>
  <c r="I646" i="44"/>
  <c r="N645" i="44"/>
  <c r="M645" i="44"/>
  <c r="L645" i="44"/>
  <c r="K645" i="44"/>
  <c r="J645" i="44"/>
  <c r="I645" i="44"/>
  <c r="N644" i="44"/>
  <c r="M644" i="44"/>
  <c r="L644" i="44"/>
  <c r="K644" i="44"/>
  <c r="J644" i="44"/>
  <c r="I644" i="44"/>
  <c r="N643" i="44"/>
  <c r="M643" i="44"/>
  <c r="L643" i="44"/>
  <c r="K643" i="44"/>
  <c r="J643" i="44"/>
  <c r="I643" i="44"/>
  <c r="N642" i="44"/>
  <c r="M642" i="44"/>
  <c r="L642" i="44"/>
  <c r="K642" i="44"/>
  <c r="J642" i="44"/>
  <c r="I642" i="44"/>
  <c r="N641" i="44"/>
  <c r="M641" i="44"/>
  <c r="L641" i="44"/>
  <c r="K641" i="44"/>
  <c r="J641" i="44"/>
  <c r="I641" i="44"/>
  <c r="N640" i="44"/>
  <c r="M640" i="44"/>
  <c r="L640" i="44"/>
  <c r="K640" i="44"/>
  <c r="J640" i="44"/>
  <c r="I640" i="44"/>
  <c r="N639" i="44"/>
  <c r="M639" i="44"/>
  <c r="L639" i="44"/>
  <c r="K639" i="44"/>
  <c r="J639" i="44"/>
  <c r="I639" i="44"/>
  <c r="N638" i="44"/>
  <c r="M638" i="44"/>
  <c r="L638" i="44"/>
  <c r="K638" i="44"/>
  <c r="J638" i="44"/>
  <c r="I638" i="44"/>
  <c r="N637" i="44"/>
  <c r="M637" i="44"/>
  <c r="L637" i="44"/>
  <c r="K637" i="44"/>
  <c r="J637" i="44"/>
  <c r="I637" i="44"/>
  <c r="N636" i="44"/>
  <c r="M636" i="44"/>
  <c r="L636" i="44"/>
  <c r="K636" i="44"/>
  <c r="J636" i="44"/>
  <c r="I636" i="44"/>
  <c r="N635" i="44"/>
  <c r="M635" i="44"/>
  <c r="L635" i="44"/>
  <c r="K635" i="44"/>
  <c r="J635" i="44"/>
  <c r="I635" i="44"/>
  <c r="N634" i="44"/>
  <c r="M634" i="44"/>
  <c r="L634" i="44"/>
  <c r="K634" i="44"/>
  <c r="J634" i="44"/>
  <c r="I634" i="44"/>
  <c r="N633" i="44"/>
  <c r="M633" i="44"/>
  <c r="L633" i="44"/>
  <c r="K633" i="44"/>
  <c r="J633" i="44"/>
  <c r="I633" i="44"/>
  <c r="N632" i="44"/>
  <c r="M632" i="44"/>
  <c r="L632" i="44"/>
  <c r="K632" i="44"/>
  <c r="J632" i="44"/>
  <c r="I632" i="44"/>
  <c r="N631" i="44"/>
  <c r="M631" i="44"/>
  <c r="L631" i="44"/>
  <c r="K631" i="44"/>
  <c r="J631" i="44"/>
  <c r="I631" i="44"/>
  <c r="N630" i="44"/>
  <c r="M630" i="44"/>
  <c r="L630" i="44"/>
  <c r="K630" i="44"/>
  <c r="J630" i="44"/>
  <c r="I630" i="44"/>
  <c r="N629" i="44"/>
  <c r="M629" i="44"/>
  <c r="L629" i="44"/>
  <c r="K629" i="44"/>
  <c r="J629" i="44"/>
  <c r="I629" i="44"/>
  <c r="N628" i="44"/>
  <c r="M628" i="44"/>
  <c r="L628" i="44"/>
  <c r="K628" i="44"/>
  <c r="J628" i="44"/>
  <c r="I628" i="44"/>
  <c r="N627" i="44"/>
  <c r="M627" i="44"/>
  <c r="L627" i="44"/>
  <c r="K627" i="44"/>
  <c r="J627" i="44"/>
  <c r="I627" i="44"/>
  <c r="N626" i="44"/>
  <c r="M626" i="44"/>
  <c r="L626" i="44"/>
  <c r="K626" i="44"/>
  <c r="J626" i="44"/>
  <c r="I626" i="44"/>
  <c r="N625" i="44"/>
  <c r="M625" i="44"/>
  <c r="L625" i="44"/>
  <c r="K625" i="44"/>
  <c r="J625" i="44"/>
  <c r="I625" i="44"/>
  <c r="N624" i="44"/>
  <c r="M624" i="44"/>
  <c r="L624" i="44"/>
  <c r="K624" i="44"/>
  <c r="J624" i="44"/>
  <c r="I624" i="44"/>
  <c r="N623" i="44"/>
  <c r="M623" i="44"/>
  <c r="L623" i="44"/>
  <c r="K623" i="44"/>
  <c r="J623" i="44"/>
  <c r="I623" i="44"/>
  <c r="N622" i="44"/>
  <c r="M622" i="44"/>
  <c r="L622" i="44"/>
  <c r="K622" i="44"/>
  <c r="J622" i="44"/>
  <c r="I622" i="44"/>
  <c r="N621" i="44"/>
  <c r="M621" i="44"/>
  <c r="L621" i="44"/>
  <c r="K621" i="44"/>
  <c r="J621" i="44"/>
  <c r="I621" i="44"/>
  <c r="N620" i="44"/>
  <c r="M620" i="44"/>
  <c r="L620" i="44"/>
  <c r="K620" i="44"/>
  <c r="J620" i="44"/>
  <c r="I620" i="44"/>
  <c r="N619" i="44"/>
  <c r="M619" i="44"/>
  <c r="L619" i="44"/>
  <c r="K619" i="44"/>
  <c r="J619" i="44"/>
  <c r="I619" i="44"/>
  <c r="N618" i="44"/>
  <c r="M618" i="44"/>
  <c r="L618" i="44"/>
  <c r="K618" i="44"/>
  <c r="J618" i="44"/>
  <c r="I618" i="44"/>
  <c r="N617" i="44"/>
  <c r="M617" i="44"/>
  <c r="L617" i="44"/>
  <c r="K617" i="44"/>
  <c r="J617" i="44"/>
  <c r="I617" i="44"/>
  <c r="N616" i="44"/>
  <c r="M616" i="44"/>
  <c r="L616" i="44"/>
  <c r="K616" i="44"/>
  <c r="J616" i="44"/>
  <c r="I616" i="44"/>
  <c r="N615" i="44"/>
  <c r="M615" i="44"/>
  <c r="L615" i="44"/>
  <c r="K615" i="44"/>
  <c r="J615" i="44"/>
  <c r="I615" i="44"/>
  <c r="N614" i="44"/>
  <c r="M614" i="44"/>
  <c r="L614" i="44"/>
  <c r="K614" i="44"/>
  <c r="J614" i="44"/>
  <c r="I614" i="44"/>
  <c r="N613" i="44"/>
  <c r="M613" i="44"/>
  <c r="L613" i="44"/>
  <c r="K613" i="44"/>
  <c r="J613" i="44"/>
  <c r="I613" i="44"/>
  <c r="N612" i="44"/>
  <c r="M612" i="44"/>
  <c r="L612" i="44"/>
  <c r="K612" i="44"/>
  <c r="J612" i="44"/>
  <c r="I612" i="44"/>
  <c r="N611" i="44"/>
  <c r="M611" i="44"/>
  <c r="L611" i="44"/>
  <c r="K611" i="44"/>
  <c r="J611" i="44"/>
  <c r="I611" i="44"/>
  <c r="N610" i="44"/>
  <c r="M610" i="44"/>
  <c r="L610" i="44"/>
  <c r="K610" i="44"/>
  <c r="J610" i="44"/>
  <c r="I610" i="44"/>
  <c r="N609" i="44"/>
  <c r="M609" i="44"/>
  <c r="L609" i="44"/>
  <c r="K609" i="44"/>
  <c r="J609" i="44"/>
  <c r="I609" i="44"/>
  <c r="N608" i="44"/>
  <c r="M608" i="44"/>
  <c r="L608" i="44"/>
  <c r="K608" i="44"/>
  <c r="J608" i="44"/>
  <c r="I608" i="44"/>
  <c r="N607" i="44"/>
  <c r="M607" i="44"/>
  <c r="L607" i="44"/>
  <c r="K607" i="44"/>
  <c r="J607" i="44"/>
  <c r="I607" i="44"/>
  <c r="N606" i="44"/>
  <c r="M606" i="44"/>
  <c r="L606" i="44"/>
  <c r="K606" i="44"/>
  <c r="J606" i="44"/>
  <c r="I606" i="44"/>
  <c r="N605" i="44"/>
  <c r="M605" i="44"/>
  <c r="L605" i="44"/>
  <c r="K605" i="44"/>
  <c r="J605" i="44"/>
  <c r="I605" i="44"/>
  <c r="N604" i="44"/>
  <c r="M604" i="44"/>
  <c r="L604" i="44"/>
  <c r="K604" i="44"/>
  <c r="J604" i="44"/>
  <c r="I604" i="44"/>
  <c r="N603" i="44"/>
  <c r="M603" i="44"/>
  <c r="L603" i="44"/>
  <c r="K603" i="44"/>
  <c r="J603" i="44"/>
  <c r="I603" i="44"/>
  <c r="N602" i="44"/>
  <c r="M602" i="44"/>
  <c r="L602" i="44"/>
  <c r="K602" i="44"/>
  <c r="J602" i="44"/>
  <c r="I602" i="44"/>
  <c r="N601" i="44"/>
  <c r="M601" i="44"/>
  <c r="L601" i="44"/>
  <c r="K601" i="44"/>
  <c r="J601" i="44"/>
  <c r="I601" i="44"/>
  <c r="N600" i="44"/>
  <c r="M600" i="44"/>
  <c r="L600" i="44"/>
  <c r="K600" i="44"/>
  <c r="J600" i="44"/>
  <c r="I600" i="44"/>
  <c r="N599" i="44"/>
  <c r="M599" i="44"/>
  <c r="L599" i="44"/>
  <c r="K599" i="44"/>
  <c r="J599" i="44"/>
  <c r="I599" i="44"/>
  <c r="N598" i="44"/>
  <c r="M598" i="44"/>
  <c r="L598" i="44"/>
  <c r="K598" i="44"/>
  <c r="J598" i="44"/>
  <c r="I598" i="44"/>
  <c r="N597" i="44"/>
  <c r="M597" i="44"/>
  <c r="L597" i="44"/>
  <c r="K597" i="44"/>
  <c r="J597" i="44"/>
  <c r="I597" i="44"/>
  <c r="N596" i="44"/>
  <c r="M596" i="44"/>
  <c r="L596" i="44"/>
  <c r="K596" i="44"/>
  <c r="J596" i="44"/>
  <c r="I596" i="44"/>
  <c r="N595" i="44"/>
  <c r="M595" i="44"/>
  <c r="L595" i="44"/>
  <c r="K595" i="44"/>
  <c r="J595" i="44"/>
  <c r="I595" i="44"/>
  <c r="N594" i="44"/>
  <c r="M594" i="44"/>
  <c r="L594" i="44"/>
  <c r="K594" i="44"/>
  <c r="J594" i="44"/>
  <c r="I594" i="44"/>
  <c r="N593" i="44"/>
  <c r="M593" i="44"/>
  <c r="L593" i="44"/>
  <c r="K593" i="44"/>
  <c r="J593" i="44"/>
  <c r="I593" i="44"/>
  <c r="N592" i="44"/>
  <c r="M592" i="44"/>
  <c r="L592" i="44"/>
  <c r="K592" i="44"/>
  <c r="J592" i="44"/>
  <c r="I592" i="44"/>
  <c r="N591" i="44"/>
  <c r="M591" i="44"/>
  <c r="L591" i="44"/>
  <c r="K591" i="44"/>
  <c r="J591" i="44"/>
  <c r="I591" i="44"/>
  <c r="N590" i="44"/>
  <c r="M590" i="44"/>
  <c r="L590" i="44"/>
  <c r="K590" i="44"/>
  <c r="J590" i="44"/>
  <c r="I590" i="44"/>
  <c r="N589" i="44"/>
  <c r="M589" i="44"/>
  <c r="L589" i="44"/>
  <c r="K589" i="44"/>
  <c r="J589" i="44"/>
  <c r="I589" i="44"/>
  <c r="N588" i="44"/>
  <c r="M588" i="44"/>
  <c r="L588" i="44"/>
  <c r="K588" i="44"/>
  <c r="J588" i="44"/>
  <c r="I588" i="44"/>
  <c r="N587" i="44"/>
  <c r="M587" i="44"/>
  <c r="L587" i="44"/>
  <c r="K587" i="44"/>
  <c r="J587" i="44"/>
  <c r="I587" i="44"/>
  <c r="N586" i="44"/>
  <c r="M586" i="44"/>
  <c r="L586" i="44"/>
  <c r="K586" i="44"/>
  <c r="J586" i="44"/>
  <c r="I586" i="44"/>
  <c r="N585" i="44"/>
  <c r="M585" i="44"/>
  <c r="L585" i="44"/>
  <c r="K585" i="44"/>
  <c r="J585" i="44"/>
  <c r="I585" i="44"/>
  <c r="N584" i="44"/>
  <c r="M584" i="44"/>
  <c r="L584" i="44"/>
  <c r="K584" i="44"/>
  <c r="J584" i="44"/>
  <c r="I584" i="44"/>
  <c r="N583" i="44"/>
  <c r="M583" i="44"/>
  <c r="L583" i="44"/>
  <c r="K583" i="44"/>
  <c r="J583" i="44"/>
  <c r="I583" i="44"/>
  <c r="N582" i="44"/>
  <c r="M582" i="44"/>
  <c r="L582" i="44"/>
  <c r="K582" i="44"/>
  <c r="J582" i="44"/>
  <c r="I582" i="44"/>
  <c r="N581" i="44"/>
  <c r="M581" i="44"/>
  <c r="L581" i="44"/>
  <c r="K581" i="44"/>
  <c r="J581" i="44"/>
  <c r="I581" i="44"/>
  <c r="N580" i="44"/>
  <c r="M580" i="44"/>
  <c r="L580" i="44"/>
  <c r="K580" i="44"/>
  <c r="J580" i="44"/>
  <c r="I580" i="44"/>
  <c r="N579" i="44"/>
  <c r="M579" i="44"/>
  <c r="L579" i="44"/>
  <c r="K579" i="44"/>
  <c r="J579" i="44"/>
  <c r="I579" i="44"/>
  <c r="N578" i="44"/>
  <c r="M578" i="44"/>
  <c r="L578" i="44"/>
  <c r="K578" i="44"/>
  <c r="J578" i="44"/>
  <c r="I578" i="44"/>
  <c r="N577" i="44"/>
  <c r="M577" i="44"/>
  <c r="L577" i="44"/>
  <c r="K577" i="44"/>
  <c r="J577" i="44"/>
  <c r="I577" i="44"/>
  <c r="N576" i="44"/>
  <c r="M576" i="44"/>
  <c r="L576" i="44"/>
  <c r="K576" i="44"/>
  <c r="J576" i="44"/>
  <c r="I576" i="44"/>
  <c r="N575" i="44"/>
  <c r="M575" i="44"/>
  <c r="L575" i="44"/>
  <c r="K575" i="44"/>
  <c r="J575" i="44"/>
  <c r="I575" i="44"/>
  <c r="N574" i="44"/>
  <c r="M574" i="44"/>
  <c r="L574" i="44"/>
  <c r="K574" i="44"/>
  <c r="J574" i="44"/>
  <c r="I574" i="44"/>
  <c r="N573" i="44"/>
  <c r="M573" i="44"/>
  <c r="L573" i="44"/>
  <c r="K573" i="44"/>
  <c r="J573" i="44"/>
  <c r="I573" i="44"/>
  <c r="N572" i="44"/>
  <c r="M572" i="44"/>
  <c r="L572" i="44"/>
  <c r="K572" i="44"/>
  <c r="J572" i="44"/>
  <c r="I572" i="44"/>
  <c r="N571" i="44"/>
  <c r="M571" i="44"/>
  <c r="L571" i="44"/>
  <c r="K571" i="44"/>
  <c r="J571" i="44"/>
  <c r="I571" i="44"/>
  <c r="N570" i="44"/>
  <c r="M570" i="44"/>
  <c r="L570" i="44"/>
  <c r="K570" i="44"/>
  <c r="J570" i="44"/>
  <c r="I570" i="44"/>
  <c r="N569" i="44"/>
  <c r="M569" i="44"/>
  <c r="L569" i="44"/>
  <c r="K569" i="44"/>
  <c r="J569" i="44"/>
  <c r="I569" i="44"/>
  <c r="N568" i="44"/>
  <c r="M568" i="44"/>
  <c r="L568" i="44"/>
  <c r="K568" i="44"/>
  <c r="J568" i="44"/>
  <c r="I568" i="44"/>
  <c r="N567" i="44"/>
  <c r="M567" i="44"/>
  <c r="L567" i="44"/>
  <c r="K567" i="44"/>
  <c r="J567" i="44"/>
  <c r="I567" i="44"/>
  <c r="N566" i="44"/>
  <c r="M566" i="44"/>
  <c r="L566" i="44"/>
  <c r="K566" i="44"/>
  <c r="J566" i="44"/>
  <c r="I566" i="44"/>
  <c r="N565" i="44"/>
  <c r="M565" i="44"/>
  <c r="L565" i="44"/>
  <c r="K565" i="44"/>
  <c r="J565" i="44"/>
  <c r="I565" i="44"/>
  <c r="N564" i="44"/>
  <c r="M564" i="44"/>
  <c r="L564" i="44"/>
  <c r="K564" i="44"/>
  <c r="J564" i="44"/>
  <c r="I564" i="44"/>
  <c r="N563" i="44"/>
  <c r="M563" i="44"/>
  <c r="L563" i="44"/>
  <c r="K563" i="44"/>
  <c r="J563" i="44"/>
  <c r="I563" i="44"/>
  <c r="N562" i="44"/>
  <c r="M562" i="44"/>
  <c r="L562" i="44"/>
  <c r="K562" i="44"/>
  <c r="J562" i="44"/>
  <c r="I562" i="44"/>
  <c r="N561" i="44"/>
  <c r="M561" i="44"/>
  <c r="L561" i="44"/>
  <c r="K561" i="44"/>
  <c r="J561" i="44"/>
  <c r="I561" i="44"/>
  <c r="N560" i="44"/>
  <c r="M560" i="44"/>
  <c r="L560" i="44"/>
  <c r="K560" i="44"/>
  <c r="J560" i="44"/>
  <c r="I560" i="44"/>
  <c r="N559" i="44"/>
  <c r="M559" i="44"/>
  <c r="L559" i="44"/>
  <c r="K559" i="44"/>
  <c r="J559" i="44"/>
  <c r="I559" i="44"/>
  <c r="N558" i="44"/>
  <c r="M558" i="44"/>
  <c r="L558" i="44"/>
  <c r="K558" i="44"/>
  <c r="J558" i="44"/>
  <c r="I558" i="44"/>
  <c r="N557" i="44"/>
  <c r="M557" i="44"/>
  <c r="L557" i="44"/>
  <c r="K557" i="44"/>
  <c r="J557" i="44"/>
  <c r="I557" i="44"/>
  <c r="N556" i="44"/>
  <c r="M556" i="44"/>
  <c r="L556" i="44"/>
  <c r="K556" i="44"/>
  <c r="J556" i="44"/>
  <c r="I556" i="44"/>
  <c r="N555" i="44"/>
  <c r="M555" i="44"/>
  <c r="L555" i="44"/>
  <c r="K555" i="44"/>
  <c r="J555" i="44"/>
  <c r="I555" i="44"/>
  <c r="N554" i="44"/>
  <c r="M554" i="44"/>
  <c r="L554" i="44"/>
  <c r="K554" i="44"/>
  <c r="J554" i="44"/>
  <c r="I554" i="44"/>
  <c r="N553" i="44"/>
  <c r="M553" i="44"/>
  <c r="L553" i="44"/>
  <c r="K553" i="44"/>
  <c r="J553" i="44"/>
  <c r="I553" i="44"/>
  <c r="N552" i="44"/>
  <c r="M552" i="44"/>
  <c r="L552" i="44"/>
  <c r="K552" i="44"/>
  <c r="J552" i="44"/>
  <c r="I552" i="44"/>
  <c r="N551" i="44"/>
  <c r="M551" i="44"/>
  <c r="L551" i="44"/>
  <c r="K551" i="44"/>
  <c r="J551" i="44"/>
  <c r="I551" i="44"/>
  <c r="N550" i="44"/>
  <c r="M550" i="44"/>
  <c r="L550" i="44"/>
  <c r="K550" i="44"/>
  <c r="J550" i="44"/>
  <c r="I550" i="44"/>
  <c r="N549" i="44"/>
  <c r="M549" i="44"/>
  <c r="L549" i="44"/>
  <c r="K549" i="44"/>
  <c r="J549" i="44"/>
  <c r="I549" i="44"/>
  <c r="N548" i="44"/>
  <c r="M548" i="44"/>
  <c r="L548" i="44"/>
  <c r="K548" i="44"/>
  <c r="J548" i="44"/>
  <c r="I548" i="44"/>
  <c r="N547" i="44"/>
  <c r="M547" i="44"/>
  <c r="L547" i="44"/>
  <c r="K547" i="44"/>
  <c r="J547" i="44"/>
  <c r="I547" i="44"/>
  <c r="N546" i="44"/>
  <c r="M546" i="44"/>
  <c r="L546" i="44"/>
  <c r="K546" i="44"/>
  <c r="J546" i="44"/>
  <c r="I546" i="44"/>
  <c r="N545" i="44"/>
  <c r="M545" i="44"/>
  <c r="L545" i="44"/>
  <c r="K545" i="44"/>
  <c r="J545" i="44"/>
  <c r="I545" i="44"/>
  <c r="N544" i="44"/>
  <c r="M544" i="44"/>
  <c r="L544" i="44"/>
  <c r="K544" i="44"/>
  <c r="J544" i="44"/>
  <c r="I544" i="44"/>
  <c r="N543" i="44"/>
  <c r="M543" i="44"/>
  <c r="L543" i="44"/>
  <c r="K543" i="44"/>
  <c r="J543" i="44"/>
  <c r="I543" i="44"/>
  <c r="N542" i="44"/>
  <c r="M542" i="44"/>
  <c r="L542" i="44"/>
  <c r="K542" i="44"/>
  <c r="J542" i="44"/>
  <c r="I542" i="44"/>
  <c r="N541" i="44"/>
  <c r="M541" i="44"/>
  <c r="L541" i="44"/>
  <c r="K541" i="44"/>
  <c r="J541" i="44"/>
  <c r="I541" i="44"/>
  <c r="N540" i="44"/>
  <c r="M540" i="44"/>
  <c r="L540" i="44"/>
  <c r="K540" i="44"/>
  <c r="J540" i="44"/>
  <c r="I540" i="44"/>
  <c r="N539" i="44"/>
  <c r="M539" i="44"/>
  <c r="L539" i="44"/>
  <c r="K539" i="44"/>
  <c r="J539" i="44"/>
  <c r="I539" i="44"/>
  <c r="N538" i="44"/>
  <c r="M538" i="44"/>
  <c r="L538" i="44"/>
  <c r="K538" i="44"/>
  <c r="J538" i="44"/>
  <c r="I538" i="44"/>
  <c r="N537" i="44"/>
  <c r="M537" i="44"/>
  <c r="L537" i="44"/>
  <c r="K537" i="44"/>
  <c r="J537" i="44"/>
  <c r="I537" i="44"/>
  <c r="N536" i="44"/>
  <c r="M536" i="44"/>
  <c r="L536" i="44"/>
  <c r="K536" i="44"/>
  <c r="J536" i="44"/>
  <c r="I536" i="44"/>
  <c r="N535" i="44"/>
  <c r="M535" i="44"/>
  <c r="L535" i="44"/>
  <c r="K535" i="44"/>
  <c r="J535" i="44"/>
  <c r="I535" i="44"/>
  <c r="N534" i="44"/>
  <c r="M534" i="44"/>
  <c r="L534" i="44"/>
  <c r="K534" i="44"/>
  <c r="J534" i="44"/>
  <c r="I534" i="44"/>
  <c r="N533" i="44"/>
  <c r="M533" i="44"/>
  <c r="L533" i="44"/>
  <c r="K533" i="44"/>
  <c r="J533" i="44"/>
  <c r="I533" i="44"/>
  <c r="N532" i="44"/>
  <c r="M532" i="44"/>
  <c r="L532" i="44"/>
  <c r="K532" i="44"/>
  <c r="J532" i="44"/>
  <c r="I532" i="44"/>
  <c r="N531" i="44"/>
  <c r="M531" i="44"/>
  <c r="L531" i="44"/>
  <c r="K531" i="44"/>
  <c r="J531" i="44"/>
  <c r="I531" i="44"/>
  <c r="N530" i="44"/>
  <c r="M530" i="44"/>
  <c r="L530" i="44"/>
  <c r="K530" i="44"/>
  <c r="J530" i="44"/>
  <c r="I530" i="44"/>
  <c r="N529" i="44"/>
  <c r="M529" i="44"/>
  <c r="L529" i="44"/>
  <c r="K529" i="44"/>
  <c r="J529" i="44"/>
  <c r="I529" i="44"/>
  <c r="N528" i="44"/>
  <c r="M528" i="44"/>
  <c r="L528" i="44"/>
  <c r="K528" i="44"/>
  <c r="J528" i="44"/>
  <c r="I528" i="44"/>
  <c r="N527" i="44"/>
  <c r="M527" i="44"/>
  <c r="L527" i="44"/>
  <c r="K527" i="44"/>
  <c r="J527" i="44"/>
  <c r="I527" i="44"/>
  <c r="N526" i="44"/>
  <c r="M526" i="44"/>
  <c r="L526" i="44"/>
  <c r="K526" i="44"/>
  <c r="J526" i="44"/>
  <c r="I526" i="44"/>
  <c r="N525" i="44"/>
  <c r="M525" i="44"/>
  <c r="L525" i="44"/>
  <c r="K525" i="44"/>
  <c r="J525" i="44"/>
  <c r="I525" i="44"/>
  <c r="N524" i="44"/>
  <c r="M524" i="44"/>
  <c r="L524" i="44"/>
  <c r="K524" i="44"/>
  <c r="J524" i="44"/>
  <c r="I524" i="44"/>
  <c r="N523" i="44"/>
  <c r="M523" i="44"/>
  <c r="L523" i="44"/>
  <c r="K523" i="44"/>
  <c r="J523" i="44"/>
  <c r="I523" i="44"/>
  <c r="N522" i="44"/>
  <c r="M522" i="44"/>
  <c r="L522" i="44"/>
  <c r="K522" i="44"/>
  <c r="J522" i="44"/>
  <c r="I522" i="44"/>
  <c r="N521" i="44"/>
  <c r="M521" i="44"/>
  <c r="L521" i="44"/>
  <c r="K521" i="44"/>
  <c r="J521" i="44"/>
  <c r="I521" i="44"/>
  <c r="N520" i="44"/>
  <c r="M520" i="44"/>
  <c r="L520" i="44"/>
  <c r="K520" i="44"/>
  <c r="J520" i="44"/>
  <c r="I520" i="44"/>
  <c r="N519" i="44"/>
  <c r="M519" i="44"/>
  <c r="L519" i="44"/>
  <c r="K519" i="44"/>
  <c r="J519" i="44"/>
  <c r="I519" i="44"/>
  <c r="N518" i="44"/>
  <c r="M518" i="44"/>
  <c r="L518" i="44"/>
  <c r="K518" i="44"/>
  <c r="J518" i="44"/>
  <c r="I518" i="44"/>
  <c r="N517" i="44"/>
  <c r="M517" i="44"/>
  <c r="L517" i="44"/>
  <c r="K517" i="44"/>
  <c r="J517" i="44"/>
  <c r="I517" i="44"/>
  <c r="N516" i="44"/>
  <c r="M516" i="44"/>
  <c r="L516" i="44"/>
  <c r="K516" i="44"/>
  <c r="J516" i="44"/>
  <c r="I516" i="44"/>
  <c r="N515" i="44"/>
  <c r="M515" i="44"/>
  <c r="L515" i="44"/>
  <c r="K515" i="44"/>
  <c r="J515" i="44"/>
  <c r="I515" i="44"/>
  <c r="N514" i="44"/>
  <c r="M514" i="44"/>
  <c r="L514" i="44"/>
  <c r="K514" i="44"/>
  <c r="J514" i="44"/>
  <c r="I514" i="44"/>
  <c r="N513" i="44"/>
  <c r="M513" i="44"/>
  <c r="L513" i="44"/>
  <c r="K513" i="44"/>
  <c r="J513" i="44"/>
  <c r="I513" i="44"/>
  <c r="N512" i="44"/>
  <c r="M512" i="44"/>
  <c r="L512" i="44"/>
  <c r="K512" i="44"/>
  <c r="J512" i="44"/>
  <c r="I512" i="44"/>
  <c r="N511" i="44"/>
  <c r="M511" i="44"/>
  <c r="L511" i="44"/>
  <c r="K511" i="44"/>
  <c r="J511" i="44"/>
  <c r="I511" i="44"/>
  <c r="N510" i="44"/>
  <c r="M510" i="44"/>
  <c r="L510" i="44"/>
  <c r="K510" i="44"/>
  <c r="J510" i="44"/>
  <c r="I510" i="44"/>
  <c r="N509" i="44"/>
  <c r="M509" i="44"/>
  <c r="L509" i="44"/>
  <c r="K509" i="44"/>
  <c r="J509" i="44"/>
  <c r="I509" i="44"/>
  <c r="N508" i="44"/>
  <c r="M508" i="44"/>
  <c r="L508" i="44"/>
  <c r="K508" i="44"/>
  <c r="J508" i="44"/>
  <c r="I508" i="44"/>
  <c r="N507" i="44"/>
  <c r="M507" i="44"/>
  <c r="L507" i="44"/>
  <c r="K507" i="44"/>
  <c r="J507" i="44"/>
  <c r="I507" i="44"/>
  <c r="N506" i="44"/>
  <c r="M506" i="44"/>
  <c r="L506" i="44"/>
  <c r="K506" i="44"/>
  <c r="J506" i="44"/>
  <c r="I506" i="44"/>
  <c r="N505" i="44"/>
  <c r="M505" i="44"/>
  <c r="L505" i="44"/>
  <c r="K505" i="44"/>
  <c r="J505" i="44"/>
  <c r="I505" i="44"/>
  <c r="N504" i="44"/>
  <c r="M504" i="44"/>
  <c r="L504" i="44"/>
  <c r="K504" i="44"/>
  <c r="J504" i="44"/>
  <c r="I504" i="44"/>
  <c r="N503" i="44"/>
  <c r="M503" i="44"/>
  <c r="L503" i="44"/>
  <c r="K503" i="44"/>
  <c r="J503" i="44"/>
  <c r="I503" i="44"/>
  <c r="N502" i="44"/>
  <c r="M502" i="44"/>
  <c r="L502" i="44"/>
  <c r="K502" i="44"/>
  <c r="J502" i="44"/>
  <c r="I502" i="44"/>
  <c r="N501" i="44"/>
  <c r="M501" i="44"/>
  <c r="L501" i="44"/>
  <c r="K501" i="44"/>
  <c r="J501" i="44"/>
  <c r="I501" i="44"/>
  <c r="N500" i="44"/>
  <c r="M500" i="44"/>
  <c r="L500" i="44"/>
  <c r="K500" i="44"/>
  <c r="J500" i="44"/>
  <c r="I500" i="44"/>
  <c r="N499" i="44"/>
  <c r="M499" i="44"/>
  <c r="L499" i="44"/>
  <c r="K499" i="44"/>
  <c r="J499" i="44"/>
  <c r="I499" i="44"/>
  <c r="N498" i="44"/>
  <c r="M498" i="44"/>
  <c r="L498" i="44"/>
  <c r="K498" i="44"/>
  <c r="J498" i="44"/>
  <c r="I498" i="44"/>
  <c r="N497" i="44"/>
  <c r="M497" i="44"/>
  <c r="L497" i="44"/>
  <c r="K497" i="44"/>
  <c r="J497" i="44"/>
  <c r="I497" i="44"/>
  <c r="N496" i="44"/>
  <c r="M496" i="44"/>
  <c r="L496" i="44"/>
  <c r="K496" i="44"/>
  <c r="J496" i="44"/>
  <c r="I496" i="44"/>
  <c r="N495" i="44"/>
  <c r="M495" i="44"/>
  <c r="L495" i="44"/>
  <c r="K495" i="44"/>
  <c r="J495" i="44"/>
  <c r="I495" i="44"/>
  <c r="N494" i="44"/>
  <c r="M494" i="44"/>
  <c r="L494" i="44"/>
  <c r="K494" i="44"/>
  <c r="J494" i="44"/>
  <c r="I494" i="44"/>
  <c r="N493" i="44"/>
  <c r="M493" i="44"/>
  <c r="L493" i="44"/>
  <c r="K493" i="44"/>
  <c r="J493" i="44"/>
  <c r="I493" i="44"/>
  <c r="N492" i="44"/>
  <c r="M492" i="44"/>
  <c r="L492" i="44"/>
  <c r="K492" i="44"/>
  <c r="J492" i="44"/>
  <c r="I492" i="44"/>
  <c r="N491" i="44"/>
  <c r="M491" i="44"/>
  <c r="L491" i="44"/>
  <c r="K491" i="44"/>
  <c r="J491" i="44"/>
  <c r="I491" i="44"/>
  <c r="N490" i="44"/>
  <c r="M490" i="44"/>
  <c r="L490" i="44"/>
  <c r="K490" i="44"/>
  <c r="J490" i="44"/>
  <c r="I490" i="44"/>
  <c r="N489" i="44"/>
  <c r="M489" i="44"/>
  <c r="L489" i="44"/>
  <c r="K489" i="44"/>
  <c r="J489" i="44"/>
  <c r="I489" i="44"/>
  <c r="N488" i="44"/>
  <c r="M488" i="44"/>
  <c r="L488" i="44"/>
  <c r="K488" i="44"/>
  <c r="J488" i="44"/>
  <c r="I488" i="44"/>
  <c r="N487" i="44"/>
  <c r="M487" i="44"/>
  <c r="L487" i="44"/>
  <c r="K487" i="44"/>
  <c r="J487" i="44"/>
  <c r="I487" i="44"/>
  <c r="N486" i="44"/>
  <c r="M486" i="44"/>
  <c r="L486" i="44"/>
  <c r="K486" i="44"/>
  <c r="J486" i="44"/>
  <c r="I486" i="44"/>
  <c r="N485" i="44"/>
  <c r="M485" i="44"/>
  <c r="L485" i="44"/>
  <c r="K485" i="44"/>
  <c r="J485" i="44"/>
  <c r="I485" i="44"/>
  <c r="N484" i="44"/>
  <c r="M484" i="44"/>
  <c r="L484" i="44"/>
  <c r="K484" i="44"/>
  <c r="J484" i="44"/>
  <c r="I484" i="44"/>
  <c r="N483" i="44"/>
  <c r="M483" i="44"/>
  <c r="L483" i="44"/>
  <c r="K483" i="44"/>
  <c r="J483" i="44"/>
  <c r="I483" i="44"/>
  <c r="N482" i="44"/>
  <c r="M482" i="44"/>
  <c r="L482" i="44"/>
  <c r="K482" i="44"/>
  <c r="J482" i="44"/>
  <c r="I482" i="44"/>
  <c r="N481" i="44"/>
  <c r="M481" i="44"/>
  <c r="L481" i="44"/>
  <c r="K481" i="44"/>
  <c r="J481" i="44"/>
  <c r="I481" i="44"/>
  <c r="N480" i="44"/>
  <c r="M480" i="44"/>
  <c r="L480" i="44"/>
  <c r="K480" i="44"/>
  <c r="J480" i="44"/>
  <c r="I480" i="44"/>
  <c r="N479" i="44"/>
  <c r="M479" i="44"/>
  <c r="L479" i="44"/>
  <c r="K479" i="44"/>
  <c r="J479" i="44"/>
  <c r="I479" i="44"/>
  <c r="N478" i="44"/>
  <c r="M478" i="44"/>
  <c r="L478" i="44"/>
  <c r="K478" i="44"/>
  <c r="J478" i="44"/>
  <c r="I478" i="44"/>
  <c r="N477" i="44"/>
  <c r="M477" i="44"/>
  <c r="L477" i="44"/>
  <c r="K477" i="44"/>
  <c r="J477" i="44"/>
  <c r="I477" i="44"/>
  <c r="N476" i="44"/>
  <c r="M476" i="44"/>
  <c r="L476" i="44"/>
  <c r="K476" i="44"/>
  <c r="J476" i="44"/>
  <c r="I476" i="44"/>
  <c r="N475" i="44"/>
  <c r="M475" i="44"/>
  <c r="L475" i="44"/>
  <c r="K475" i="44"/>
  <c r="J475" i="44"/>
  <c r="I475" i="44"/>
  <c r="N474" i="44"/>
  <c r="M474" i="44"/>
  <c r="L474" i="44"/>
  <c r="K474" i="44"/>
  <c r="J474" i="44"/>
  <c r="I474" i="44"/>
  <c r="N473" i="44"/>
  <c r="M473" i="44"/>
  <c r="L473" i="44"/>
  <c r="K473" i="44"/>
  <c r="J473" i="44"/>
  <c r="I473" i="44"/>
  <c r="N472" i="44"/>
  <c r="M472" i="44"/>
  <c r="L472" i="44"/>
  <c r="K472" i="44"/>
  <c r="J472" i="44"/>
  <c r="I472" i="44"/>
  <c r="N471" i="44"/>
  <c r="M471" i="44"/>
  <c r="L471" i="44"/>
  <c r="K471" i="44"/>
  <c r="J471" i="44"/>
  <c r="I471" i="44"/>
  <c r="N470" i="44"/>
  <c r="M470" i="44"/>
  <c r="L470" i="44"/>
  <c r="K470" i="44"/>
  <c r="J470" i="44"/>
  <c r="I470" i="44"/>
  <c r="N469" i="44"/>
  <c r="M469" i="44"/>
  <c r="L469" i="44"/>
  <c r="K469" i="44"/>
  <c r="J469" i="44"/>
  <c r="I469" i="44"/>
  <c r="N468" i="44"/>
  <c r="M468" i="44"/>
  <c r="L468" i="44"/>
  <c r="K468" i="44"/>
  <c r="J468" i="44"/>
  <c r="I468" i="44"/>
  <c r="N467" i="44"/>
  <c r="M467" i="44"/>
  <c r="L467" i="44"/>
  <c r="K467" i="44"/>
  <c r="J467" i="44"/>
  <c r="I467" i="44"/>
  <c r="N466" i="44"/>
  <c r="M466" i="44"/>
  <c r="L466" i="44"/>
  <c r="K466" i="44"/>
  <c r="J466" i="44"/>
  <c r="I466" i="44"/>
  <c r="N465" i="44"/>
  <c r="M465" i="44"/>
  <c r="L465" i="44"/>
  <c r="K465" i="44"/>
  <c r="J465" i="44"/>
  <c r="I465" i="44"/>
  <c r="N464" i="44"/>
  <c r="M464" i="44"/>
  <c r="L464" i="44"/>
  <c r="K464" i="44"/>
  <c r="J464" i="44"/>
  <c r="I464" i="44"/>
  <c r="N463" i="44"/>
  <c r="M463" i="44"/>
  <c r="L463" i="44"/>
  <c r="K463" i="44"/>
  <c r="J463" i="44"/>
  <c r="I463" i="44"/>
  <c r="N462" i="44"/>
  <c r="M462" i="44"/>
  <c r="L462" i="44"/>
  <c r="K462" i="44"/>
  <c r="J462" i="44"/>
  <c r="I462" i="44"/>
  <c r="N461" i="44"/>
  <c r="M461" i="44"/>
  <c r="L461" i="44"/>
  <c r="K461" i="44"/>
  <c r="J461" i="44"/>
  <c r="I461" i="44"/>
  <c r="N460" i="44"/>
  <c r="M460" i="44"/>
  <c r="L460" i="44"/>
  <c r="K460" i="44"/>
  <c r="J460" i="44"/>
  <c r="I460" i="44"/>
  <c r="N459" i="44"/>
  <c r="M459" i="44"/>
  <c r="L459" i="44"/>
  <c r="K459" i="44"/>
  <c r="J459" i="44"/>
  <c r="I459" i="44"/>
  <c r="N458" i="44"/>
  <c r="M458" i="44"/>
  <c r="L458" i="44"/>
  <c r="K458" i="44"/>
  <c r="J458" i="44"/>
  <c r="I458" i="44"/>
  <c r="N457" i="44"/>
  <c r="M457" i="44"/>
  <c r="L457" i="44"/>
  <c r="K457" i="44"/>
  <c r="J457" i="44"/>
  <c r="I457" i="44"/>
  <c r="N456" i="44"/>
  <c r="M456" i="44"/>
  <c r="L456" i="44"/>
  <c r="K456" i="44"/>
  <c r="J456" i="44"/>
  <c r="I456" i="44"/>
  <c r="N455" i="44"/>
  <c r="M455" i="44"/>
  <c r="L455" i="44"/>
  <c r="K455" i="44"/>
  <c r="J455" i="44"/>
  <c r="I455" i="44"/>
  <c r="N454" i="44"/>
  <c r="M454" i="44"/>
  <c r="L454" i="44"/>
  <c r="K454" i="44"/>
  <c r="J454" i="44"/>
  <c r="I454" i="44"/>
  <c r="N453" i="44"/>
  <c r="M453" i="44"/>
  <c r="L453" i="44"/>
  <c r="K453" i="44"/>
  <c r="J453" i="44"/>
  <c r="I453" i="44"/>
  <c r="N452" i="44"/>
  <c r="M452" i="44"/>
  <c r="L452" i="44"/>
  <c r="K452" i="44"/>
  <c r="J452" i="44"/>
  <c r="I452" i="44"/>
  <c r="N451" i="44"/>
  <c r="M451" i="44"/>
  <c r="L451" i="44"/>
  <c r="K451" i="44"/>
  <c r="J451" i="44"/>
  <c r="I451" i="44"/>
  <c r="N450" i="44"/>
  <c r="M450" i="44"/>
  <c r="L450" i="44"/>
  <c r="K450" i="44"/>
  <c r="J450" i="44"/>
  <c r="I450" i="44"/>
  <c r="N449" i="44"/>
  <c r="M449" i="44"/>
  <c r="L449" i="44"/>
  <c r="K449" i="44"/>
  <c r="J449" i="44"/>
  <c r="I449" i="44"/>
  <c r="N448" i="44"/>
  <c r="M448" i="44"/>
  <c r="L448" i="44"/>
  <c r="K448" i="44"/>
  <c r="J448" i="44"/>
  <c r="I448" i="44"/>
  <c r="N447" i="44"/>
  <c r="M447" i="44"/>
  <c r="L447" i="44"/>
  <c r="K447" i="44"/>
  <c r="J447" i="44"/>
  <c r="I447" i="44"/>
  <c r="N446" i="44"/>
  <c r="M446" i="44"/>
  <c r="L446" i="44"/>
  <c r="K446" i="44"/>
  <c r="J446" i="44"/>
  <c r="I446" i="44"/>
  <c r="N445" i="44"/>
  <c r="M445" i="44"/>
  <c r="L445" i="44"/>
  <c r="K445" i="44"/>
  <c r="J445" i="44"/>
  <c r="I445" i="44"/>
  <c r="N444" i="44"/>
  <c r="M444" i="44"/>
  <c r="L444" i="44"/>
  <c r="K444" i="44"/>
  <c r="J444" i="44"/>
  <c r="I444" i="44"/>
  <c r="N443" i="44"/>
  <c r="M443" i="44"/>
  <c r="L443" i="44"/>
  <c r="K443" i="44"/>
  <c r="J443" i="44"/>
  <c r="I443" i="44"/>
  <c r="N442" i="44"/>
  <c r="M442" i="44"/>
  <c r="L442" i="44"/>
  <c r="K442" i="44"/>
  <c r="J442" i="44"/>
  <c r="I442" i="44"/>
  <c r="N441" i="44"/>
  <c r="M441" i="44"/>
  <c r="L441" i="44"/>
  <c r="K441" i="44"/>
  <c r="J441" i="44"/>
  <c r="I441" i="44"/>
  <c r="N440" i="44"/>
  <c r="M440" i="44"/>
  <c r="L440" i="44"/>
  <c r="K440" i="44"/>
  <c r="J440" i="44"/>
  <c r="I440" i="44"/>
  <c r="N439" i="44"/>
  <c r="M439" i="44"/>
  <c r="L439" i="44"/>
  <c r="K439" i="44"/>
  <c r="J439" i="44"/>
  <c r="I439" i="44"/>
  <c r="N438" i="44"/>
  <c r="M438" i="44"/>
  <c r="L438" i="44"/>
  <c r="K438" i="44"/>
  <c r="J438" i="44"/>
  <c r="I438" i="44"/>
  <c r="N437" i="44"/>
  <c r="M437" i="44"/>
  <c r="L437" i="44"/>
  <c r="K437" i="44"/>
  <c r="J437" i="44"/>
  <c r="I437" i="44"/>
  <c r="N436" i="44"/>
  <c r="M436" i="44"/>
  <c r="L436" i="44"/>
  <c r="K436" i="44"/>
  <c r="J436" i="44"/>
  <c r="I436" i="44"/>
  <c r="N435" i="44"/>
  <c r="M435" i="44"/>
  <c r="L435" i="44"/>
  <c r="K435" i="44"/>
  <c r="J435" i="44"/>
  <c r="I435" i="44"/>
  <c r="N434" i="44"/>
  <c r="M434" i="44"/>
  <c r="L434" i="44"/>
  <c r="K434" i="44"/>
  <c r="J434" i="44"/>
  <c r="I434" i="44"/>
  <c r="N433" i="44"/>
  <c r="M433" i="44"/>
  <c r="L433" i="44"/>
  <c r="K433" i="44"/>
  <c r="J433" i="44"/>
  <c r="I433" i="44"/>
  <c r="N432" i="44"/>
  <c r="M432" i="44"/>
  <c r="L432" i="44"/>
  <c r="K432" i="44"/>
  <c r="J432" i="44"/>
  <c r="I432" i="44"/>
  <c r="N431" i="44"/>
  <c r="M431" i="44"/>
  <c r="L431" i="44"/>
  <c r="K431" i="44"/>
  <c r="J431" i="44"/>
  <c r="I431" i="44"/>
  <c r="N430" i="44"/>
  <c r="M430" i="44"/>
  <c r="L430" i="44"/>
  <c r="K430" i="44"/>
  <c r="J430" i="44"/>
  <c r="I430" i="44"/>
  <c r="N429" i="44"/>
  <c r="M429" i="44"/>
  <c r="L429" i="44"/>
  <c r="K429" i="44"/>
  <c r="J429" i="44"/>
  <c r="I429" i="44"/>
  <c r="N428" i="44"/>
  <c r="M428" i="44"/>
  <c r="L428" i="44"/>
  <c r="K428" i="44"/>
  <c r="J428" i="44"/>
  <c r="I428" i="44"/>
  <c r="N427" i="44"/>
  <c r="M427" i="44"/>
  <c r="L427" i="44"/>
  <c r="K427" i="44"/>
  <c r="J427" i="44"/>
  <c r="I427" i="44"/>
  <c r="N426" i="44"/>
  <c r="M426" i="44"/>
  <c r="L426" i="44"/>
  <c r="K426" i="44"/>
  <c r="J426" i="44"/>
  <c r="I426" i="44"/>
  <c r="N425" i="44"/>
  <c r="M425" i="44"/>
  <c r="L425" i="44"/>
  <c r="K425" i="44"/>
  <c r="J425" i="44"/>
  <c r="I425" i="44"/>
  <c r="N424" i="44"/>
  <c r="M424" i="44"/>
  <c r="L424" i="44"/>
  <c r="K424" i="44"/>
  <c r="J424" i="44"/>
  <c r="I424" i="44"/>
  <c r="N423" i="44"/>
  <c r="M423" i="44"/>
  <c r="L423" i="44"/>
  <c r="K423" i="44"/>
  <c r="J423" i="44"/>
  <c r="I423" i="44"/>
  <c r="N422" i="44"/>
  <c r="M422" i="44"/>
  <c r="L422" i="44"/>
  <c r="K422" i="44"/>
  <c r="J422" i="44"/>
  <c r="I422" i="44"/>
  <c r="N421" i="44"/>
  <c r="M421" i="44"/>
  <c r="L421" i="44"/>
  <c r="K421" i="44"/>
  <c r="J421" i="44"/>
  <c r="I421" i="44"/>
  <c r="N420" i="44"/>
  <c r="M420" i="44"/>
  <c r="L420" i="44"/>
  <c r="K420" i="44"/>
  <c r="J420" i="44"/>
  <c r="I420" i="44"/>
  <c r="N419" i="44"/>
  <c r="M419" i="44"/>
  <c r="L419" i="44"/>
  <c r="K419" i="44"/>
  <c r="J419" i="44"/>
  <c r="I419" i="44"/>
  <c r="N418" i="44"/>
  <c r="M418" i="44"/>
  <c r="L418" i="44"/>
  <c r="K418" i="44"/>
  <c r="J418" i="44"/>
  <c r="I418" i="44"/>
  <c r="N417" i="44"/>
  <c r="M417" i="44"/>
  <c r="L417" i="44"/>
  <c r="K417" i="44"/>
  <c r="J417" i="44"/>
  <c r="I417" i="44"/>
  <c r="N416" i="44"/>
  <c r="M416" i="44"/>
  <c r="L416" i="44"/>
  <c r="K416" i="44"/>
  <c r="J416" i="44"/>
  <c r="I416" i="44"/>
  <c r="N415" i="44"/>
  <c r="M415" i="44"/>
  <c r="L415" i="44"/>
  <c r="K415" i="44"/>
  <c r="J415" i="44"/>
  <c r="I415" i="44"/>
  <c r="N414" i="44"/>
  <c r="M414" i="44"/>
  <c r="L414" i="44"/>
  <c r="K414" i="44"/>
  <c r="J414" i="44"/>
  <c r="I414" i="44"/>
  <c r="N413" i="44"/>
  <c r="M413" i="44"/>
  <c r="L413" i="44"/>
  <c r="K413" i="44"/>
  <c r="J413" i="44"/>
  <c r="I413" i="44"/>
  <c r="N412" i="44"/>
  <c r="M412" i="44"/>
  <c r="L412" i="44"/>
  <c r="K412" i="44"/>
  <c r="J412" i="44"/>
  <c r="I412" i="44"/>
  <c r="N411" i="44"/>
  <c r="M411" i="44"/>
  <c r="L411" i="44"/>
  <c r="K411" i="44"/>
  <c r="J411" i="44"/>
  <c r="I411" i="44"/>
  <c r="N410" i="44"/>
  <c r="M410" i="44"/>
  <c r="L410" i="44"/>
  <c r="K410" i="44"/>
  <c r="J410" i="44"/>
  <c r="I410" i="44"/>
  <c r="N409" i="44"/>
  <c r="M409" i="44"/>
  <c r="L409" i="44"/>
  <c r="K409" i="44"/>
  <c r="J409" i="44"/>
  <c r="I409" i="44"/>
  <c r="N408" i="44"/>
  <c r="M408" i="44"/>
  <c r="L408" i="44"/>
  <c r="K408" i="44"/>
  <c r="J408" i="44"/>
  <c r="I408" i="44"/>
  <c r="N407" i="44"/>
  <c r="M407" i="44"/>
  <c r="L407" i="44"/>
  <c r="K407" i="44"/>
  <c r="J407" i="44"/>
  <c r="I407" i="44"/>
  <c r="N406" i="44"/>
  <c r="M406" i="44"/>
  <c r="L406" i="44"/>
  <c r="K406" i="44"/>
  <c r="J406" i="44"/>
  <c r="I406" i="44"/>
  <c r="N405" i="44"/>
  <c r="M405" i="44"/>
  <c r="L405" i="44"/>
  <c r="K405" i="44"/>
  <c r="J405" i="44"/>
  <c r="I405" i="44"/>
  <c r="N404" i="44"/>
  <c r="M404" i="44"/>
  <c r="L404" i="44"/>
  <c r="K404" i="44"/>
  <c r="J404" i="44"/>
  <c r="I404" i="44"/>
  <c r="N403" i="44"/>
  <c r="M403" i="44"/>
  <c r="L403" i="44"/>
  <c r="K403" i="44"/>
  <c r="J403" i="44"/>
  <c r="I403" i="44"/>
  <c r="N402" i="44"/>
  <c r="M402" i="44"/>
  <c r="L402" i="44"/>
  <c r="K402" i="44"/>
  <c r="J402" i="44"/>
  <c r="I402" i="44"/>
  <c r="N401" i="44"/>
  <c r="M401" i="44"/>
  <c r="L401" i="44"/>
  <c r="K401" i="44"/>
  <c r="J401" i="44"/>
  <c r="I401" i="44"/>
  <c r="N400" i="44"/>
  <c r="M400" i="44"/>
  <c r="L400" i="44"/>
  <c r="K400" i="44"/>
  <c r="J400" i="44"/>
  <c r="I400" i="44"/>
  <c r="N399" i="44"/>
  <c r="M399" i="44"/>
  <c r="L399" i="44"/>
  <c r="K399" i="44"/>
  <c r="J399" i="44"/>
  <c r="I399" i="44"/>
  <c r="N398" i="44"/>
  <c r="M398" i="44"/>
  <c r="L398" i="44"/>
  <c r="K398" i="44"/>
  <c r="J398" i="44"/>
  <c r="I398" i="44"/>
  <c r="N397" i="44"/>
  <c r="M397" i="44"/>
  <c r="L397" i="44"/>
  <c r="K397" i="44"/>
  <c r="J397" i="44"/>
  <c r="I397" i="44"/>
  <c r="N396" i="44"/>
  <c r="M396" i="44"/>
  <c r="L396" i="44"/>
  <c r="K396" i="44"/>
  <c r="J396" i="44"/>
  <c r="I396" i="44"/>
  <c r="N395" i="44"/>
  <c r="M395" i="44"/>
  <c r="L395" i="44"/>
  <c r="K395" i="44"/>
  <c r="J395" i="44"/>
  <c r="I395" i="44"/>
  <c r="N394" i="44"/>
  <c r="M394" i="44"/>
  <c r="L394" i="44"/>
  <c r="K394" i="44"/>
  <c r="J394" i="44"/>
  <c r="I394" i="44"/>
  <c r="N393" i="44"/>
  <c r="M393" i="44"/>
  <c r="L393" i="44"/>
  <c r="K393" i="44"/>
  <c r="J393" i="44"/>
  <c r="I393" i="44"/>
  <c r="N392" i="44"/>
  <c r="M392" i="44"/>
  <c r="L392" i="44"/>
  <c r="K392" i="44"/>
  <c r="J392" i="44"/>
  <c r="I392" i="44"/>
  <c r="N391" i="44"/>
  <c r="M391" i="44"/>
  <c r="L391" i="44"/>
  <c r="K391" i="44"/>
  <c r="J391" i="44"/>
  <c r="I391" i="44"/>
  <c r="N390" i="44"/>
  <c r="M390" i="44"/>
  <c r="L390" i="44"/>
  <c r="K390" i="44"/>
  <c r="J390" i="44"/>
  <c r="I390" i="44"/>
  <c r="N389" i="44"/>
  <c r="M389" i="44"/>
  <c r="L389" i="44"/>
  <c r="K389" i="44"/>
  <c r="J389" i="44"/>
  <c r="I389" i="44"/>
  <c r="N388" i="44"/>
  <c r="M388" i="44"/>
  <c r="L388" i="44"/>
  <c r="K388" i="44"/>
  <c r="J388" i="44"/>
  <c r="I388" i="44"/>
  <c r="N387" i="44"/>
  <c r="M387" i="44"/>
  <c r="L387" i="44"/>
  <c r="K387" i="44"/>
  <c r="J387" i="44"/>
  <c r="I387" i="44"/>
  <c r="N386" i="44"/>
  <c r="M386" i="44"/>
  <c r="L386" i="44"/>
  <c r="K386" i="44"/>
  <c r="J386" i="44"/>
  <c r="I386" i="44"/>
  <c r="N385" i="44"/>
  <c r="M385" i="44"/>
  <c r="L385" i="44"/>
  <c r="K385" i="44"/>
  <c r="J385" i="44"/>
  <c r="I385" i="44"/>
  <c r="N384" i="44"/>
  <c r="M384" i="44"/>
  <c r="L384" i="44"/>
  <c r="K384" i="44"/>
  <c r="J384" i="44"/>
  <c r="I384" i="44"/>
  <c r="N383" i="44"/>
  <c r="M383" i="44"/>
  <c r="L383" i="44"/>
  <c r="K383" i="44"/>
  <c r="J383" i="44"/>
  <c r="I383" i="44"/>
  <c r="N382" i="44"/>
  <c r="M382" i="44"/>
  <c r="L382" i="44"/>
  <c r="K382" i="44"/>
  <c r="J382" i="44"/>
  <c r="I382" i="44"/>
  <c r="N381" i="44"/>
  <c r="M381" i="44"/>
  <c r="L381" i="44"/>
  <c r="K381" i="44"/>
  <c r="J381" i="44"/>
  <c r="I381" i="44"/>
  <c r="N380" i="44"/>
  <c r="M380" i="44"/>
  <c r="L380" i="44"/>
  <c r="K380" i="44"/>
  <c r="J380" i="44"/>
  <c r="I380" i="44"/>
  <c r="N379" i="44"/>
  <c r="M379" i="44"/>
  <c r="L379" i="44"/>
  <c r="K379" i="44"/>
  <c r="J379" i="44"/>
  <c r="I379" i="44"/>
  <c r="N378" i="44"/>
  <c r="M378" i="44"/>
  <c r="L378" i="44"/>
  <c r="K378" i="44"/>
  <c r="J378" i="44"/>
  <c r="I378" i="44"/>
  <c r="N377" i="44"/>
  <c r="M377" i="44"/>
  <c r="L377" i="44"/>
  <c r="K377" i="44"/>
  <c r="J377" i="44"/>
  <c r="I377" i="44"/>
  <c r="N376" i="44"/>
  <c r="M376" i="44"/>
  <c r="L376" i="44"/>
  <c r="K376" i="44"/>
  <c r="J376" i="44"/>
  <c r="I376" i="44"/>
  <c r="N375" i="44"/>
  <c r="M375" i="44"/>
  <c r="L375" i="44"/>
  <c r="K375" i="44"/>
  <c r="J375" i="44"/>
  <c r="I375" i="44"/>
  <c r="N374" i="44"/>
  <c r="M374" i="44"/>
  <c r="L374" i="44"/>
  <c r="K374" i="44"/>
  <c r="J374" i="44"/>
  <c r="I374" i="44"/>
  <c r="N373" i="44"/>
  <c r="M373" i="44"/>
  <c r="L373" i="44"/>
  <c r="K373" i="44"/>
  <c r="J373" i="44"/>
  <c r="I373" i="44"/>
  <c r="N372" i="44"/>
  <c r="M372" i="44"/>
  <c r="L372" i="44"/>
  <c r="K372" i="44"/>
  <c r="J372" i="44"/>
  <c r="I372" i="44"/>
  <c r="N371" i="44"/>
  <c r="M371" i="44"/>
  <c r="L371" i="44"/>
  <c r="K371" i="44"/>
  <c r="J371" i="44"/>
  <c r="I371" i="44"/>
  <c r="N370" i="44"/>
  <c r="M370" i="44"/>
  <c r="L370" i="44"/>
  <c r="K370" i="44"/>
  <c r="J370" i="44"/>
  <c r="I370" i="44"/>
  <c r="N369" i="44"/>
  <c r="M369" i="44"/>
  <c r="L369" i="44"/>
  <c r="K369" i="44"/>
  <c r="J369" i="44"/>
  <c r="I369" i="44"/>
  <c r="N368" i="44"/>
  <c r="M368" i="44"/>
  <c r="L368" i="44"/>
  <c r="K368" i="44"/>
  <c r="J368" i="44"/>
  <c r="I368" i="44"/>
  <c r="N367" i="44"/>
  <c r="M367" i="44"/>
  <c r="L367" i="44"/>
  <c r="K367" i="44"/>
  <c r="J367" i="44"/>
  <c r="I367" i="44"/>
  <c r="N366" i="44"/>
  <c r="M366" i="44"/>
  <c r="L366" i="44"/>
  <c r="K366" i="44"/>
  <c r="J366" i="44"/>
  <c r="I366" i="44"/>
  <c r="N365" i="44"/>
  <c r="M365" i="44"/>
  <c r="L365" i="44"/>
  <c r="K365" i="44"/>
  <c r="J365" i="44"/>
  <c r="I365" i="44"/>
  <c r="N364" i="44"/>
  <c r="M364" i="44"/>
  <c r="L364" i="44"/>
  <c r="K364" i="44"/>
  <c r="J364" i="44"/>
  <c r="I364" i="44"/>
  <c r="N363" i="44"/>
  <c r="M363" i="44"/>
  <c r="L363" i="44"/>
  <c r="K363" i="44"/>
  <c r="J363" i="44"/>
  <c r="I363" i="44"/>
  <c r="N362" i="44"/>
  <c r="M362" i="44"/>
  <c r="L362" i="44"/>
  <c r="K362" i="44"/>
  <c r="J362" i="44"/>
  <c r="I362" i="44"/>
  <c r="N361" i="44"/>
  <c r="M361" i="44"/>
  <c r="L361" i="44"/>
  <c r="K361" i="44"/>
  <c r="J361" i="44"/>
  <c r="I361" i="44"/>
  <c r="N360" i="44"/>
  <c r="M360" i="44"/>
  <c r="L360" i="44"/>
  <c r="K360" i="44"/>
  <c r="J360" i="44"/>
  <c r="I360" i="44"/>
  <c r="N359" i="44"/>
  <c r="M359" i="44"/>
  <c r="L359" i="44"/>
  <c r="K359" i="44"/>
  <c r="J359" i="44"/>
  <c r="I359" i="44"/>
  <c r="N358" i="44"/>
  <c r="M358" i="44"/>
  <c r="L358" i="44"/>
  <c r="K358" i="44"/>
  <c r="J358" i="44"/>
  <c r="I358" i="44"/>
  <c r="N357" i="44"/>
  <c r="M357" i="44"/>
  <c r="L357" i="44"/>
  <c r="K357" i="44"/>
  <c r="J357" i="44"/>
  <c r="I357" i="44"/>
  <c r="N356" i="44"/>
  <c r="M356" i="44"/>
  <c r="L356" i="44"/>
  <c r="K356" i="44"/>
  <c r="J356" i="44"/>
  <c r="I356" i="44"/>
  <c r="N355" i="44"/>
  <c r="M355" i="44"/>
  <c r="L355" i="44"/>
  <c r="K355" i="44"/>
  <c r="J355" i="44"/>
  <c r="I355" i="44"/>
  <c r="N354" i="44"/>
  <c r="M354" i="44"/>
  <c r="L354" i="44"/>
  <c r="K354" i="44"/>
  <c r="J354" i="44"/>
  <c r="I354" i="44"/>
  <c r="N353" i="44"/>
  <c r="M353" i="44"/>
  <c r="L353" i="44"/>
  <c r="K353" i="44"/>
  <c r="J353" i="44"/>
  <c r="I353" i="44"/>
  <c r="N352" i="44"/>
  <c r="M352" i="44"/>
  <c r="L352" i="44"/>
  <c r="K352" i="44"/>
  <c r="J352" i="44"/>
  <c r="I352" i="44"/>
  <c r="N351" i="44"/>
  <c r="M351" i="44"/>
  <c r="L351" i="44"/>
  <c r="K351" i="44"/>
  <c r="J351" i="44"/>
  <c r="I351" i="44"/>
  <c r="N350" i="44"/>
  <c r="M350" i="44"/>
  <c r="L350" i="44"/>
  <c r="K350" i="44"/>
  <c r="J350" i="44"/>
  <c r="I350" i="44"/>
  <c r="N349" i="44"/>
  <c r="M349" i="44"/>
  <c r="L349" i="44"/>
  <c r="K349" i="44"/>
  <c r="J349" i="44"/>
  <c r="I349" i="44"/>
  <c r="N348" i="44"/>
  <c r="M348" i="44"/>
  <c r="L348" i="44"/>
  <c r="K348" i="44"/>
  <c r="J348" i="44"/>
  <c r="I348" i="44"/>
  <c r="N347" i="44"/>
  <c r="M347" i="44"/>
  <c r="L347" i="44"/>
  <c r="K347" i="44"/>
  <c r="J347" i="44"/>
  <c r="I347" i="44"/>
  <c r="N346" i="44"/>
  <c r="M346" i="44"/>
  <c r="L346" i="44"/>
  <c r="K346" i="44"/>
  <c r="J346" i="44"/>
  <c r="I346" i="44"/>
  <c r="N345" i="44"/>
  <c r="M345" i="44"/>
  <c r="L345" i="44"/>
  <c r="K345" i="44"/>
  <c r="J345" i="44"/>
  <c r="I345" i="44"/>
  <c r="N344" i="44"/>
  <c r="M344" i="44"/>
  <c r="L344" i="44"/>
  <c r="K344" i="44"/>
  <c r="J344" i="44"/>
  <c r="I344" i="44"/>
  <c r="N343" i="44"/>
  <c r="M343" i="44"/>
  <c r="L343" i="44"/>
  <c r="K343" i="44"/>
  <c r="J343" i="44"/>
  <c r="I343" i="44"/>
  <c r="N342" i="44"/>
  <c r="M342" i="44"/>
  <c r="L342" i="44"/>
  <c r="K342" i="44"/>
  <c r="J342" i="44"/>
  <c r="I342" i="44"/>
  <c r="N341" i="44"/>
  <c r="M341" i="44"/>
  <c r="L341" i="44"/>
  <c r="K341" i="44"/>
  <c r="J341" i="44"/>
  <c r="I341" i="44"/>
  <c r="N340" i="44"/>
  <c r="M340" i="44"/>
  <c r="L340" i="44"/>
  <c r="K340" i="44"/>
  <c r="J340" i="44"/>
  <c r="I340" i="44"/>
  <c r="N339" i="44"/>
  <c r="M339" i="44"/>
  <c r="L339" i="44"/>
  <c r="K339" i="44"/>
  <c r="J339" i="44"/>
  <c r="I339" i="44"/>
  <c r="N338" i="44"/>
  <c r="M338" i="44"/>
  <c r="L338" i="44"/>
  <c r="K338" i="44"/>
  <c r="J338" i="44"/>
  <c r="I338" i="44"/>
  <c r="N337" i="44"/>
  <c r="M337" i="44"/>
  <c r="L337" i="44"/>
  <c r="K337" i="44"/>
  <c r="J337" i="44"/>
  <c r="I337" i="44"/>
  <c r="N336" i="44"/>
  <c r="M336" i="44"/>
  <c r="L336" i="44"/>
  <c r="K336" i="44"/>
  <c r="J336" i="44"/>
  <c r="I336" i="44"/>
  <c r="N335" i="44"/>
  <c r="M335" i="44"/>
  <c r="L335" i="44"/>
  <c r="K335" i="44"/>
  <c r="J335" i="44"/>
  <c r="I335" i="44"/>
  <c r="N334" i="44"/>
  <c r="M334" i="44"/>
  <c r="L334" i="44"/>
  <c r="K334" i="44"/>
  <c r="J334" i="44"/>
  <c r="I334" i="44"/>
  <c r="N333" i="44"/>
  <c r="M333" i="44"/>
  <c r="L333" i="44"/>
  <c r="K333" i="44"/>
  <c r="J333" i="44"/>
  <c r="I333" i="44"/>
  <c r="N332" i="44"/>
  <c r="M332" i="44"/>
  <c r="L332" i="44"/>
  <c r="K332" i="44"/>
  <c r="J332" i="44"/>
  <c r="I332" i="44"/>
  <c r="N331" i="44"/>
  <c r="M331" i="44"/>
  <c r="L331" i="44"/>
  <c r="K331" i="44"/>
  <c r="J331" i="44"/>
  <c r="I331" i="44"/>
  <c r="N330" i="44"/>
  <c r="M330" i="44"/>
  <c r="L330" i="44"/>
  <c r="K330" i="44"/>
  <c r="J330" i="44"/>
  <c r="I330" i="44"/>
  <c r="N329" i="44"/>
  <c r="M329" i="44"/>
  <c r="L329" i="44"/>
  <c r="K329" i="44"/>
  <c r="J329" i="44"/>
  <c r="I329" i="44"/>
  <c r="N328" i="44"/>
  <c r="M328" i="44"/>
  <c r="L328" i="44"/>
  <c r="K328" i="44"/>
  <c r="J328" i="44"/>
  <c r="I328" i="44"/>
  <c r="N327" i="44"/>
  <c r="M327" i="44"/>
  <c r="L327" i="44"/>
  <c r="K327" i="44"/>
  <c r="J327" i="44"/>
  <c r="I327" i="44"/>
  <c r="N326" i="44"/>
  <c r="M326" i="44"/>
  <c r="L326" i="44"/>
  <c r="K326" i="44"/>
  <c r="J326" i="44"/>
  <c r="I326" i="44"/>
  <c r="N325" i="44"/>
  <c r="M325" i="44"/>
  <c r="L325" i="44"/>
  <c r="K325" i="44"/>
  <c r="J325" i="44"/>
  <c r="I325" i="44"/>
  <c r="N324" i="44"/>
  <c r="M324" i="44"/>
  <c r="L324" i="44"/>
  <c r="K324" i="44"/>
  <c r="J324" i="44"/>
  <c r="I324" i="44"/>
  <c r="N323" i="44"/>
  <c r="M323" i="44"/>
  <c r="L323" i="44"/>
  <c r="K323" i="44"/>
  <c r="J323" i="44"/>
  <c r="I323" i="44"/>
  <c r="N322" i="44"/>
  <c r="M322" i="44"/>
  <c r="L322" i="44"/>
  <c r="K322" i="44"/>
  <c r="J322" i="44"/>
  <c r="I322" i="44"/>
  <c r="N321" i="44"/>
  <c r="M321" i="44"/>
  <c r="L321" i="44"/>
  <c r="K321" i="44"/>
  <c r="J321" i="44"/>
  <c r="I321" i="44"/>
  <c r="N320" i="44"/>
  <c r="M320" i="44"/>
  <c r="L320" i="44"/>
  <c r="K320" i="44"/>
  <c r="J320" i="44"/>
  <c r="I320" i="44"/>
  <c r="N319" i="44"/>
  <c r="M319" i="44"/>
  <c r="L319" i="44"/>
  <c r="K319" i="44"/>
  <c r="J319" i="44"/>
  <c r="I319" i="44"/>
  <c r="N318" i="44"/>
  <c r="M318" i="44"/>
  <c r="L318" i="44"/>
  <c r="K318" i="44"/>
  <c r="J318" i="44"/>
  <c r="I318" i="44"/>
  <c r="N317" i="44"/>
  <c r="M317" i="44"/>
  <c r="L317" i="44"/>
  <c r="K317" i="44"/>
  <c r="J317" i="44"/>
  <c r="I317" i="44"/>
  <c r="N316" i="44"/>
  <c r="M316" i="44"/>
  <c r="L316" i="44"/>
  <c r="K316" i="44"/>
  <c r="J316" i="44"/>
  <c r="I316" i="44"/>
  <c r="N315" i="44"/>
  <c r="M315" i="44"/>
  <c r="L315" i="44"/>
  <c r="K315" i="44"/>
  <c r="J315" i="44"/>
  <c r="I315" i="44"/>
  <c r="N314" i="44"/>
  <c r="M314" i="44"/>
  <c r="L314" i="44"/>
  <c r="K314" i="44"/>
  <c r="J314" i="44"/>
  <c r="I314" i="44"/>
  <c r="N313" i="44"/>
  <c r="M313" i="44"/>
  <c r="L313" i="44"/>
  <c r="K313" i="44"/>
  <c r="J313" i="44"/>
  <c r="I313" i="44"/>
  <c r="N312" i="44"/>
  <c r="M312" i="44"/>
  <c r="L312" i="44"/>
  <c r="K312" i="44"/>
  <c r="J312" i="44"/>
  <c r="I312" i="44"/>
  <c r="N311" i="44"/>
  <c r="M311" i="44"/>
  <c r="L311" i="44"/>
  <c r="K311" i="44"/>
  <c r="J311" i="44"/>
  <c r="I311" i="44"/>
  <c r="N310" i="44"/>
  <c r="M310" i="44"/>
  <c r="L310" i="44"/>
  <c r="K310" i="44"/>
  <c r="J310" i="44"/>
  <c r="I310" i="44"/>
  <c r="N309" i="44"/>
  <c r="M309" i="44"/>
  <c r="L309" i="44"/>
  <c r="K309" i="44"/>
  <c r="J309" i="44"/>
  <c r="I309" i="44"/>
  <c r="N308" i="44"/>
  <c r="M308" i="44"/>
  <c r="L308" i="44"/>
  <c r="K308" i="44"/>
  <c r="J308" i="44"/>
  <c r="I308" i="44"/>
  <c r="N307" i="44"/>
  <c r="M307" i="44"/>
  <c r="L307" i="44"/>
  <c r="K307" i="44"/>
  <c r="J307" i="44"/>
  <c r="I307" i="44"/>
  <c r="N306" i="44"/>
  <c r="M306" i="44"/>
  <c r="L306" i="44"/>
  <c r="K306" i="44"/>
  <c r="J306" i="44"/>
  <c r="I306" i="44"/>
  <c r="N305" i="44"/>
  <c r="M305" i="44"/>
  <c r="L305" i="44"/>
  <c r="K305" i="44"/>
  <c r="J305" i="44"/>
  <c r="I305" i="44"/>
  <c r="N304" i="44"/>
  <c r="M304" i="44"/>
  <c r="L304" i="44"/>
  <c r="K304" i="44"/>
  <c r="J304" i="44"/>
  <c r="I304" i="44"/>
  <c r="N303" i="44"/>
  <c r="M303" i="44"/>
  <c r="L303" i="44"/>
  <c r="K303" i="44"/>
  <c r="J303" i="44"/>
  <c r="I303" i="44"/>
  <c r="N302" i="44"/>
  <c r="M302" i="44"/>
  <c r="L302" i="44"/>
  <c r="K302" i="44"/>
  <c r="J302" i="44"/>
  <c r="I302" i="44"/>
  <c r="N301" i="44"/>
  <c r="M301" i="44"/>
  <c r="L301" i="44"/>
  <c r="K301" i="44"/>
  <c r="J301" i="44"/>
  <c r="I301" i="44"/>
  <c r="N300" i="44"/>
  <c r="M300" i="44"/>
  <c r="L300" i="44"/>
  <c r="K300" i="44"/>
  <c r="J300" i="44"/>
  <c r="I300" i="44"/>
  <c r="N299" i="44"/>
  <c r="M299" i="44"/>
  <c r="L299" i="44"/>
  <c r="K299" i="44"/>
  <c r="J299" i="44"/>
  <c r="I299" i="44"/>
  <c r="N298" i="44"/>
  <c r="M298" i="44"/>
  <c r="L298" i="44"/>
  <c r="K298" i="44"/>
  <c r="J298" i="44"/>
  <c r="I298" i="44"/>
  <c r="N297" i="44"/>
  <c r="M297" i="44"/>
  <c r="L297" i="44"/>
  <c r="K297" i="44"/>
  <c r="J297" i="44"/>
  <c r="I297" i="44"/>
  <c r="N296" i="44"/>
  <c r="M296" i="44"/>
  <c r="L296" i="44"/>
  <c r="K296" i="44"/>
  <c r="J296" i="44"/>
  <c r="I296" i="44"/>
  <c r="N295" i="44"/>
  <c r="M295" i="44"/>
  <c r="L295" i="44"/>
  <c r="K295" i="44"/>
  <c r="J295" i="44"/>
  <c r="I295" i="44"/>
  <c r="N294" i="44"/>
  <c r="M294" i="44"/>
  <c r="L294" i="44"/>
  <c r="K294" i="44"/>
  <c r="J294" i="44"/>
  <c r="I294" i="44"/>
  <c r="N293" i="44"/>
  <c r="M293" i="44"/>
  <c r="L293" i="44"/>
  <c r="K293" i="44"/>
  <c r="J293" i="44"/>
  <c r="I293" i="44"/>
  <c r="N292" i="44"/>
  <c r="M292" i="44"/>
  <c r="L292" i="44"/>
  <c r="K292" i="44"/>
  <c r="J292" i="44"/>
  <c r="I292" i="44"/>
  <c r="N291" i="44"/>
  <c r="M291" i="44"/>
  <c r="L291" i="44"/>
  <c r="K291" i="44"/>
  <c r="J291" i="44"/>
  <c r="I291" i="44"/>
  <c r="N290" i="44"/>
  <c r="M290" i="44"/>
  <c r="L290" i="44"/>
  <c r="K290" i="44"/>
  <c r="J290" i="44"/>
  <c r="I290" i="44"/>
  <c r="N289" i="44"/>
  <c r="M289" i="44"/>
  <c r="L289" i="44"/>
  <c r="K289" i="44"/>
  <c r="J289" i="44"/>
  <c r="I289" i="44"/>
  <c r="N288" i="44"/>
  <c r="M288" i="44"/>
  <c r="L288" i="44"/>
  <c r="K288" i="44"/>
  <c r="J288" i="44"/>
  <c r="I288" i="44"/>
  <c r="N287" i="44"/>
  <c r="M287" i="44"/>
  <c r="L287" i="44"/>
  <c r="K287" i="44"/>
  <c r="J287" i="44"/>
  <c r="I287" i="44"/>
  <c r="N286" i="44"/>
  <c r="M286" i="44"/>
  <c r="L286" i="44"/>
  <c r="K286" i="44"/>
  <c r="J286" i="44"/>
  <c r="I286" i="44"/>
  <c r="N285" i="44"/>
  <c r="M285" i="44"/>
  <c r="L285" i="44"/>
  <c r="K285" i="44"/>
  <c r="J285" i="44"/>
  <c r="I285" i="44"/>
  <c r="N284" i="44"/>
  <c r="M284" i="44"/>
  <c r="L284" i="44"/>
  <c r="K284" i="44"/>
  <c r="J284" i="44"/>
  <c r="I284" i="44"/>
  <c r="N283" i="44"/>
  <c r="M283" i="44"/>
  <c r="L283" i="44"/>
  <c r="K283" i="44"/>
  <c r="J283" i="44"/>
  <c r="I283" i="44"/>
  <c r="N282" i="44"/>
  <c r="M282" i="44"/>
  <c r="L282" i="44"/>
  <c r="K282" i="44"/>
  <c r="J282" i="44"/>
  <c r="I282" i="44"/>
  <c r="N281" i="44"/>
  <c r="M281" i="44"/>
  <c r="L281" i="44"/>
  <c r="K281" i="44"/>
  <c r="J281" i="44"/>
  <c r="I281" i="44"/>
  <c r="N280" i="44"/>
  <c r="M280" i="44"/>
  <c r="L280" i="44"/>
  <c r="K280" i="44"/>
  <c r="J280" i="44"/>
  <c r="I280" i="44"/>
  <c r="N279" i="44"/>
  <c r="M279" i="44"/>
  <c r="L279" i="44"/>
  <c r="K279" i="44"/>
  <c r="J279" i="44"/>
  <c r="I279" i="44"/>
  <c r="N278" i="44"/>
  <c r="M278" i="44"/>
  <c r="L278" i="44"/>
  <c r="K278" i="44"/>
  <c r="J278" i="44"/>
  <c r="I278" i="44"/>
  <c r="N277" i="44"/>
  <c r="M277" i="44"/>
  <c r="L277" i="44"/>
  <c r="K277" i="44"/>
  <c r="J277" i="44"/>
  <c r="I277" i="44"/>
  <c r="N276" i="44"/>
  <c r="M276" i="44"/>
  <c r="L276" i="44"/>
  <c r="K276" i="44"/>
  <c r="J276" i="44"/>
  <c r="I276" i="44"/>
  <c r="N275" i="44"/>
  <c r="M275" i="44"/>
  <c r="L275" i="44"/>
  <c r="K275" i="44"/>
  <c r="J275" i="44"/>
  <c r="I275" i="44"/>
  <c r="N274" i="44"/>
  <c r="M274" i="44"/>
  <c r="L274" i="44"/>
  <c r="K274" i="44"/>
  <c r="J274" i="44"/>
  <c r="I274" i="44"/>
  <c r="N273" i="44"/>
  <c r="M273" i="44"/>
  <c r="L273" i="44"/>
  <c r="K273" i="44"/>
  <c r="J273" i="44"/>
  <c r="I273" i="44"/>
  <c r="N272" i="44"/>
  <c r="M272" i="44"/>
  <c r="L272" i="44"/>
  <c r="K272" i="44"/>
  <c r="J272" i="44"/>
  <c r="I272" i="44"/>
  <c r="N271" i="44"/>
  <c r="M271" i="44"/>
  <c r="L271" i="44"/>
  <c r="K271" i="44"/>
  <c r="J271" i="44"/>
  <c r="I271" i="44"/>
  <c r="N270" i="44"/>
  <c r="M270" i="44"/>
  <c r="L270" i="44"/>
  <c r="K270" i="44"/>
  <c r="J270" i="44"/>
  <c r="I270" i="44"/>
  <c r="N269" i="44"/>
  <c r="M269" i="44"/>
  <c r="L269" i="44"/>
  <c r="K269" i="44"/>
  <c r="J269" i="44"/>
  <c r="I269" i="44"/>
  <c r="N268" i="44"/>
  <c r="M268" i="44"/>
  <c r="L268" i="44"/>
  <c r="K268" i="44"/>
  <c r="J268" i="44"/>
  <c r="I268" i="44"/>
  <c r="N267" i="44"/>
  <c r="M267" i="44"/>
  <c r="L267" i="44"/>
  <c r="K267" i="44"/>
  <c r="J267" i="44"/>
  <c r="I267" i="44"/>
  <c r="N266" i="44"/>
  <c r="M266" i="44"/>
  <c r="L266" i="44"/>
  <c r="K266" i="44"/>
  <c r="J266" i="44"/>
  <c r="I266" i="44"/>
  <c r="N265" i="44"/>
  <c r="M265" i="44"/>
  <c r="L265" i="44"/>
  <c r="K265" i="44"/>
  <c r="J265" i="44"/>
  <c r="I265" i="44"/>
  <c r="N264" i="44"/>
  <c r="M264" i="44"/>
  <c r="L264" i="44"/>
  <c r="K264" i="44"/>
  <c r="J264" i="44"/>
  <c r="I264" i="44"/>
  <c r="N263" i="44"/>
  <c r="M263" i="44"/>
  <c r="L263" i="44"/>
  <c r="K263" i="44"/>
  <c r="J263" i="44"/>
  <c r="I263" i="44"/>
  <c r="N262" i="44"/>
  <c r="M262" i="44"/>
  <c r="L262" i="44"/>
  <c r="K262" i="44"/>
  <c r="J262" i="44"/>
  <c r="I262" i="44"/>
  <c r="N261" i="44"/>
  <c r="M261" i="44"/>
  <c r="L261" i="44"/>
  <c r="K261" i="44"/>
  <c r="J261" i="44"/>
  <c r="I261" i="44"/>
  <c r="N260" i="44"/>
  <c r="M260" i="44"/>
  <c r="L260" i="44"/>
  <c r="K260" i="44"/>
  <c r="J260" i="44"/>
  <c r="I260" i="44"/>
  <c r="N259" i="44"/>
  <c r="M259" i="44"/>
  <c r="L259" i="44"/>
  <c r="K259" i="44"/>
  <c r="J259" i="44"/>
  <c r="I259" i="44"/>
  <c r="N258" i="44"/>
  <c r="M258" i="44"/>
  <c r="L258" i="44"/>
  <c r="K258" i="44"/>
  <c r="J258" i="44"/>
  <c r="I258" i="44"/>
  <c r="N257" i="44"/>
  <c r="M257" i="44"/>
  <c r="L257" i="44"/>
  <c r="K257" i="44"/>
  <c r="J257" i="44"/>
  <c r="I257" i="44"/>
  <c r="N256" i="44"/>
  <c r="M256" i="44"/>
  <c r="L256" i="44"/>
  <c r="K256" i="44"/>
  <c r="J256" i="44"/>
  <c r="I256" i="44"/>
  <c r="N255" i="44"/>
  <c r="M255" i="44"/>
  <c r="L255" i="44"/>
  <c r="K255" i="44"/>
  <c r="J255" i="44"/>
  <c r="I255" i="44"/>
  <c r="N254" i="44"/>
  <c r="M254" i="44"/>
  <c r="L254" i="44"/>
  <c r="K254" i="44"/>
  <c r="J254" i="44"/>
  <c r="I254" i="44"/>
  <c r="N253" i="44"/>
  <c r="M253" i="44"/>
  <c r="L253" i="44"/>
  <c r="K253" i="44"/>
  <c r="J253" i="44"/>
  <c r="I253" i="44"/>
  <c r="N252" i="44"/>
  <c r="M252" i="44"/>
  <c r="L252" i="44"/>
  <c r="K252" i="44"/>
  <c r="J252" i="44"/>
  <c r="I252" i="44"/>
  <c r="N251" i="44"/>
  <c r="M251" i="44"/>
  <c r="L251" i="44"/>
  <c r="K251" i="44"/>
  <c r="J251" i="44"/>
  <c r="I251" i="44"/>
  <c r="N250" i="44"/>
  <c r="M250" i="44"/>
  <c r="L250" i="44"/>
  <c r="K250" i="44"/>
  <c r="J250" i="44"/>
  <c r="I250" i="44"/>
  <c r="N249" i="44"/>
  <c r="M249" i="44"/>
  <c r="L249" i="44"/>
  <c r="K249" i="44"/>
  <c r="J249" i="44"/>
  <c r="I249" i="44"/>
  <c r="N248" i="44"/>
  <c r="M248" i="44"/>
  <c r="L248" i="44"/>
  <c r="K248" i="44"/>
  <c r="J248" i="44"/>
  <c r="I248" i="44"/>
  <c r="N247" i="44"/>
  <c r="M247" i="44"/>
  <c r="L247" i="44"/>
  <c r="K247" i="44"/>
  <c r="J247" i="44"/>
  <c r="I247" i="44"/>
  <c r="N246" i="44"/>
  <c r="M246" i="44"/>
  <c r="L246" i="44"/>
  <c r="K246" i="44"/>
  <c r="J246" i="44"/>
  <c r="I246" i="44"/>
  <c r="N245" i="44"/>
  <c r="M245" i="44"/>
  <c r="L245" i="44"/>
  <c r="K245" i="44"/>
  <c r="J245" i="44"/>
  <c r="I245" i="44"/>
  <c r="N244" i="44"/>
  <c r="M244" i="44"/>
  <c r="L244" i="44"/>
  <c r="K244" i="44"/>
  <c r="J244" i="44"/>
  <c r="I244" i="44"/>
  <c r="N243" i="44"/>
  <c r="M243" i="44"/>
  <c r="L243" i="44"/>
  <c r="K243" i="44"/>
  <c r="J243" i="44"/>
  <c r="I243" i="44"/>
  <c r="N242" i="44"/>
  <c r="M242" i="44"/>
  <c r="L242" i="44"/>
  <c r="K242" i="44"/>
  <c r="J242" i="44"/>
  <c r="I242" i="44"/>
  <c r="N241" i="44"/>
  <c r="M241" i="44"/>
  <c r="L241" i="44"/>
  <c r="K241" i="44"/>
  <c r="J241" i="44"/>
  <c r="I241" i="44"/>
  <c r="N240" i="44"/>
  <c r="M240" i="44"/>
  <c r="L240" i="44"/>
  <c r="K240" i="44"/>
  <c r="J240" i="44"/>
  <c r="I240" i="44"/>
  <c r="N239" i="44"/>
  <c r="M239" i="44"/>
  <c r="L239" i="44"/>
  <c r="K239" i="44"/>
  <c r="J239" i="44"/>
  <c r="I239" i="44"/>
  <c r="N238" i="44"/>
  <c r="M238" i="44"/>
  <c r="L238" i="44"/>
  <c r="K238" i="44"/>
  <c r="J238" i="44"/>
  <c r="I238" i="44"/>
  <c r="N237" i="44"/>
  <c r="M237" i="44"/>
  <c r="L237" i="44"/>
  <c r="K237" i="44"/>
  <c r="J237" i="44"/>
  <c r="I237" i="44"/>
  <c r="N236" i="44"/>
  <c r="M236" i="44"/>
  <c r="L236" i="44"/>
  <c r="K236" i="44"/>
  <c r="J236" i="44"/>
  <c r="I236" i="44"/>
  <c r="N235" i="44"/>
  <c r="M235" i="44"/>
  <c r="L235" i="44"/>
  <c r="K235" i="44"/>
  <c r="J235" i="44"/>
  <c r="I235" i="44"/>
  <c r="N234" i="44"/>
  <c r="M234" i="44"/>
  <c r="L234" i="44"/>
  <c r="K234" i="44"/>
  <c r="J234" i="44"/>
  <c r="I234" i="44"/>
  <c r="N233" i="44"/>
  <c r="M233" i="44"/>
  <c r="L233" i="44"/>
  <c r="K233" i="44"/>
  <c r="J233" i="44"/>
  <c r="I233" i="44"/>
  <c r="N232" i="44"/>
  <c r="M232" i="44"/>
  <c r="L232" i="44"/>
  <c r="K232" i="44"/>
  <c r="J232" i="44"/>
  <c r="I232" i="44"/>
  <c r="N231" i="44"/>
  <c r="M231" i="44"/>
  <c r="L231" i="44"/>
  <c r="K231" i="44"/>
  <c r="J231" i="44"/>
  <c r="I231" i="44"/>
  <c r="N230" i="44"/>
  <c r="M230" i="44"/>
  <c r="L230" i="44"/>
  <c r="K230" i="44"/>
  <c r="J230" i="44"/>
  <c r="I230" i="44"/>
  <c r="N229" i="44"/>
  <c r="M229" i="44"/>
  <c r="L229" i="44"/>
  <c r="K229" i="44"/>
  <c r="J229" i="44"/>
  <c r="I229" i="44"/>
  <c r="N228" i="44"/>
  <c r="M228" i="44"/>
  <c r="L228" i="44"/>
  <c r="K228" i="44"/>
  <c r="J228" i="44"/>
  <c r="I228" i="44"/>
  <c r="N227" i="44"/>
  <c r="M227" i="44"/>
  <c r="L227" i="44"/>
  <c r="K227" i="44"/>
  <c r="J227" i="44"/>
  <c r="I227" i="44"/>
  <c r="N226" i="44"/>
  <c r="M226" i="44"/>
  <c r="L226" i="44"/>
  <c r="K226" i="44"/>
  <c r="J226" i="44"/>
  <c r="I226" i="44"/>
  <c r="N225" i="44"/>
  <c r="M225" i="44"/>
  <c r="L225" i="44"/>
  <c r="K225" i="44"/>
  <c r="J225" i="44"/>
  <c r="I225" i="44"/>
  <c r="N224" i="44"/>
  <c r="M224" i="44"/>
  <c r="L224" i="44"/>
  <c r="K224" i="44"/>
  <c r="J224" i="44"/>
  <c r="I224" i="44"/>
  <c r="N223" i="44"/>
  <c r="M223" i="44"/>
  <c r="L223" i="44"/>
  <c r="K223" i="44"/>
  <c r="J223" i="44"/>
  <c r="I223" i="44"/>
  <c r="N222" i="44"/>
  <c r="M222" i="44"/>
  <c r="L222" i="44"/>
  <c r="K222" i="44"/>
  <c r="J222" i="44"/>
  <c r="I222" i="44"/>
  <c r="N221" i="44"/>
  <c r="M221" i="44"/>
  <c r="L221" i="44"/>
  <c r="K221" i="44"/>
  <c r="J221" i="44"/>
  <c r="I221" i="44"/>
  <c r="N220" i="44"/>
  <c r="M220" i="44"/>
  <c r="L220" i="44"/>
  <c r="K220" i="44"/>
  <c r="J220" i="44"/>
  <c r="I220" i="44"/>
  <c r="N219" i="44"/>
  <c r="M219" i="44"/>
  <c r="L219" i="44"/>
  <c r="K219" i="44"/>
  <c r="J219" i="44"/>
  <c r="I219" i="44"/>
  <c r="N218" i="44"/>
  <c r="M218" i="44"/>
  <c r="L218" i="44"/>
  <c r="K218" i="44"/>
  <c r="J218" i="44"/>
  <c r="I218" i="44"/>
  <c r="N217" i="44"/>
  <c r="M217" i="44"/>
  <c r="L217" i="44"/>
  <c r="K217" i="44"/>
  <c r="J217" i="44"/>
  <c r="I217" i="44"/>
  <c r="N216" i="44"/>
  <c r="M216" i="44"/>
  <c r="L216" i="44"/>
  <c r="K216" i="44"/>
  <c r="J216" i="44"/>
  <c r="I216" i="44"/>
  <c r="N215" i="44"/>
  <c r="M215" i="44"/>
  <c r="L215" i="44"/>
  <c r="K215" i="44"/>
  <c r="J215" i="44"/>
  <c r="I215" i="44"/>
  <c r="N214" i="44"/>
  <c r="M214" i="44"/>
  <c r="L214" i="44"/>
  <c r="K214" i="44"/>
  <c r="J214" i="44"/>
  <c r="I214" i="44"/>
  <c r="N213" i="44"/>
  <c r="M213" i="44"/>
  <c r="L213" i="44"/>
  <c r="K213" i="44"/>
  <c r="J213" i="44"/>
  <c r="I213" i="44"/>
  <c r="N212" i="44"/>
  <c r="M212" i="44"/>
  <c r="L212" i="44"/>
  <c r="K212" i="44"/>
  <c r="J212" i="44"/>
  <c r="I212" i="44"/>
  <c r="N211" i="44"/>
  <c r="M211" i="44"/>
  <c r="L211" i="44"/>
  <c r="K211" i="44"/>
  <c r="J211" i="44"/>
  <c r="I211" i="44"/>
  <c r="N210" i="44"/>
  <c r="M210" i="44"/>
  <c r="L210" i="44"/>
  <c r="K210" i="44"/>
  <c r="J210" i="44"/>
  <c r="I210" i="44"/>
  <c r="N209" i="44"/>
  <c r="M209" i="44"/>
  <c r="L209" i="44"/>
  <c r="K209" i="44"/>
  <c r="J209" i="44"/>
  <c r="I209" i="44"/>
  <c r="N208" i="44"/>
  <c r="M208" i="44"/>
  <c r="L208" i="44"/>
  <c r="K208" i="44"/>
  <c r="J208" i="44"/>
  <c r="I208" i="44"/>
  <c r="N207" i="44"/>
  <c r="M207" i="44"/>
  <c r="L207" i="44"/>
  <c r="K207" i="44"/>
  <c r="J207" i="44"/>
  <c r="I207" i="44"/>
  <c r="N206" i="44"/>
  <c r="M206" i="44"/>
  <c r="L206" i="44"/>
  <c r="K206" i="44"/>
  <c r="J206" i="44"/>
  <c r="I206" i="44"/>
  <c r="N205" i="44"/>
  <c r="M205" i="44"/>
  <c r="L205" i="44"/>
  <c r="K205" i="44"/>
  <c r="J205" i="44"/>
  <c r="I205" i="44"/>
  <c r="N204" i="44"/>
  <c r="M204" i="44"/>
  <c r="L204" i="44"/>
  <c r="K204" i="44"/>
  <c r="J204" i="44"/>
  <c r="I204" i="44"/>
  <c r="N203" i="44"/>
  <c r="M203" i="44"/>
  <c r="L203" i="44"/>
  <c r="K203" i="44"/>
  <c r="J203" i="44"/>
  <c r="I203" i="44"/>
  <c r="N202" i="44"/>
  <c r="M202" i="44"/>
  <c r="L202" i="44"/>
  <c r="K202" i="44"/>
  <c r="J202" i="44"/>
  <c r="I202" i="44"/>
  <c r="N201" i="44"/>
  <c r="M201" i="44"/>
  <c r="L201" i="44"/>
  <c r="K201" i="44"/>
  <c r="J201" i="44"/>
  <c r="I201" i="44"/>
  <c r="N200" i="44"/>
  <c r="M200" i="44"/>
  <c r="L200" i="44"/>
  <c r="K200" i="44"/>
  <c r="J200" i="44"/>
  <c r="I200" i="44"/>
  <c r="N199" i="44"/>
  <c r="M199" i="44"/>
  <c r="L199" i="44"/>
  <c r="K199" i="44"/>
  <c r="J199" i="44"/>
  <c r="I199" i="44"/>
  <c r="N198" i="44"/>
  <c r="M198" i="44"/>
  <c r="L198" i="44"/>
  <c r="K198" i="44"/>
  <c r="J198" i="44"/>
  <c r="I198" i="44"/>
  <c r="N197" i="44"/>
  <c r="M197" i="44"/>
  <c r="L197" i="44"/>
  <c r="K197" i="44"/>
  <c r="J197" i="44"/>
  <c r="I197" i="44"/>
  <c r="N196" i="44"/>
  <c r="M196" i="44"/>
  <c r="L196" i="44"/>
  <c r="K196" i="44"/>
  <c r="J196" i="44"/>
  <c r="I196" i="44"/>
  <c r="N195" i="44"/>
  <c r="M195" i="44"/>
  <c r="L195" i="44"/>
  <c r="K195" i="44"/>
  <c r="J195" i="44"/>
  <c r="I195" i="44"/>
  <c r="N194" i="44"/>
  <c r="M194" i="44"/>
  <c r="L194" i="44"/>
  <c r="K194" i="44"/>
  <c r="J194" i="44"/>
  <c r="I194" i="44"/>
  <c r="N193" i="44"/>
  <c r="M193" i="44"/>
  <c r="L193" i="44"/>
  <c r="K193" i="44"/>
  <c r="J193" i="44"/>
  <c r="I193" i="44"/>
  <c r="N192" i="44"/>
  <c r="M192" i="44"/>
  <c r="L192" i="44"/>
  <c r="K192" i="44"/>
  <c r="J192" i="44"/>
  <c r="I192" i="44"/>
  <c r="N191" i="44"/>
  <c r="M191" i="44"/>
  <c r="L191" i="44"/>
  <c r="K191" i="44"/>
  <c r="J191" i="44"/>
  <c r="I191" i="44"/>
  <c r="N190" i="44"/>
  <c r="M190" i="44"/>
  <c r="L190" i="44"/>
  <c r="K190" i="44"/>
  <c r="J190" i="44"/>
  <c r="I190" i="44"/>
  <c r="N189" i="44"/>
  <c r="M189" i="44"/>
  <c r="L189" i="44"/>
  <c r="K189" i="44"/>
  <c r="J189" i="44"/>
  <c r="I189" i="44"/>
  <c r="N188" i="44"/>
  <c r="M188" i="44"/>
  <c r="L188" i="44"/>
  <c r="K188" i="44"/>
  <c r="J188" i="44"/>
  <c r="I188" i="44"/>
  <c r="N187" i="44"/>
  <c r="M187" i="44"/>
  <c r="L187" i="44"/>
  <c r="K187" i="44"/>
  <c r="J187" i="44"/>
  <c r="I187" i="44"/>
  <c r="N186" i="44"/>
  <c r="M186" i="44"/>
  <c r="L186" i="44"/>
  <c r="K186" i="44"/>
  <c r="J186" i="44"/>
  <c r="I186" i="44"/>
  <c r="N185" i="44"/>
  <c r="M185" i="44"/>
  <c r="L185" i="44"/>
  <c r="K185" i="44"/>
  <c r="J185" i="44"/>
  <c r="I185" i="44"/>
  <c r="N184" i="44"/>
  <c r="M184" i="44"/>
  <c r="L184" i="44"/>
  <c r="K184" i="44"/>
  <c r="J184" i="44"/>
  <c r="I184" i="44"/>
  <c r="N183" i="44"/>
  <c r="M183" i="44"/>
  <c r="L183" i="44"/>
  <c r="K183" i="44"/>
  <c r="J183" i="44"/>
  <c r="I183" i="44"/>
  <c r="N182" i="44"/>
  <c r="M182" i="44"/>
  <c r="L182" i="44"/>
  <c r="K182" i="44"/>
  <c r="J182" i="44"/>
  <c r="I182" i="44"/>
  <c r="N181" i="44"/>
  <c r="M181" i="44"/>
  <c r="L181" i="44"/>
  <c r="K181" i="44"/>
  <c r="J181" i="44"/>
  <c r="I181" i="44"/>
  <c r="N180" i="44"/>
  <c r="M180" i="44"/>
  <c r="L180" i="44"/>
  <c r="K180" i="44"/>
  <c r="J180" i="44"/>
  <c r="I180" i="44"/>
  <c r="N179" i="44"/>
  <c r="M179" i="44"/>
  <c r="L179" i="44"/>
  <c r="K179" i="44"/>
  <c r="J179" i="44"/>
  <c r="I179" i="44"/>
  <c r="N178" i="44"/>
  <c r="M178" i="44"/>
  <c r="L178" i="44"/>
  <c r="K178" i="44"/>
  <c r="J178" i="44"/>
  <c r="I178" i="44"/>
  <c r="N177" i="44"/>
  <c r="M177" i="44"/>
  <c r="L177" i="44"/>
  <c r="K177" i="44"/>
  <c r="J177" i="44"/>
  <c r="I177" i="44"/>
  <c r="N176" i="44"/>
  <c r="M176" i="44"/>
  <c r="L176" i="44"/>
  <c r="K176" i="44"/>
  <c r="J176" i="44"/>
  <c r="I176" i="44"/>
  <c r="N175" i="44"/>
  <c r="M175" i="44"/>
  <c r="L175" i="44"/>
  <c r="K175" i="44"/>
  <c r="J175" i="44"/>
  <c r="I175" i="44"/>
  <c r="N174" i="44"/>
  <c r="M174" i="44"/>
  <c r="L174" i="44"/>
  <c r="K174" i="44"/>
  <c r="J174" i="44"/>
  <c r="I174" i="44"/>
  <c r="N173" i="44"/>
  <c r="M173" i="44"/>
  <c r="L173" i="44"/>
  <c r="K173" i="44"/>
  <c r="J173" i="44"/>
  <c r="I173" i="44"/>
  <c r="N172" i="44"/>
  <c r="M172" i="44"/>
  <c r="L172" i="44"/>
  <c r="K172" i="44"/>
  <c r="J172" i="44"/>
  <c r="I172" i="44"/>
  <c r="N171" i="44"/>
  <c r="M171" i="44"/>
  <c r="L171" i="44"/>
  <c r="K171" i="44"/>
  <c r="J171" i="44"/>
  <c r="I171" i="44"/>
  <c r="N170" i="44"/>
  <c r="M170" i="44"/>
  <c r="L170" i="44"/>
  <c r="K170" i="44"/>
  <c r="J170" i="44"/>
  <c r="I170" i="44"/>
  <c r="N169" i="44"/>
  <c r="M169" i="44"/>
  <c r="L169" i="44"/>
  <c r="K169" i="44"/>
  <c r="J169" i="44"/>
  <c r="I169" i="44"/>
  <c r="N168" i="44"/>
  <c r="M168" i="44"/>
  <c r="L168" i="44"/>
  <c r="K168" i="44"/>
  <c r="J168" i="44"/>
  <c r="I168" i="44"/>
  <c r="N167" i="44"/>
  <c r="M167" i="44"/>
  <c r="L167" i="44"/>
  <c r="K167" i="44"/>
  <c r="J167" i="44"/>
  <c r="I167" i="44"/>
  <c r="N166" i="44"/>
  <c r="M166" i="44"/>
  <c r="L166" i="44"/>
  <c r="K166" i="44"/>
  <c r="J166" i="44"/>
  <c r="I166" i="44"/>
  <c r="N165" i="44"/>
  <c r="M165" i="44"/>
  <c r="L165" i="44"/>
  <c r="K165" i="44"/>
  <c r="J165" i="44"/>
  <c r="I165" i="44"/>
  <c r="N164" i="44"/>
  <c r="M164" i="44"/>
  <c r="L164" i="44"/>
  <c r="K164" i="44"/>
  <c r="J164" i="44"/>
  <c r="I164" i="44"/>
  <c r="N163" i="44"/>
  <c r="M163" i="44"/>
  <c r="L163" i="44"/>
  <c r="K163" i="44"/>
  <c r="J163" i="44"/>
  <c r="I163" i="44"/>
  <c r="N162" i="44"/>
  <c r="M162" i="44"/>
  <c r="L162" i="44"/>
  <c r="K162" i="44"/>
  <c r="J162" i="44"/>
  <c r="I162" i="44"/>
  <c r="N161" i="44"/>
  <c r="M161" i="44"/>
  <c r="L161" i="44"/>
  <c r="K161" i="44"/>
  <c r="J161" i="44"/>
  <c r="I161" i="44"/>
  <c r="N160" i="44"/>
  <c r="M160" i="44"/>
  <c r="L160" i="44"/>
  <c r="K160" i="44"/>
  <c r="J160" i="44"/>
  <c r="I160" i="44"/>
  <c r="N159" i="44"/>
  <c r="M159" i="44"/>
  <c r="L159" i="44"/>
  <c r="K159" i="44"/>
  <c r="J159" i="44"/>
  <c r="I159" i="44"/>
  <c r="N158" i="44"/>
  <c r="M158" i="44"/>
  <c r="L158" i="44"/>
  <c r="K158" i="44"/>
  <c r="J158" i="44"/>
  <c r="I158" i="44"/>
  <c r="N157" i="44"/>
  <c r="M157" i="44"/>
  <c r="L157" i="44"/>
  <c r="K157" i="44"/>
  <c r="J157" i="44"/>
  <c r="I157" i="44"/>
  <c r="N156" i="44"/>
  <c r="M156" i="44"/>
  <c r="L156" i="44"/>
  <c r="K156" i="44"/>
  <c r="J156" i="44"/>
  <c r="I156" i="44"/>
  <c r="N155" i="44"/>
  <c r="M155" i="44"/>
  <c r="L155" i="44"/>
  <c r="K155" i="44"/>
  <c r="J155" i="44"/>
  <c r="I155" i="44"/>
  <c r="N154" i="44"/>
  <c r="M154" i="44"/>
  <c r="L154" i="44"/>
  <c r="K154" i="44"/>
  <c r="J154" i="44"/>
  <c r="I154" i="44"/>
  <c r="N153" i="44"/>
  <c r="M153" i="44"/>
  <c r="L153" i="44"/>
  <c r="K153" i="44"/>
  <c r="J153" i="44"/>
  <c r="I153" i="44"/>
  <c r="N152" i="44"/>
  <c r="M152" i="44"/>
  <c r="L152" i="44"/>
  <c r="K152" i="44"/>
  <c r="J152" i="44"/>
  <c r="I152" i="44"/>
  <c r="N151" i="44"/>
  <c r="M151" i="44"/>
  <c r="L151" i="44"/>
  <c r="K151" i="44"/>
  <c r="J151" i="44"/>
  <c r="I151" i="44"/>
  <c r="N150" i="44"/>
  <c r="M150" i="44"/>
  <c r="L150" i="44"/>
  <c r="K150" i="44"/>
  <c r="J150" i="44"/>
  <c r="I150" i="44"/>
  <c r="N149" i="44"/>
  <c r="M149" i="44"/>
  <c r="L149" i="44"/>
  <c r="K149" i="44"/>
  <c r="J149" i="44"/>
  <c r="I149" i="44"/>
  <c r="N148" i="44"/>
  <c r="M148" i="44"/>
  <c r="L148" i="44"/>
  <c r="K148" i="44"/>
  <c r="J148" i="44"/>
  <c r="I148" i="44"/>
  <c r="N147" i="44"/>
  <c r="M147" i="44"/>
  <c r="L147" i="44"/>
  <c r="K147" i="44"/>
  <c r="J147" i="44"/>
  <c r="I147" i="44"/>
  <c r="N146" i="44"/>
  <c r="M146" i="44"/>
  <c r="L146" i="44"/>
  <c r="K146" i="44"/>
  <c r="J146" i="44"/>
  <c r="I146" i="44"/>
  <c r="N145" i="44"/>
  <c r="M145" i="44"/>
  <c r="L145" i="44"/>
  <c r="K145" i="44"/>
  <c r="J145" i="44"/>
  <c r="I145" i="44"/>
  <c r="N144" i="44"/>
  <c r="M144" i="44"/>
  <c r="L144" i="44"/>
  <c r="K144" i="44"/>
  <c r="J144" i="44"/>
  <c r="I144" i="44"/>
  <c r="N143" i="44"/>
  <c r="M143" i="44"/>
  <c r="L143" i="44"/>
  <c r="K143" i="44"/>
  <c r="J143" i="44"/>
  <c r="I143" i="44"/>
  <c r="N142" i="44"/>
  <c r="M142" i="44"/>
  <c r="L142" i="44"/>
  <c r="K142" i="44"/>
  <c r="J142" i="44"/>
  <c r="I142" i="44"/>
  <c r="N141" i="44"/>
  <c r="M141" i="44"/>
  <c r="L141" i="44"/>
  <c r="K141" i="44"/>
  <c r="J141" i="44"/>
  <c r="I141" i="44"/>
  <c r="N140" i="44"/>
  <c r="M140" i="44"/>
  <c r="L140" i="44"/>
  <c r="K140" i="44"/>
  <c r="J140" i="44"/>
  <c r="I140" i="44"/>
  <c r="N139" i="44"/>
  <c r="M139" i="44"/>
  <c r="L139" i="44"/>
  <c r="K139" i="44"/>
  <c r="J139" i="44"/>
  <c r="I139" i="44"/>
  <c r="N138" i="44"/>
  <c r="M138" i="44"/>
  <c r="L138" i="44"/>
  <c r="K138" i="44"/>
  <c r="J138" i="44"/>
  <c r="I138" i="44"/>
  <c r="N137" i="44"/>
  <c r="M137" i="44"/>
  <c r="L137" i="44"/>
  <c r="K137" i="44"/>
  <c r="J137" i="44"/>
  <c r="I137" i="44"/>
  <c r="N136" i="44"/>
  <c r="M136" i="44"/>
  <c r="L136" i="44"/>
  <c r="K136" i="44"/>
  <c r="J136" i="44"/>
  <c r="I136" i="44"/>
  <c r="N135" i="44"/>
  <c r="M135" i="44"/>
  <c r="L135" i="44"/>
  <c r="K135" i="44"/>
  <c r="J135" i="44"/>
  <c r="I135" i="44"/>
  <c r="N134" i="44"/>
  <c r="M134" i="44"/>
  <c r="L134" i="44"/>
  <c r="K134" i="44"/>
  <c r="J134" i="44"/>
  <c r="I134" i="44"/>
  <c r="N133" i="44"/>
  <c r="M133" i="44"/>
  <c r="L133" i="44"/>
  <c r="K133" i="44"/>
  <c r="J133" i="44"/>
  <c r="I133" i="44"/>
  <c r="N132" i="44"/>
  <c r="M132" i="44"/>
  <c r="L132" i="44"/>
  <c r="K132" i="44"/>
  <c r="J132" i="44"/>
  <c r="I132" i="44"/>
  <c r="N131" i="44"/>
  <c r="M131" i="44"/>
  <c r="L131" i="44"/>
  <c r="K131" i="44"/>
  <c r="J131" i="44"/>
  <c r="I131" i="44"/>
  <c r="N130" i="44"/>
  <c r="M130" i="44"/>
  <c r="L130" i="44"/>
  <c r="K130" i="44"/>
  <c r="J130" i="44"/>
  <c r="I130" i="44"/>
  <c r="N129" i="44"/>
  <c r="M129" i="44"/>
  <c r="L129" i="44"/>
  <c r="K129" i="44"/>
  <c r="J129" i="44"/>
  <c r="I129" i="44"/>
  <c r="N128" i="44"/>
  <c r="M128" i="44"/>
  <c r="L128" i="44"/>
  <c r="K128" i="44"/>
  <c r="J128" i="44"/>
  <c r="I128" i="44"/>
  <c r="N127" i="44"/>
  <c r="M127" i="44"/>
  <c r="L127" i="44"/>
  <c r="K127" i="44"/>
  <c r="J127" i="44"/>
  <c r="I127" i="44"/>
  <c r="N126" i="44"/>
  <c r="M126" i="44"/>
  <c r="L126" i="44"/>
  <c r="K126" i="44"/>
  <c r="J126" i="44"/>
  <c r="I126" i="44"/>
  <c r="N125" i="44"/>
  <c r="M125" i="44"/>
  <c r="L125" i="44"/>
  <c r="K125" i="44"/>
  <c r="J125" i="44"/>
  <c r="I125" i="44"/>
  <c r="N124" i="44"/>
  <c r="M124" i="44"/>
  <c r="L124" i="44"/>
  <c r="K124" i="44"/>
  <c r="J124" i="44"/>
  <c r="I124" i="44"/>
  <c r="N123" i="44"/>
  <c r="M123" i="44"/>
  <c r="L123" i="44"/>
  <c r="K123" i="44"/>
  <c r="J123" i="44"/>
  <c r="I123" i="44"/>
  <c r="N122" i="44"/>
  <c r="M122" i="44"/>
  <c r="L122" i="44"/>
  <c r="K122" i="44"/>
  <c r="J122" i="44"/>
  <c r="I122" i="44"/>
  <c r="N121" i="44"/>
  <c r="M121" i="44"/>
  <c r="L121" i="44"/>
  <c r="K121" i="44"/>
  <c r="J121" i="44"/>
  <c r="I121" i="44"/>
  <c r="N120" i="44"/>
  <c r="M120" i="44"/>
  <c r="L120" i="44"/>
  <c r="K120" i="44"/>
  <c r="J120" i="44"/>
  <c r="I120" i="44"/>
  <c r="N119" i="44"/>
  <c r="M119" i="44"/>
  <c r="L119" i="44"/>
  <c r="K119" i="44"/>
  <c r="J119" i="44"/>
  <c r="I119" i="44"/>
  <c r="N118" i="44"/>
  <c r="M118" i="44"/>
  <c r="L118" i="44"/>
  <c r="K118" i="44"/>
  <c r="J118" i="44"/>
  <c r="I118" i="44"/>
  <c r="N117" i="44"/>
  <c r="M117" i="44"/>
  <c r="L117" i="44"/>
  <c r="K117" i="44"/>
  <c r="J117" i="44"/>
  <c r="I117" i="44"/>
  <c r="N116" i="44"/>
  <c r="M116" i="44"/>
  <c r="L116" i="44"/>
  <c r="K116" i="44"/>
  <c r="J116" i="44"/>
  <c r="I116" i="44"/>
  <c r="N115" i="44"/>
  <c r="M115" i="44"/>
  <c r="L115" i="44"/>
  <c r="K115" i="44"/>
  <c r="J115" i="44"/>
  <c r="I115" i="44"/>
  <c r="N114" i="44"/>
  <c r="M114" i="44"/>
  <c r="L114" i="44"/>
  <c r="K114" i="44"/>
  <c r="J114" i="44"/>
  <c r="I114" i="44"/>
  <c r="N113" i="44"/>
  <c r="M113" i="44"/>
  <c r="L113" i="44"/>
  <c r="K113" i="44"/>
  <c r="J113" i="44"/>
  <c r="I113" i="44"/>
  <c r="N112" i="44"/>
  <c r="M112" i="44"/>
  <c r="L112" i="44"/>
  <c r="K112" i="44"/>
  <c r="J112" i="44"/>
  <c r="I112" i="44"/>
  <c r="N111" i="44"/>
  <c r="M111" i="44"/>
  <c r="L111" i="44"/>
  <c r="K111" i="44"/>
  <c r="J111" i="44"/>
  <c r="I111" i="44"/>
  <c r="N110" i="44"/>
  <c r="M110" i="44"/>
  <c r="L110" i="44"/>
  <c r="K110" i="44"/>
  <c r="J110" i="44"/>
  <c r="I110" i="44"/>
  <c r="N109" i="44"/>
  <c r="M109" i="44"/>
  <c r="L109" i="44"/>
  <c r="K109" i="44"/>
  <c r="J109" i="44"/>
  <c r="I109" i="44"/>
  <c r="N108" i="44"/>
  <c r="M108" i="44"/>
  <c r="L108" i="44"/>
  <c r="K108" i="44"/>
  <c r="J108" i="44"/>
  <c r="I108" i="44"/>
  <c r="N107" i="44"/>
  <c r="M107" i="44"/>
  <c r="L107" i="44"/>
  <c r="K107" i="44"/>
  <c r="J107" i="44"/>
  <c r="I107" i="44"/>
  <c r="N106" i="44"/>
  <c r="M106" i="44"/>
  <c r="L106" i="44"/>
  <c r="K106" i="44"/>
  <c r="J106" i="44"/>
  <c r="I106" i="44"/>
  <c r="N105" i="44"/>
  <c r="M105" i="44"/>
  <c r="L105" i="44"/>
  <c r="K105" i="44"/>
  <c r="J105" i="44"/>
  <c r="I105" i="44"/>
  <c r="N104" i="44"/>
  <c r="M104" i="44"/>
  <c r="L104" i="44"/>
  <c r="K104" i="44"/>
  <c r="J104" i="44"/>
  <c r="I104" i="44"/>
  <c r="N103" i="44"/>
  <c r="M103" i="44"/>
  <c r="L103" i="44"/>
  <c r="K103" i="44"/>
  <c r="J103" i="44"/>
  <c r="I103" i="44"/>
  <c r="N102" i="44"/>
  <c r="M102" i="44"/>
  <c r="L102" i="44"/>
  <c r="K102" i="44"/>
  <c r="J102" i="44"/>
  <c r="I102" i="44"/>
  <c r="N101" i="44"/>
  <c r="M101" i="44"/>
  <c r="L101" i="44"/>
  <c r="K101" i="44"/>
  <c r="J101" i="44"/>
  <c r="I101" i="44"/>
  <c r="N100" i="44"/>
  <c r="M100" i="44"/>
  <c r="L100" i="44"/>
  <c r="K100" i="44"/>
  <c r="J100" i="44"/>
  <c r="I100" i="44"/>
  <c r="N99" i="44"/>
  <c r="M99" i="44"/>
  <c r="L99" i="44"/>
  <c r="K99" i="44"/>
  <c r="J99" i="44"/>
  <c r="I99" i="44"/>
  <c r="N98" i="44"/>
  <c r="M98" i="44"/>
  <c r="L98" i="44"/>
  <c r="K98" i="44"/>
  <c r="J98" i="44"/>
  <c r="I98" i="44"/>
  <c r="N97" i="44"/>
  <c r="M97" i="44"/>
  <c r="L97" i="44"/>
  <c r="K97" i="44"/>
  <c r="J97" i="44"/>
  <c r="I97" i="44"/>
  <c r="N96" i="44"/>
  <c r="M96" i="44"/>
  <c r="L96" i="44"/>
  <c r="K96" i="44"/>
  <c r="J96" i="44"/>
  <c r="I96" i="44"/>
  <c r="N95" i="44"/>
  <c r="M95" i="44"/>
  <c r="L95" i="44"/>
  <c r="K95" i="44"/>
  <c r="J95" i="44"/>
  <c r="I95" i="44"/>
  <c r="N94" i="44"/>
  <c r="M94" i="44"/>
  <c r="L94" i="44"/>
  <c r="K94" i="44"/>
  <c r="J94" i="44"/>
  <c r="I94" i="44"/>
  <c r="N93" i="44"/>
  <c r="M93" i="44"/>
  <c r="L93" i="44"/>
  <c r="K93" i="44"/>
  <c r="J93" i="44"/>
  <c r="I93" i="44"/>
  <c r="N92" i="44"/>
  <c r="M92" i="44"/>
  <c r="L92" i="44"/>
  <c r="K92" i="44"/>
  <c r="J92" i="44"/>
  <c r="I92" i="44"/>
  <c r="N91" i="44"/>
  <c r="M91" i="44"/>
  <c r="L91" i="44"/>
  <c r="K91" i="44"/>
  <c r="J91" i="44"/>
  <c r="I91" i="44"/>
  <c r="N90" i="44"/>
  <c r="M90" i="44"/>
  <c r="L90" i="44"/>
  <c r="K90" i="44"/>
  <c r="J90" i="44"/>
  <c r="I90" i="44"/>
  <c r="N89" i="44"/>
  <c r="M89" i="44"/>
  <c r="L89" i="44"/>
  <c r="K89" i="44"/>
  <c r="J89" i="44"/>
  <c r="I89" i="44"/>
  <c r="N88" i="44"/>
  <c r="M88" i="44"/>
  <c r="L88" i="44"/>
  <c r="K88" i="44"/>
  <c r="J88" i="44"/>
  <c r="I88" i="44"/>
  <c r="N87" i="44"/>
  <c r="M87" i="44"/>
  <c r="L87" i="44"/>
  <c r="K87" i="44"/>
  <c r="J87" i="44"/>
  <c r="I87" i="44"/>
  <c r="N86" i="44"/>
  <c r="M86" i="44"/>
  <c r="L86" i="44"/>
  <c r="K86" i="44"/>
  <c r="J86" i="44"/>
  <c r="I86" i="44"/>
  <c r="N85" i="44"/>
  <c r="M85" i="44"/>
  <c r="L85" i="44"/>
  <c r="K85" i="44"/>
  <c r="J85" i="44"/>
  <c r="I85" i="44"/>
  <c r="N84" i="44"/>
  <c r="M84" i="44"/>
  <c r="L84" i="44"/>
  <c r="K84" i="44"/>
  <c r="J84" i="44"/>
  <c r="I84" i="44"/>
  <c r="N83" i="44"/>
  <c r="M83" i="44"/>
  <c r="L83" i="44"/>
  <c r="K83" i="44"/>
  <c r="J83" i="44"/>
  <c r="I83" i="44"/>
  <c r="N82" i="44"/>
  <c r="M82" i="44"/>
  <c r="L82" i="44"/>
  <c r="K82" i="44"/>
  <c r="J82" i="44"/>
  <c r="I82" i="44"/>
  <c r="N81" i="44"/>
  <c r="M81" i="44"/>
  <c r="L81" i="44"/>
  <c r="K81" i="44"/>
  <c r="J81" i="44"/>
  <c r="I81" i="44"/>
  <c r="N80" i="44"/>
  <c r="M80" i="44"/>
  <c r="L80" i="44"/>
  <c r="K80" i="44"/>
  <c r="J80" i="44"/>
  <c r="I80" i="44"/>
  <c r="N79" i="44"/>
  <c r="M79" i="44"/>
  <c r="L79" i="44"/>
  <c r="K79" i="44"/>
  <c r="J79" i="44"/>
  <c r="I79" i="44"/>
  <c r="N78" i="44"/>
  <c r="M78" i="44"/>
  <c r="L78" i="44"/>
  <c r="K78" i="44"/>
  <c r="J78" i="44"/>
  <c r="I78" i="44"/>
  <c r="N77" i="44"/>
  <c r="M77" i="44"/>
  <c r="L77" i="44"/>
  <c r="K77" i="44"/>
  <c r="J77" i="44"/>
  <c r="I77" i="44"/>
  <c r="N76" i="44"/>
  <c r="M76" i="44"/>
  <c r="L76" i="44"/>
  <c r="K76" i="44"/>
  <c r="J76" i="44"/>
  <c r="I76" i="44"/>
  <c r="N75" i="44"/>
  <c r="M75" i="44"/>
  <c r="L75" i="44"/>
  <c r="K75" i="44"/>
  <c r="J75" i="44"/>
  <c r="I75" i="44"/>
  <c r="N74" i="44"/>
  <c r="M74" i="44"/>
  <c r="L74" i="44"/>
  <c r="K74" i="44"/>
  <c r="J74" i="44"/>
  <c r="I74" i="44"/>
  <c r="N73" i="44"/>
  <c r="M73" i="44"/>
  <c r="L73" i="44"/>
  <c r="K73" i="44"/>
  <c r="J73" i="44"/>
  <c r="I73" i="44"/>
  <c r="N72" i="44"/>
  <c r="M72" i="44"/>
  <c r="L72" i="44"/>
  <c r="K72" i="44"/>
  <c r="J72" i="44"/>
  <c r="I72" i="44"/>
  <c r="N71" i="44"/>
  <c r="M71" i="44"/>
  <c r="L71" i="44"/>
  <c r="K71" i="44"/>
  <c r="J71" i="44"/>
  <c r="I71" i="44"/>
  <c r="N70" i="44"/>
  <c r="M70" i="44"/>
  <c r="L70" i="44"/>
  <c r="K70" i="44"/>
  <c r="J70" i="44"/>
  <c r="I70" i="44"/>
  <c r="N69" i="44"/>
  <c r="M69" i="44"/>
  <c r="L69" i="44"/>
  <c r="K69" i="44"/>
  <c r="J69" i="44"/>
  <c r="I69" i="44"/>
  <c r="N68" i="44"/>
  <c r="M68" i="44"/>
  <c r="L68" i="44"/>
  <c r="K68" i="44"/>
  <c r="J68" i="44"/>
  <c r="I68" i="44"/>
  <c r="N67" i="44"/>
  <c r="M67" i="44"/>
  <c r="L67" i="44"/>
  <c r="K67" i="44"/>
  <c r="J67" i="44"/>
  <c r="I67" i="44"/>
  <c r="N66" i="44"/>
  <c r="M66" i="44"/>
  <c r="L66" i="44"/>
  <c r="K66" i="44"/>
  <c r="J66" i="44"/>
  <c r="I66" i="44"/>
  <c r="N65" i="44"/>
  <c r="M65" i="44"/>
  <c r="L65" i="44"/>
  <c r="K65" i="44"/>
  <c r="J65" i="44"/>
  <c r="I65" i="44"/>
  <c r="N64" i="44"/>
  <c r="M64" i="44"/>
  <c r="L64" i="44"/>
  <c r="K64" i="44"/>
  <c r="J64" i="44"/>
  <c r="I64" i="44"/>
  <c r="N63" i="44"/>
  <c r="M63" i="44"/>
  <c r="L63" i="44"/>
  <c r="K63" i="44"/>
  <c r="J63" i="44"/>
  <c r="I63" i="44"/>
  <c r="N62" i="44"/>
  <c r="M62" i="44"/>
  <c r="L62" i="44"/>
  <c r="K62" i="44"/>
  <c r="J62" i="44"/>
  <c r="I62" i="44"/>
  <c r="N61" i="44"/>
  <c r="M61" i="44"/>
  <c r="L61" i="44"/>
  <c r="K61" i="44"/>
  <c r="J61" i="44"/>
  <c r="I61" i="44"/>
  <c r="N60" i="44"/>
  <c r="M60" i="44"/>
  <c r="L60" i="44"/>
  <c r="K60" i="44"/>
  <c r="J60" i="44"/>
  <c r="I60" i="44"/>
  <c r="N59" i="44"/>
  <c r="M59" i="44"/>
  <c r="L59" i="44"/>
  <c r="K59" i="44"/>
  <c r="J59" i="44"/>
  <c r="I59" i="44"/>
  <c r="N58" i="44"/>
  <c r="M58" i="44"/>
  <c r="L58" i="44"/>
  <c r="K58" i="44"/>
  <c r="J58" i="44"/>
  <c r="I58" i="44"/>
  <c r="N57" i="44"/>
  <c r="M57" i="44"/>
  <c r="L57" i="44"/>
  <c r="K57" i="44"/>
  <c r="J57" i="44"/>
  <c r="I57" i="44"/>
  <c r="N56" i="44"/>
  <c r="M56" i="44"/>
  <c r="L56" i="44"/>
  <c r="K56" i="44"/>
  <c r="J56" i="44"/>
  <c r="I56" i="44"/>
  <c r="N55" i="44"/>
  <c r="M55" i="44"/>
  <c r="L55" i="44"/>
  <c r="K55" i="44"/>
  <c r="J55" i="44"/>
  <c r="I55" i="44"/>
  <c r="N54" i="44"/>
  <c r="M54" i="44"/>
  <c r="L54" i="44"/>
  <c r="K54" i="44"/>
  <c r="J54" i="44"/>
  <c r="I54" i="44"/>
  <c r="N53" i="44"/>
  <c r="M53" i="44"/>
  <c r="L53" i="44"/>
  <c r="K53" i="44"/>
  <c r="J53" i="44"/>
  <c r="I53" i="44"/>
  <c r="N52" i="44"/>
  <c r="M52" i="44"/>
  <c r="L52" i="44"/>
  <c r="K52" i="44"/>
  <c r="J52" i="44"/>
  <c r="I52" i="44"/>
  <c r="N51" i="44"/>
  <c r="M51" i="44"/>
  <c r="L51" i="44"/>
  <c r="K51" i="44"/>
  <c r="J51" i="44"/>
  <c r="I51" i="44"/>
  <c r="N50" i="44"/>
  <c r="M50" i="44"/>
  <c r="L50" i="44"/>
  <c r="K50" i="44"/>
  <c r="J50" i="44"/>
  <c r="I50" i="44"/>
  <c r="N49" i="44"/>
  <c r="M49" i="44"/>
  <c r="L49" i="44"/>
  <c r="K49" i="44"/>
  <c r="J49" i="44"/>
  <c r="I49" i="44"/>
  <c r="N48" i="44"/>
  <c r="M48" i="44"/>
  <c r="L48" i="44"/>
  <c r="K48" i="44"/>
  <c r="J48" i="44"/>
  <c r="I48" i="44"/>
  <c r="N47" i="44"/>
  <c r="M47" i="44"/>
  <c r="L47" i="44"/>
  <c r="K47" i="44"/>
  <c r="J47" i="44"/>
  <c r="I47" i="44"/>
  <c r="N46" i="44"/>
  <c r="M46" i="44"/>
  <c r="L46" i="44"/>
  <c r="K46" i="44"/>
  <c r="J46" i="44"/>
  <c r="I46" i="44"/>
  <c r="N45" i="44"/>
  <c r="M45" i="44"/>
  <c r="L45" i="44"/>
  <c r="K45" i="44"/>
  <c r="J45" i="44"/>
  <c r="I45" i="44"/>
  <c r="N44" i="44"/>
  <c r="M44" i="44"/>
  <c r="L44" i="44"/>
  <c r="K44" i="44"/>
  <c r="J44" i="44"/>
  <c r="I44" i="44"/>
  <c r="N43" i="44"/>
  <c r="M43" i="44"/>
  <c r="L43" i="44"/>
  <c r="K43" i="44"/>
  <c r="J43" i="44"/>
  <c r="I43" i="44"/>
  <c r="N42" i="44"/>
  <c r="M42" i="44"/>
  <c r="L42" i="44"/>
  <c r="K42" i="44"/>
  <c r="J42" i="44"/>
  <c r="I42" i="44"/>
  <c r="N41" i="44"/>
  <c r="M41" i="44"/>
  <c r="L41" i="44"/>
  <c r="K41" i="44"/>
  <c r="J41" i="44"/>
  <c r="I41" i="44"/>
  <c r="N40" i="44"/>
  <c r="M40" i="44"/>
  <c r="L40" i="44"/>
  <c r="K40" i="44"/>
  <c r="J40" i="44"/>
  <c r="I40" i="44"/>
  <c r="N39" i="44"/>
  <c r="M39" i="44"/>
  <c r="L39" i="44"/>
  <c r="K39" i="44"/>
  <c r="J39" i="44"/>
  <c r="I39" i="44"/>
  <c r="N38" i="44"/>
  <c r="M38" i="44"/>
  <c r="L38" i="44"/>
  <c r="K38" i="44"/>
  <c r="J38" i="44"/>
  <c r="I38" i="44"/>
  <c r="N37" i="44"/>
  <c r="M37" i="44"/>
  <c r="L37" i="44"/>
  <c r="K37" i="44"/>
  <c r="J37" i="44"/>
  <c r="I37" i="44"/>
  <c r="N36" i="44"/>
  <c r="M36" i="44"/>
  <c r="L36" i="44"/>
  <c r="K36" i="44"/>
  <c r="J36" i="44"/>
  <c r="I36" i="44"/>
  <c r="N35" i="44"/>
  <c r="M35" i="44"/>
  <c r="L35" i="44"/>
  <c r="K35" i="44"/>
  <c r="J35" i="44"/>
  <c r="I35" i="44"/>
  <c r="N34" i="44"/>
  <c r="M34" i="44"/>
  <c r="L34" i="44"/>
  <c r="K34" i="44"/>
  <c r="J34" i="44"/>
  <c r="I34" i="44"/>
  <c r="N33" i="44"/>
  <c r="M33" i="44"/>
  <c r="L33" i="44"/>
  <c r="K33" i="44"/>
  <c r="J33" i="44"/>
  <c r="I33" i="44"/>
  <c r="N32" i="44"/>
  <c r="M32" i="44"/>
  <c r="L32" i="44"/>
  <c r="K32" i="44"/>
  <c r="J32" i="44"/>
  <c r="I32" i="44"/>
  <c r="N31" i="44"/>
  <c r="M31" i="44"/>
  <c r="L31" i="44"/>
  <c r="K31" i="44"/>
  <c r="J31" i="44"/>
  <c r="I31" i="44"/>
  <c r="N30" i="44"/>
  <c r="M30" i="44"/>
  <c r="L30" i="44"/>
  <c r="K30" i="44"/>
  <c r="J30" i="44"/>
  <c r="I30" i="44"/>
  <c r="N29" i="44"/>
  <c r="M29" i="44"/>
  <c r="L29" i="44"/>
  <c r="K29" i="44"/>
  <c r="J29" i="44"/>
  <c r="I29" i="44"/>
  <c r="N28" i="44"/>
  <c r="M28" i="44"/>
  <c r="L28" i="44"/>
  <c r="K28" i="44"/>
  <c r="J28" i="44"/>
  <c r="I28" i="44"/>
  <c r="N27" i="44"/>
  <c r="M27" i="44"/>
  <c r="L27" i="44"/>
  <c r="K27" i="44"/>
  <c r="J27" i="44"/>
  <c r="I27" i="44"/>
  <c r="N26" i="44"/>
  <c r="M26" i="44"/>
  <c r="L26" i="44"/>
  <c r="K26" i="44"/>
  <c r="J26" i="44"/>
  <c r="I26" i="44"/>
  <c r="N25" i="44"/>
  <c r="M25" i="44"/>
  <c r="L25" i="44"/>
  <c r="K25" i="44"/>
  <c r="J25" i="44"/>
  <c r="I25" i="44"/>
  <c r="N24" i="44"/>
  <c r="M24" i="44"/>
  <c r="L24" i="44"/>
  <c r="K24" i="44"/>
  <c r="J24" i="44"/>
  <c r="I24" i="44"/>
  <c r="N23" i="44"/>
  <c r="M23" i="44"/>
  <c r="L23" i="44"/>
  <c r="K23" i="44"/>
  <c r="J23" i="44"/>
  <c r="I23" i="44"/>
  <c r="N22" i="44"/>
  <c r="M22" i="44"/>
  <c r="L22" i="44"/>
  <c r="K22" i="44"/>
  <c r="J22" i="44"/>
  <c r="I22" i="44"/>
  <c r="N21" i="44"/>
  <c r="M21" i="44"/>
  <c r="L21" i="44"/>
  <c r="K21" i="44"/>
  <c r="J21" i="44"/>
  <c r="I21" i="44"/>
  <c r="N20" i="44"/>
  <c r="M20" i="44"/>
  <c r="L20" i="44"/>
  <c r="K20" i="44"/>
  <c r="J20" i="44"/>
  <c r="I20" i="44"/>
  <c r="N19" i="44"/>
  <c r="M19" i="44"/>
  <c r="L19" i="44"/>
  <c r="K19" i="44"/>
  <c r="J19" i="44"/>
  <c r="I19" i="44"/>
  <c r="N18" i="44"/>
  <c r="M18" i="44"/>
  <c r="L18" i="44"/>
  <c r="K18" i="44"/>
  <c r="J18" i="44"/>
  <c r="I18" i="44"/>
  <c r="N17" i="44"/>
  <c r="M17" i="44"/>
  <c r="L17" i="44"/>
  <c r="K17" i="44"/>
  <c r="J17" i="44"/>
  <c r="I17" i="44"/>
  <c r="N16" i="44"/>
  <c r="M16" i="44"/>
  <c r="L16" i="44"/>
  <c r="K16" i="44"/>
  <c r="J16" i="44"/>
  <c r="I16" i="44"/>
  <c r="N16" i="42"/>
  <c r="M16" i="42"/>
  <c r="K16" i="42"/>
  <c r="J16" i="42"/>
  <c r="N1015" i="42"/>
  <c r="M1015" i="42"/>
  <c r="L1015" i="42"/>
  <c r="K1015" i="42"/>
  <c r="J1015" i="42"/>
  <c r="I1015" i="42"/>
  <c r="N1014" i="42"/>
  <c r="M1014" i="42"/>
  <c r="L1014" i="42"/>
  <c r="K1014" i="42"/>
  <c r="J1014" i="42"/>
  <c r="I1014" i="42"/>
  <c r="N1013" i="42"/>
  <c r="M1013" i="42"/>
  <c r="L1013" i="42"/>
  <c r="K1013" i="42"/>
  <c r="J1013" i="42"/>
  <c r="I1013" i="42"/>
  <c r="N1012" i="42"/>
  <c r="M1012" i="42"/>
  <c r="L1012" i="42"/>
  <c r="K1012" i="42"/>
  <c r="J1012" i="42"/>
  <c r="I1012" i="42"/>
  <c r="N1011" i="42"/>
  <c r="M1011" i="42"/>
  <c r="L1011" i="42"/>
  <c r="K1011" i="42"/>
  <c r="J1011" i="42"/>
  <c r="I1011" i="42"/>
  <c r="N1010" i="42"/>
  <c r="M1010" i="42"/>
  <c r="L1010" i="42"/>
  <c r="K1010" i="42"/>
  <c r="J1010" i="42"/>
  <c r="I1010" i="42"/>
  <c r="N1009" i="42"/>
  <c r="M1009" i="42"/>
  <c r="L1009" i="42"/>
  <c r="K1009" i="42"/>
  <c r="J1009" i="42"/>
  <c r="I1009" i="42"/>
  <c r="N1008" i="42"/>
  <c r="M1008" i="42"/>
  <c r="L1008" i="42"/>
  <c r="K1008" i="42"/>
  <c r="J1008" i="42"/>
  <c r="I1008" i="42"/>
  <c r="N1007" i="42"/>
  <c r="M1007" i="42"/>
  <c r="L1007" i="42"/>
  <c r="K1007" i="42"/>
  <c r="J1007" i="42"/>
  <c r="I1007" i="42"/>
  <c r="N1006" i="42"/>
  <c r="M1006" i="42"/>
  <c r="L1006" i="42"/>
  <c r="K1006" i="42"/>
  <c r="J1006" i="42"/>
  <c r="I1006" i="42"/>
  <c r="N1005" i="42"/>
  <c r="M1005" i="42"/>
  <c r="L1005" i="42"/>
  <c r="K1005" i="42"/>
  <c r="J1005" i="42"/>
  <c r="I1005" i="42"/>
  <c r="N1004" i="42"/>
  <c r="M1004" i="42"/>
  <c r="L1004" i="42"/>
  <c r="K1004" i="42"/>
  <c r="J1004" i="42"/>
  <c r="I1004" i="42"/>
  <c r="N1003" i="42"/>
  <c r="M1003" i="42"/>
  <c r="L1003" i="42"/>
  <c r="K1003" i="42"/>
  <c r="J1003" i="42"/>
  <c r="I1003" i="42"/>
  <c r="N1002" i="42"/>
  <c r="M1002" i="42"/>
  <c r="L1002" i="42"/>
  <c r="K1002" i="42"/>
  <c r="J1002" i="42"/>
  <c r="I1002" i="42"/>
  <c r="N1001" i="42"/>
  <c r="M1001" i="42"/>
  <c r="L1001" i="42"/>
  <c r="K1001" i="42"/>
  <c r="J1001" i="42"/>
  <c r="I1001" i="42"/>
  <c r="N1000" i="42"/>
  <c r="M1000" i="42"/>
  <c r="L1000" i="42"/>
  <c r="K1000" i="42"/>
  <c r="J1000" i="42"/>
  <c r="I1000" i="42"/>
  <c r="N999" i="42"/>
  <c r="M999" i="42"/>
  <c r="L999" i="42"/>
  <c r="K999" i="42"/>
  <c r="J999" i="42"/>
  <c r="I999" i="42"/>
  <c r="N998" i="42"/>
  <c r="M998" i="42"/>
  <c r="L998" i="42"/>
  <c r="K998" i="42"/>
  <c r="J998" i="42"/>
  <c r="I998" i="42"/>
  <c r="N997" i="42"/>
  <c r="M997" i="42"/>
  <c r="L997" i="42"/>
  <c r="K997" i="42"/>
  <c r="J997" i="42"/>
  <c r="I997" i="42"/>
  <c r="N996" i="42"/>
  <c r="M996" i="42"/>
  <c r="L996" i="42"/>
  <c r="K996" i="42"/>
  <c r="J996" i="42"/>
  <c r="I996" i="42"/>
  <c r="N995" i="42"/>
  <c r="M995" i="42"/>
  <c r="L995" i="42"/>
  <c r="K995" i="42"/>
  <c r="J995" i="42"/>
  <c r="I995" i="42"/>
  <c r="N994" i="42"/>
  <c r="M994" i="42"/>
  <c r="L994" i="42"/>
  <c r="K994" i="42"/>
  <c r="J994" i="42"/>
  <c r="I994" i="42"/>
  <c r="N993" i="42"/>
  <c r="M993" i="42"/>
  <c r="L993" i="42"/>
  <c r="K993" i="42"/>
  <c r="J993" i="42"/>
  <c r="I993" i="42"/>
  <c r="N992" i="42"/>
  <c r="M992" i="42"/>
  <c r="L992" i="42"/>
  <c r="K992" i="42"/>
  <c r="J992" i="42"/>
  <c r="I992" i="42"/>
  <c r="N991" i="42"/>
  <c r="M991" i="42"/>
  <c r="L991" i="42"/>
  <c r="K991" i="42"/>
  <c r="J991" i="42"/>
  <c r="I991" i="42"/>
  <c r="N990" i="42"/>
  <c r="M990" i="42"/>
  <c r="L990" i="42"/>
  <c r="K990" i="42"/>
  <c r="J990" i="42"/>
  <c r="I990" i="42"/>
  <c r="N989" i="42"/>
  <c r="M989" i="42"/>
  <c r="L989" i="42"/>
  <c r="K989" i="42"/>
  <c r="J989" i="42"/>
  <c r="I989" i="42"/>
  <c r="N988" i="42"/>
  <c r="M988" i="42"/>
  <c r="L988" i="42"/>
  <c r="K988" i="42"/>
  <c r="J988" i="42"/>
  <c r="I988" i="42"/>
  <c r="N987" i="42"/>
  <c r="M987" i="42"/>
  <c r="L987" i="42"/>
  <c r="K987" i="42"/>
  <c r="J987" i="42"/>
  <c r="I987" i="42"/>
  <c r="N986" i="42"/>
  <c r="M986" i="42"/>
  <c r="L986" i="42"/>
  <c r="K986" i="42"/>
  <c r="J986" i="42"/>
  <c r="I986" i="42"/>
  <c r="N985" i="42"/>
  <c r="M985" i="42"/>
  <c r="L985" i="42"/>
  <c r="K985" i="42"/>
  <c r="J985" i="42"/>
  <c r="I985" i="42"/>
  <c r="N984" i="42"/>
  <c r="M984" i="42"/>
  <c r="L984" i="42"/>
  <c r="K984" i="42"/>
  <c r="J984" i="42"/>
  <c r="I984" i="42"/>
  <c r="N983" i="42"/>
  <c r="M983" i="42"/>
  <c r="L983" i="42"/>
  <c r="K983" i="42"/>
  <c r="J983" i="42"/>
  <c r="I983" i="42"/>
  <c r="N982" i="42"/>
  <c r="M982" i="42"/>
  <c r="L982" i="42"/>
  <c r="K982" i="42"/>
  <c r="J982" i="42"/>
  <c r="I982" i="42"/>
  <c r="N981" i="42"/>
  <c r="M981" i="42"/>
  <c r="L981" i="42"/>
  <c r="K981" i="42"/>
  <c r="J981" i="42"/>
  <c r="I981" i="42"/>
  <c r="N980" i="42"/>
  <c r="M980" i="42"/>
  <c r="L980" i="42"/>
  <c r="K980" i="42"/>
  <c r="J980" i="42"/>
  <c r="I980" i="42"/>
  <c r="N979" i="42"/>
  <c r="M979" i="42"/>
  <c r="L979" i="42"/>
  <c r="K979" i="42"/>
  <c r="J979" i="42"/>
  <c r="I979" i="42"/>
  <c r="N978" i="42"/>
  <c r="M978" i="42"/>
  <c r="L978" i="42"/>
  <c r="K978" i="42"/>
  <c r="J978" i="42"/>
  <c r="I978" i="42"/>
  <c r="N977" i="42"/>
  <c r="M977" i="42"/>
  <c r="L977" i="42"/>
  <c r="K977" i="42"/>
  <c r="J977" i="42"/>
  <c r="I977" i="42"/>
  <c r="N976" i="42"/>
  <c r="M976" i="42"/>
  <c r="L976" i="42"/>
  <c r="K976" i="42"/>
  <c r="J976" i="42"/>
  <c r="I976" i="42"/>
  <c r="N975" i="42"/>
  <c r="M975" i="42"/>
  <c r="L975" i="42"/>
  <c r="K975" i="42"/>
  <c r="J975" i="42"/>
  <c r="I975" i="42"/>
  <c r="N974" i="42"/>
  <c r="M974" i="42"/>
  <c r="L974" i="42"/>
  <c r="K974" i="42"/>
  <c r="J974" i="42"/>
  <c r="I974" i="42"/>
  <c r="N973" i="42"/>
  <c r="M973" i="42"/>
  <c r="L973" i="42"/>
  <c r="K973" i="42"/>
  <c r="J973" i="42"/>
  <c r="I973" i="42"/>
  <c r="N972" i="42"/>
  <c r="M972" i="42"/>
  <c r="L972" i="42"/>
  <c r="K972" i="42"/>
  <c r="J972" i="42"/>
  <c r="I972" i="42"/>
  <c r="N971" i="42"/>
  <c r="M971" i="42"/>
  <c r="L971" i="42"/>
  <c r="K971" i="42"/>
  <c r="J971" i="42"/>
  <c r="I971" i="42"/>
  <c r="N970" i="42"/>
  <c r="M970" i="42"/>
  <c r="L970" i="42"/>
  <c r="K970" i="42"/>
  <c r="J970" i="42"/>
  <c r="I970" i="42"/>
  <c r="N969" i="42"/>
  <c r="M969" i="42"/>
  <c r="L969" i="42"/>
  <c r="K969" i="42"/>
  <c r="J969" i="42"/>
  <c r="I969" i="42"/>
  <c r="N968" i="42"/>
  <c r="M968" i="42"/>
  <c r="L968" i="42"/>
  <c r="K968" i="42"/>
  <c r="J968" i="42"/>
  <c r="I968" i="42"/>
  <c r="N967" i="42"/>
  <c r="M967" i="42"/>
  <c r="L967" i="42"/>
  <c r="K967" i="42"/>
  <c r="J967" i="42"/>
  <c r="I967" i="42"/>
  <c r="N966" i="42"/>
  <c r="M966" i="42"/>
  <c r="L966" i="42"/>
  <c r="K966" i="42"/>
  <c r="J966" i="42"/>
  <c r="I966" i="42"/>
  <c r="N965" i="42"/>
  <c r="M965" i="42"/>
  <c r="L965" i="42"/>
  <c r="K965" i="42"/>
  <c r="J965" i="42"/>
  <c r="I965" i="42"/>
  <c r="N964" i="42"/>
  <c r="M964" i="42"/>
  <c r="L964" i="42"/>
  <c r="K964" i="42"/>
  <c r="J964" i="42"/>
  <c r="I964" i="42"/>
  <c r="N963" i="42"/>
  <c r="M963" i="42"/>
  <c r="L963" i="42"/>
  <c r="K963" i="42"/>
  <c r="J963" i="42"/>
  <c r="I963" i="42"/>
  <c r="N962" i="42"/>
  <c r="M962" i="42"/>
  <c r="L962" i="42"/>
  <c r="K962" i="42"/>
  <c r="J962" i="42"/>
  <c r="I962" i="42"/>
  <c r="N961" i="42"/>
  <c r="M961" i="42"/>
  <c r="L961" i="42"/>
  <c r="K961" i="42"/>
  <c r="J961" i="42"/>
  <c r="I961" i="42"/>
  <c r="N960" i="42"/>
  <c r="M960" i="42"/>
  <c r="L960" i="42"/>
  <c r="K960" i="42"/>
  <c r="J960" i="42"/>
  <c r="I960" i="42"/>
  <c r="N959" i="42"/>
  <c r="M959" i="42"/>
  <c r="L959" i="42"/>
  <c r="K959" i="42"/>
  <c r="J959" i="42"/>
  <c r="I959" i="42"/>
  <c r="N958" i="42"/>
  <c r="M958" i="42"/>
  <c r="L958" i="42"/>
  <c r="K958" i="42"/>
  <c r="J958" i="42"/>
  <c r="I958" i="42"/>
  <c r="N957" i="42"/>
  <c r="M957" i="42"/>
  <c r="L957" i="42"/>
  <c r="K957" i="42"/>
  <c r="J957" i="42"/>
  <c r="I957" i="42"/>
  <c r="N956" i="42"/>
  <c r="M956" i="42"/>
  <c r="L956" i="42"/>
  <c r="K956" i="42"/>
  <c r="J956" i="42"/>
  <c r="I956" i="42"/>
  <c r="N955" i="42"/>
  <c r="M955" i="42"/>
  <c r="L955" i="42"/>
  <c r="K955" i="42"/>
  <c r="J955" i="42"/>
  <c r="I955" i="42"/>
  <c r="N954" i="42"/>
  <c r="M954" i="42"/>
  <c r="L954" i="42"/>
  <c r="K954" i="42"/>
  <c r="J954" i="42"/>
  <c r="I954" i="42"/>
  <c r="N953" i="42"/>
  <c r="M953" i="42"/>
  <c r="L953" i="42"/>
  <c r="K953" i="42"/>
  <c r="J953" i="42"/>
  <c r="I953" i="42"/>
  <c r="N952" i="42"/>
  <c r="M952" i="42"/>
  <c r="L952" i="42"/>
  <c r="K952" i="42"/>
  <c r="J952" i="42"/>
  <c r="I952" i="42"/>
  <c r="N951" i="42"/>
  <c r="M951" i="42"/>
  <c r="L951" i="42"/>
  <c r="K951" i="42"/>
  <c r="J951" i="42"/>
  <c r="I951" i="42"/>
  <c r="N950" i="42"/>
  <c r="M950" i="42"/>
  <c r="L950" i="42"/>
  <c r="K950" i="42"/>
  <c r="J950" i="42"/>
  <c r="I950" i="42"/>
  <c r="N949" i="42"/>
  <c r="M949" i="42"/>
  <c r="L949" i="42"/>
  <c r="K949" i="42"/>
  <c r="J949" i="42"/>
  <c r="I949" i="42"/>
  <c r="N948" i="42"/>
  <c r="M948" i="42"/>
  <c r="L948" i="42"/>
  <c r="K948" i="42"/>
  <c r="J948" i="42"/>
  <c r="I948" i="42"/>
  <c r="N947" i="42"/>
  <c r="M947" i="42"/>
  <c r="L947" i="42"/>
  <c r="K947" i="42"/>
  <c r="J947" i="42"/>
  <c r="I947" i="42"/>
  <c r="N946" i="42"/>
  <c r="M946" i="42"/>
  <c r="L946" i="42"/>
  <c r="K946" i="42"/>
  <c r="J946" i="42"/>
  <c r="I946" i="42"/>
  <c r="N945" i="42"/>
  <c r="M945" i="42"/>
  <c r="L945" i="42"/>
  <c r="K945" i="42"/>
  <c r="J945" i="42"/>
  <c r="I945" i="42"/>
  <c r="N944" i="42"/>
  <c r="M944" i="42"/>
  <c r="L944" i="42"/>
  <c r="K944" i="42"/>
  <c r="J944" i="42"/>
  <c r="I944" i="42"/>
  <c r="N943" i="42"/>
  <c r="M943" i="42"/>
  <c r="L943" i="42"/>
  <c r="K943" i="42"/>
  <c r="J943" i="42"/>
  <c r="I943" i="42"/>
  <c r="N942" i="42"/>
  <c r="M942" i="42"/>
  <c r="L942" i="42"/>
  <c r="K942" i="42"/>
  <c r="J942" i="42"/>
  <c r="I942" i="42"/>
  <c r="N941" i="42"/>
  <c r="M941" i="42"/>
  <c r="L941" i="42"/>
  <c r="K941" i="42"/>
  <c r="J941" i="42"/>
  <c r="I941" i="42"/>
  <c r="N940" i="42"/>
  <c r="M940" i="42"/>
  <c r="L940" i="42"/>
  <c r="K940" i="42"/>
  <c r="J940" i="42"/>
  <c r="I940" i="42"/>
  <c r="N939" i="42"/>
  <c r="M939" i="42"/>
  <c r="L939" i="42"/>
  <c r="K939" i="42"/>
  <c r="J939" i="42"/>
  <c r="I939" i="42"/>
  <c r="N938" i="42"/>
  <c r="M938" i="42"/>
  <c r="L938" i="42"/>
  <c r="K938" i="42"/>
  <c r="J938" i="42"/>
  <c r="I938" i="42"/>
  <c r="N937" i="42"/>
  <c r="M937" i="42"/>
  <c r="L937" i="42"/>
  <c r="K937" i="42"/>
  <c r="J937" i="42"/>
  <c r="I937" i="42"/>
  <c r="N936" i="42"/>
  <c r="M936" i="42"/>
  <c r="L936" i="42"/>
  <c r="K936" i="42"/>
  <c r="J936" i="42"/>
  <c r="I936" i="42"/>
  <c r="N935" i="42"/>
  <c r="M935" i="42"/>
  <c r="L935" i="42"/>
  <c r="K935" i="42"/>
  <c r="J935" i="42"/>
  <c r="I935" i="42"/>
  <c r="N934" i="42"/>
  <c r="M934" i="42"/>
  <c r="L934" i="42"/>
  <c r="K934" i="42"/>
  <c r="J934" i="42"/>
  <c r="I934" i="42"/>
  <c r="N933" i="42"/>
  <c r="M933" i="42"/>
  <c r="L933" i="42"/>
  <c r="K933" i="42"/>
  <c r="J933" i="42"/>
  <c r="I933" i="42"/>
  <c r="N932" i="42"/>
  <c r="M932" i="42"/>
  <c r="L932" i="42"/>
  <c r="K932" i="42"/>
  <c r="J932" i="42"/>
  <c r="I932" i="42"/>
  <c r="N931" i="42"/>
  <c r="M931" i="42"/>
  <c r="L931" i="42"/>
  <c r="K931" i="42"/>
  <c r="J931" i="42"/>
  <c r="I931" i="42"/>
  <c r="N930" i="42"/>
  <c r="M930" i="42"/>
  <c r="L930" i="42"/>
  <c r="K930" i="42"/>
  <c r="J930" i="42"/>
  <c r="I930" i="42"/>
  <c r="N929" i="42"/>
  <c r="M929" i="42"/>
  <c r="L929" i="42"/>
  <c r="K929" i="42"/>
  <c r="J929" i="42"/>
  <c r="I929" i="42"/>
  <c r="N928" i="42"/>
  <c r="M928" i="42"/>
  <c r="L928" i="42"/>
  <c r="K928" i="42"/>
  <c r="J928" i="42"/>
  <c r="I928" i="42"/>
  <c r="N927" i="42"/>
  <c r="M927" i="42"/>
  <c r="L927" i="42"/>
  <c r="K927" i="42"/>
  <c r="J927" i="42"/>
  <c r="I927" i="42"/>
  <c r="N926" i="42"/>
  <c r="M926" i="42"/>
  <c r="L926" i="42"/>
  <c r="K926" i="42"/>
  <c r="J926" i="42"/>
  <c r="I926" i="42"/>
  <c r="N925" i="42"/>
  <c r="M925" i="42"/>
  <c r="L925" i="42"/>
  <c r="K925" i="42"/>
  <c r="J925" i="42"/>
  <c r="I925" i="42"/>
  <c r="N924" i="42"/>
  <c r="M924" i="42"/>
  <c r="L924" i="42"/>
  <c r="K924" i="42"/>
  <c r="J924" i="42"/>
  <c r="I924" i="42"/>
  <c r="N923" i="42"/>
  <c r="M923" i="42"/>
  <c r="L923" i="42"/>
  <c r="K923" i="42"/>
  <c r="J923" i="42"/>
  <c r="I923" i="42"/>
  <c r="N922" i="42"/>
  <c r="M922" i="42"/>
  <c r="L922" i="42"/>
  <c r="K922" i="42"/>
  <c r="J922" i="42"/>
  <c r="I922" i="42"/>
  <c r="N921" i="42"/>
  <c r="M921" i="42"/>
  <c r="L921" i="42"/>
  <c r="K921" i="42"/>
  <c r="J921" i="42"/>
  <c r="I921" i="42"/>
  <c r="N920" i="42"/>
  <c r="M920" i="42"/>
  <c r="L920" i="42"/>
  <c r="K920" i="42"/>
  <c r="J920" i="42"/>
  <c r="I920" i="42"/>
  <c r="N919" i="42"/>
  <c r="M919" i="42"/>
  <c r="L919" i="42"/>
  <c r="K919" i="42"/>
  <c r="J919" i="42"/>
  <c r="I919" i="42"/>
  <c r="N918" i="42"/>
  <c r="M918" i="42"/>
  <c r="L918" i="42"/>
  <c r="K918" i="42"/>
  <c r="J918" i="42"/>
  <c r="I918" i="42"/>
  <c r="N917" i="42"/>
  <c r="M917" i="42"/>
  <c r="L917" i="42"/>
  <c r="K917" i="42"/>
  <c r="J917" i="42"/>
  <c r="I917" i="42"/>
  <c r="N916" i="42"/>
  <c r="M916" i="42"/>
  <c r="L916" i="42"/>
  <c r="K916" i="42"/>
  <c r="J916" i="42"/>
  <c r="I916" i="42"/>
  <c r="N915" i="42"/>
  <c r="M915" i="42"/>
  <c r="L915" i="42"/>
  <c r="K915" i="42"/>
  <c r="J915" i="42"/>
  <c r="I915" i="42"/>
  <c r="N914" i="42"/>
  <c r="M914" i="42"/>
  <c r="L914" i="42"/>
  <c r="K914" i="42"/>
  <c r="J914" i="42"/>
  <c r="I914" i="42"/>
  <c r="N913" i="42"/>
  <c r="M913" i="42"/>
  <c r="L913" i="42"/>
  <c r="K913" i="42"/>
  <c r="J913" i="42"/>
  <c r="I913" i="42"/>
  <c r="N912" i="42"/>
  <c r="M912" i="42"/>
  <c r="L912" i="42"/>
  <c r="K912" i="42"/>
  <c r="J912" i="42"/>
  <c r="I912" i="42"/>
  <c r="N911" i="42"/>
  <c r="M911" i="42"/>
  <c r="L911" i="42"/>
  <c r="K911" i="42"/>
  <c r="J911" i="42"/>
  <c r="I911" i="42"/>
  <c r="N910" i="42"/>
  <c r="M910" i="42"/>
  <c r="L910" i="42"/>
  <c r="K910" i="42"/>
  <c r="J910" i="42"/>
  <c r="I910" i="42"/>
  <c r="N909" i="42"/>
  <c r="M909" i="42"/>
  <c r="L909" i="42"/>
  <c r="K909" i="42"/>
  <c r="J909" i="42"/>
  <c r="I909" i="42"/>
  <c r="N908" i="42"/>
  <c r="M908" i="42"/>
  <c r="L908" i="42"/>
  <c r="K908" i="42"/>
  <c r="J908" i="42"/>
  <c r="I908" i="42"/>
  <c r="N907" i="42"/>
  <c r="M907" i="42"/>
  <c r="L907" i="42"/>
  <c r="K907" i="42"/>
  <c r="J907" i="42"/>
  <c r="I907" i="42"/>
  <c r="N906" i="42"/>
  <c r="M906" i="42"/>
  <c r="L906" i="42"/>
  <c r="K906" i="42"/>
  <c r="J906" i="42"/>
  <c r="I906" i="42"/>
  <c r="N905" i="42"/>
  <c r="M905" i="42"/>
  <c r="L905" i="42"/>
  <c r="K905" i="42"/>
  <c r="J905" i="42"/>
  <c r="I905" i="42"/>
  <c r="N904" i="42"/>
  <c r="M904" i="42"/>
  <c r="L904" i="42"/>
  <c r="K904" i="42"/>
  <c r="J904" i="42"/>
  <c r="I904" i="42"/>
  <c r="N903" i="42"/>
  <c r="M903" i="42"/>
  <c r="L903" i="42"/>
  <c r="K903" i="42"/>
  <c r="J903" i="42"/>
  <c r="I903" i="42"/>
  <c r="N902" i="42"/>
  <c r="M902" i="42"/>
  <c r="L902" i="42"/>
  <c r="K902" i="42"/>
  <c r="J902" i="42"/>
  <c r="I902" i="42"/>
  <c r="N901" i="42"/>
  <c r="M901" i="42"/>
  <c r="L901" i="42"/>
  <c r="K901" i="42"/>
  <c r="J901" i="42"/>
  <c r="I901" i="42"/>
  <c r="N900" i="42"/>
  <c r="M900" i="42"/>
  <c r="L900" i="42"/>
  <c r="K900" i="42"/>
  <c r="J900" i="42"/>
  <c r="I900" i="42"/>
  <c r="N899" i="42"/>
  <c r="M899" i="42"/>
  <c r="L899" i="42"/>
  <c r="K899" i="42"/>
  <c r="J899" i="42"/>
  <c r="I899" i="42"/>
  <c r="N898" i="42"/>
  <c r="M898" i="42"/>
  <c r="L898" i="42"/>
  <c r="K898" i="42"/>
  <c r="J898" i="42"/>
  <c r="I898" i="42"/>
  <c r="N897" i="42"/>
  <c r="M897" i="42"/>
  <c r="L897" i="42"/>
  <c r="K897" i="42"/>
  <c r="J897" i="42"/>
  <c r="I897" i="42"/>
  <c r="N896" i="42"/>
  <c r="M896" i="42"/>
  <c r="L896" i="42"/>
  <c r="K896" i="42"/>
  <c r="J896" i="42"/>
  <c r="I896" i="42"/>
  <c r="N895" i="42"/>
  <c r="M895" i="42"/>
  <c r="L895" i="42"/>
  <c r="K895" i="42"/>
  <c r="J895" i="42"/>
  <c r="I895" i="42"/>
  <c r="N894" i="42"/>
  <c r="M894" i="42"/>
  <c r="L894" i="42"/>
  <c r="K894" i="42"/>
  <c r="J894" i="42"/>
  <c r="I894" i="42"/>
  <c r="N893" i="42"/>
  <c r="M893" i="42"/>
  <c r="L893" i="42"/>
  <c r="K893" i="42"/>
  <c r="J893" i="42"/>
  <c r="I893" i="42"/>
  <c r="N892" i="42"/>
  <c r="M892" i="42"/>
  <c r="L892" i="42"/>
  <c r="K892" i="42"/>
  <c r="J892" i="42"/>
  <c r="I892" i="42"/>
  <c r="N891" i="42"/>
  <c r="M891" i="42"/>
  <c r="L891" i="42"/>
  <c r="K891" i="42"/>
  <c r="J891" i="42"/>
  <c r="I891" i="42"/>
  <c r="N890" i="42"/>
  <c r="M890" i="42"/>
  <c r="L890" i="42"/>
  <c r="K890" i="42"/>
  <c r="J890" i="42"/>
  <c r="I890" i="42"/>
  <c r="N889" i="42"/>
  <c r="M889" i="42"/>
  <c r="L889" i="42"/>
  <c r="K889" i="42"/>
  <c r="J889" i="42"/>
  <c r="I889" i="42"/>
  <c r="N888" i="42"/>
  <c r="M888" i="42"/>
  <c r="L888" i="42"/>
  <c r="K888" i="42"/>
  <c r="J888" i="42"/>
  <c r="I888" i="42"/>
  <c r="N887" i="42"/>
  <c r="M887" i="42"/>
  <c r="L887" i="42"/>
  <c r="K887" i="42"/>
  <c r="J887" i="42"/>
  <c r="I887" i="42"/>
  <c r="N886" i="42"/>
  <c r="M886" i="42"/>
  <c r="L886" i="42"/>
  <c r="K886" i="42"/>
  <c r="J886" i="42"/>
  <c r="I886" i="42"/>
  <c r="N885" i="42"/>
  <c r="M885" i="42"/>
  <c r="L885" i="42"/>
  <c r="K885" i="42"/>
  <c r="J885" i="42"/>
  <c r="I885" i="42"/>
  <c r="N884" i="42"/>
  <c r="M884" i="42"/>
  <c r="L884" i="42"/>
  <c r="K884" i="42"/>
  <c r="J884" i="42"/>
  <c r="I884" i="42"/>
  <c r="N883" i="42"/>
  <c r="M883" i="42"/>
  <c r="L883" i="42"/>
  <c r="K883" i="42"/>
  <c r="J883" i="42"/>
  <c r="I883" i="42"/>
  <c r="N882" i="42"/>
  <c r="M882" i="42"/>
  <c r="L882" i="42"/>
  <c r="K882" i="42"/>
  <c r="J882" i="42"/>
  <c r="I882" i="42"/>
  <c r="N881" i="42"/>
  <c r="M881" i="42"/>
  <c r="L881" i="42"/>
  <c r="K881" i="42"/>
  <c r="J881" i="42"/>
  <c r="I881" i="42"/>
  <c r="N880" i="42"/>
  <c r="M880" i="42"/>
  <c r="L880" i="42"/>
  <c r="K880" i="42"/>
  <c r="J880" i="42"/>
  <c r="I880" i="42"/>
  <c r="N879" i="42"/>
  <c r="M879" i="42"/>
  <c r="L879" i="42"/>
  <c r="K879" i="42"/>
  <c r="J879" i="42"/>
  <c r="I879" i="42"/>
  <c r="N878" i="42"/>
  <c r="M878" i="42"/>
  <c r="L878" i="42"/>
  <c r="K878" i="42"/>
  <c r="J878" i="42"/>
  <c r="I878" i="42"/>
  <c r="N877" i="42"/>
  <c r="M877" i="42"/>
  <c r="L877" i="42"/>
  <c r="K877" i="42"/>
  <c r="J877" i="42"/>
  <c r="I877" i="42"/>
  <c r="N876" i="42"/>
  <c r="M876" i="42"/>
  <c r="L876" i="42"/>
  <c r="K876" i="42"/>
  <c r="J876" i="42"/>
  <c r="I876" i="42"/>
  <c r="N875" i="42"/>
  <c r="M875" i="42"/>
  <c r="L875" i="42"/>
  <c r="K875" i="42"/>
  <c r="J875" i="42"/>
  <c r="I875" i="42"/>
  <c r="N874" i="42"/>
  <c r="M874" i="42"/>
  <c r="L874" i="42"/>
  <c r="K874" i="42"/>
  <c r="J874" i="42"/>
  <c r="I874" i="42"/>
  <c r="N873" i="42"/>
  <c r="M873" i="42"/>
  <c r="L873" i="42"/>
  <c r="K873" i="42"/>
  <c r="J873" i="42"/>
  <c r="I873" i="42"/>
  <c r="N872" i="42"/>
  <c r="M872" i="42"/>
  <c r="L872" i="42"/>
  <c r="K872" i="42"/>
  <c r="J872" i="42"/>
  <c r="I872" i="42"/>
  <c r="N871" i="42"/>
  <c r="M871" i="42"/>
  <c r="L871" i="42"/>
  <c r="K871" i="42"/>
  <c r="J871" i="42"/>
  <c r="I871" i="42"/>
  <c r="N870" i="42"/>
  <c r="M870" i="42"/>
  <c r="L870" i="42"/>
  <c r="K870" i="42"/>
  <c r="J870" i="42"/>
  <c r="I870" i="42"/>
  <c r="N869" i="42"/>
  <c r="M869" i="42"/>
  <c r="L869" i="42"/>
  <c r="K869" i="42"/>
  <c r="J869" i="42"/>
  <c r="I869" i="42"/>
  <c r="N868" i="42"/>
  <c r="M868" i="42"/>
  <c r="L868" i="42"/>
  <c r="K868" i="42"/>
  <c r="J868" i="42"/>
  <c r="I868" i="42"/>
  <c r="N867" i="42"/>
  <c r="M867" i="42"/>
  <c r="L867" i="42"/>
  <c r="K867" i="42"/>
  <c r="J867" i="42"/>
  <c r="I867" i="42"/>
  <c r="N866" i="42"/>
  <c r="M866" i="42"/>
  <c r="L866" i="42"/>
  <c r="K866" i="42"/>
  <c r="J866" i="42"/>
  <c r="I866" i="42"/>
  <c r="N865" i="42"/>
  <c r="M865" i="42"/>
  <c r="L865" i="42"/>
  <c r="K865" i="42"/>
  <c r="J865" i="42"/>
  <c r="I865" i="42"/>
  <c r="N864" i="42"/>
  <c r="M864" i="42"/>
  <c r="L864" i="42"/>
  <c r="K864" i="42"/>
  <c r="J864" i="42"/>
  <c r="I864" i="42"/>
  <c r="N863" i="42"/>
  <c r="M863" i="42"/>
  <c r="L863" i="42"/>
  <c r="K863" i="42"/>
  <c r="J863" i="42"/>
  <c r="I863" i="42"/>
  <c r="N862" i="42"/>
  <c r="M862" i="42"/>
  <c r="L862" i="42"/>
  <c r="K862" i="42"/>
  <c r="J862" i="42"/>
  <c r="I862" i="42"/>
  <c r="N861" i="42"/>
  <c r="M861" i="42"/>
  <c r="L861" i="42"/>
  <c r="K861" i="42"/>
  <c r="J861" i="42"/>
  <c r="I861" i="42"/>
  <c r="N860" i="42"/>
  <c r="M860" i="42"/>
  <c r="L860" i="42"/>
  <c r="K860" i="42"/>
  <c r="J860" i="42"/>
  <c r="I860" i="42"/>
  <c r="N859" i="42"/>
  <c r="M859" i="42"/>
  <c r="L859" i="42"/>
  <c r="K859" i="42"/>
  <c r="J859" i="42"/>
  <c r="I859" i="42"/>
  <c r="N858" i="42"/>
  <c r="M858" i="42"/>
  <c r="L858" i="42"/>
  <c r="K858" i="42"/>
  <c r="J858" i="42"/>
  <c r="I858" i="42"/>
  <c r="N857" i="42"/>
  <c r="M857" i="42"/>
  <c r="L857" i="42"/>
  <c r="K857" i="42"/>
  <c r="J857" i="42"/>
  <c r="I857" i="42"/>
  <c r="N856" i="42"/>
  <c r="M856" i="42"/>
  <c r="L856" i="42"/>
  <c r="K856" i="42"/>
  <c r="J856" i="42"/>
  <c r="I856" i="42"/>
  <c r="N855" i="42"/>
  <c r="M855" i="42"/>
  <c r="L855" i="42"/>
  <c r="K855" i="42"/>
  <c r="J855" i="42"/>
  <c r="I855" i="42"/>
  <c r="N854" i="42"/>
  <c r="M854" i="42"/>
  <c r="L854" i="42"/>
  <c r="K854" i="42"/>
  <c r="J854" i="42"/>
  <c r="I854" i="42"/>
  <c r="N853" i="42"/>
  <c r="M853" i="42"/>
  <c r="L853" i="42"/>
  <c r="K853" i="42"/>
  <c r="J853" i="42"/>
  <c r="I853" i="42"/>
  <c r="N852" i="42"/>
  <c r="M852" i="42"/>
  <c r="L852" i="42"/>
  <c r="K852" i="42"/>
  <c r="J852" i="42"/>
  <c r="I852" i="42"/>
  <c r="N851" i="42"/>
  <c r="M851" i="42"/>
  <c r="L851" i="42"/>
  <c r="K851" i="42"/>
  <c r="J851" i="42"/>
  <c r="I851" i="42"/>
  <c r="N850" i="42"/>
  <c r="M850" i="42"/>
  <c r="L850" i="42"/>
  <c r="K850" i="42"/>
  <c r="J850" i="42"/>
  <c r="I850" i="42"/>
  <c r="N849" i="42"/>
  <c r="M849" i="42"/>
  <c r="L849" i="42"/>
  <c r="K849" i="42"/>
  <c r="J849" i="42"/>
  <c r="I849" i="42"/>
  <c r="N848" i="42"/>
  <c r="M848" i="42"/>
  <c r="L848" i="42"/>
  <c r="K848" i="42"/>
  <c r="J848" i="42"/>
  <c r="I848" i="42"/>
  <c r="N847" i="42"/>
  <c r="M847" i="42"/>
  <c r="L847" i="42"/>
  <c r="K847" i="42"/>
  <c r="J847" i="42"/>
  <c r="I847" i="42"/>
  <c r="N846" i="42"/>
  <c r="M846" i="42"/>
  <c r="L846" i="42"/>
  <c r="K846" i="42"/>
  <c r="J846" i="42"/>
  <c r="I846" i="42"/>
  <c r="N845" i="42"/>
  <c r="M845" i="42"/>
  <c r="L845" i="42"/>
  <c r="K845" i="42"/>
  <c r="J845" i="42"/>
  <c r="I845" i="42"/>
  <c r="N844" i="42"/>
  <c r="M844" i="42"/>
  <c r="L844" i="42"/>
  <c r="K844" i="42"/>
  <c r="J844" i="42"/>
  <c r="I844" i="42"/>
  <c r="N843" i="42"/>
  <c r="M843" i="42"/>
  <c r="L843" i="42"/>
  <c r="K843" i="42"/>
  <c r="J843" i="42"/>
  <c r="I843" i="42"/>
  <c r="N842" i="42"/>
  <c r="M842" i="42"/>
  <c r="L842" i="42"/>
  <c r="K842" i="42"/>
  <c r="J842" i="42"/>
  <c r="I842" i="42"/>
  <c r="N841" i="42"/>
  <c r="M841" i="42"/>
  <c r="L841" i="42"/>
  <c r="K841" i="42"/>
  <c r="J841" i="42"/>
  <c r="I841" i="42"/>
  <c r="N840" i="42"/>
  <c r="M840" i="42"/>
  <c r="L840" i="42"/>
  <c r="K840" i="42"/>
  <c r="J840" i="42"/>
  <c r="I840" i="42"/>
  <c r="N839" i="42"/>
  <c r="M839" i="42"/>
  <c r="L839" i="42"/>
  <c r="K839" i="42"/>
  <c r="J839" i="42"/>
  <c r="I839" i="42"/>
  <c r="N838" i="42"/>
  <c r="M838" i="42"/>
  <c r="L838" i="42"/>
  <c r="K838" i="42"/>
  <c r="J838" i="42"/>
  <c r="I838" i="42"/>
  <c r="N837" i="42"/>
  <c r="M837" i="42"/>
  <c r="L837" i="42"/>
  <c r="K837" i="42"/>
  <c r="J837" i="42"/>
  <c r="I837" i="42"/>
  <c r="N836" i="42"/>
  <c r="M836" i="42"/>
  <c r="L836" i="42"/>
  <c r="K836" i="42"/>
  <c r="J836" i="42"/>
  <c r="I836" i="42"/>
  <c r="N835" i="42"/>
  <c r="M835" i="42"/>
  <c r="L835" i="42"/>
  <c r="K835" i="42"/>
  <c r="J835" i="42"/>
  <c r="I835" i="42"/>
  <c r="N834" i="42"/>
  <c r="M834" i="42"/>
  <c r="L834" i="42"/>
  <c r="K834" i="42"/>
  <c r="J834" i="42"/>
  <c r="I834" i="42"/>
  <c r="N833" i="42"/>
  <c r="M833" i="42"/>
  <c r="L833" i="42"/>
  <c r="K833" i="42"/>
  <c r="J833" i="42"/>
  <c r="I833" i="42"/>
  <c r="N832" i="42"/>
  <c r="M832" i="42"/>
  <c r="L832" i="42"/>
  <c r="K832" i="42"/>
  <c r="J832" i="42"/>
  <c r="I832" i="42"/>
  <c r="N831" i="42"/>
  <c r="M831" i="42"/>
  <c r="L831" i="42"/>
  <c r="K831" i="42"/>
  <c r="J831" i="42"/>
  <c r="I831" i="42"/>
  <c r="N830" i="42"/>
  <c r="M830" i="42"/>
  <c r="L830" i="42"/>
  <c r="K830" i="42"/>
  <c r="J830" i="42"/>
  <c r="I830" i="42"/>
  <c r="N829" i="42"/>
  <c r="M829" i="42"/>
  <c r="L829" i="42"/>
  <c r="K829" i="42"/>
  <c r="J829" i="42"/>
  <c r="I829" i="42"/>
  <c r="N828" i="42"/>
  <c r="M828" i="42"/>
  <c r="L828" i="42"/>
  <c r="K828" i="42"/>
  <c r="J828" i="42"/>
  <c r="I828" i="42"/>
  <c r="N827" i="42"/>
  <c r="M827" i="42"/>
  <c r="L827" i="42"/>
  <c r="K827" i="42"/>
  <c r="J827" i="42"/>
  <c r="I827" i="42"/>
  <c r="N826" i="42"/>
  <c r="M826" i="42"/>
  <c r="L826" i="42"/>
  <c r="K826" i="42"/>
  <c r="J826" i="42"/>
  <c r="I826" i="42"/>
  <c r="N825" i="42"/>
  <c r="M825" i="42"/>
  <c r="L825" i="42"/>
  <c r="K825" i="42"/>
  <c r="J825" i="42"/>
  <c r="I825" i="42"/>
  <c r="N824" i="42"/>
  <c r="M824" i="42"/>
  <c r="L824" i="42"/>
  <c r="K824" i="42"/>
  <c r="J824" i="42"/>
  <c r="I824" i="42"/>
  <c r="N823" i="42"/>
  <c r="M823" i="42"/>
  <c r="L823" i="42"/>
  <c r="K823" i="42"/>
  <c r="J823" i="42"/>
  <c r="I823" i="42"/>
  <c r="N822" i="42"/>
  <c r="M822" i="42"/>
  <c r="L822" i="42"/>
  <c r="K822" i="42"/>
  <c r="J822" i="42"/>
  <c r="I822" i="42"/>
  <c r="N821" i="42"/>
  <c r="M821" i="42"/>
  <c r="L821" i="42"/>
  <c r="K821" i="42"/>
  <c r="J821" i="42"/>
  <c r="I821" i="42"/>
  <c r="N820" i="42"/>
  <c r="M820" i="42"/>
  <c r="L820" i="42"/>
  <c r="K820" i="42"/>
  <c r="J820" i="42"/>
  <c r="I820" i="42"/>
  <c r="N819" i="42"/>
  <c r="M819" i="42"/>
  <c r="L819" i="42"/>
  <c r="K819" i="42"/>
  <c r="J819" i="42"/>
  <c r="I819" i="42"/>
  <c r="N818" i="42"/>
  <c r="M818" i="42"/>
  <c r="L818" i="42"/>
  <c r="K818" i="42"/>
  <c r="J818" i="42"/>
  <c r="I818" i="42"/>
  <c r="N817" i="42"/>
  <c r="M817" i="42"/>
  <c r="L817" i="42"/>
  <c r="K817" i="42"/>
  <c r="J817" i="42"/>
  <c r="I817" i="42"/>
  <c r="N816" i="42"/>
  <c r="M816" i="42"/>
  <c r="L816" i="42"/>
  <c r="K816" i="42"/>
  <c r="J816" i="42"/>
  <c r="I816" i="42"/>
  <c r="N815" i="42"/>
  <c r="M815" i="42"/>
  <c r="L815" i="42"/>
  <c r="K815" i="42"/>
  <c r="J815" i="42"/>
  <c r="I815" i="42"/>
  <c r="N814" i="42"/>
  <c r="M814" i="42"/>
  <c r="L814" i="42"/>
  <c r="K814" i="42"/>
  <c r="J814" i="42"/>
  <c r="I814" i="42"/>
  <c r="N813" i="42"/>
  <c r="M813" i="42"/>
  <c r="L813" i="42"/>
  <c r="K813" i="42"/>
  <c r="J813" i="42"/>
  <c r="I813" i="42"/>
  <c r="N812" i="42"/>
  <c r="M812" i="42"/>
  <c r="L812" i="42"/>
  <c r="K812" i="42"/>
  <c r="J812" i="42"/>
  <c r="I812" i="42"/>
  <c r="N811" i="42"/>
  <c r="M811" i="42"/>
  <c r="L811" i="42"/>
  <c r="K811" i="42"/>
  <c r="J811" i="42"/>
  <c r="I811" i="42"/>
  <c r="N810" i="42"/>
  <c r="M810" i="42"/>
  <c r="L810" i="42"/>
  <c r="K810" i="42"/>
  <c r="J810" i="42"/>
  <c r="I810" i="42"/>
  <c r="N809" i="42"/>
  <c r="M809" i="42"/>
  <c r="L809" i="42"/>
  <c r="K809" i="42"/>
  <c r="J809" i="42"/>
  <c r="I809" i="42"/>
  <c r="N808" i="42"/>
  <c r="M808" i="42"/>
  <c r="L808" i="42"/>
  <c r="K808" i="42"/>
  <c r="J808" i="42"/>
  <c r="I808" i="42"/>
  <c r="N807" i="42"/>
  <c r="M807" i="42"/>
  <c r="L807" i="42"/>
  <c r="K807" i="42"/>
  <c r="J807" i="42"/>
  <c r="I807" i="42"/>
  <c r="N806" i="42"/>
  <c r="M806" i="42"/>
  <c r="L806" i="42"/>
  <c r="K806" i="42"/>
  <c r="J806" i="42"/>
  <c r="I806" i="42"/>
  <c r="N805" i="42"/>
  <c r="M805" i="42"/>
  <c r="L805" i="42"/>
  <c r="K805" i="42"/>
  <c r="J805" i="42"/>
  <c r="I805" i="42"/>
  <c r="N804" i="42"/>
  <c r="M804" i="42"/>
  <c r="L804" i="42"/>
  <c r="K804" i="42"/>
  <c r="J804" i="42"/>
  <c r="I804" i="42"/>
  <c r="N803" i="42"/>
  <c r="M803" i="42"/>
  <c r="L803" i="42"/>
  <c r="K803" i="42"/>
  <c r="J803" i="42"/>
  <c r="I803" i="42"/>
  <c r="N802" i="42"/>
  <c r="M802" i="42"/>
  <c r="L802" i="42"/>
  <c r="K802" i="42"/>
  <c r="J802" i="42"/>
  <c r="I802" i="42"/>
  <c r="N801" i="42"/>
  <c r="M801" i="42"/>
  <c r="L801" i="42"/>
  <c r="K801" i="42"/>
  <c r="J801" i="42"/>
  <c r="I801" i="42"/>
  <c r="N800" i="42"/>
  <c r="M800" i="42"/>
  <c r="L800" i="42"/>
  <c r="K800" i="42"/>
  <c r="J800" i="42"/>
  <c r="I800" i="42"/>
  <c r="N799" i="42"/>
  <c r="M799" i="42"/>
  <c r="L799" i="42"/>
  <c r="K799" i="42"/>
  <c r="J799" i="42"/>
  <c r="I799" i="42"/>
  <c r="N798" i="42"/>
  <c r="M798" i="42"/>
  <c r="L798" i="42"/>
  <c r="K798" i="42"/>
  <c r="J798" i="42"/>
  <c r="I798" i="42"/>
  <c r="N797" i="42"/>
  <c r="M797" i="42"/>
  <c r="L797" i="42"/>
  <c r="K797" i="42"/>
  <c r="J797" i="42"/>
  <c r="I797" i="42"/>
  <c r="N796" i="42"/>
  <c r="M796" i="42"/>
  <c r="L796" i="42"/>
  <c r="K796" i="42"/>
  <c r="J796" i="42"/>
  <c r="I796" i="42"/>
  <c r="N795" i="42"/>
  <c r="M795" i="42"/>
  <c r="L795" i="42"/>
  <c r="K795" i="42"/>
  <c r="J795" i="42"/>
  <c r="I795" i="42"/>
  <c r="N794" i="42"/>
  <c r="M794" i="42"/>
  <c r="L794" i="42"/>
  <c r="K794" i="42"/>
  <c r="J794" i="42"/>
  <c r="I794" i="42"/>
  <c r="N793" i="42"/>
  <c r="M793" i="42"/>
  <c r="L793" i="42"/>
  <c r="K793" i="42"/>
  <c r="J793" i="42"/>
  <c r="I793" i="42"/>
  <c r="N792" i="42"/>
  <c r="M792" i="42"/>
  <c r="L792" i="42"/>
  <c r="K792" i="42"/>
  <c r="J792" i="42"/>
  <c r="I792" i="42"/>
  <c r="N791" i="42"/>
  <c r="M791" i="42"/>
  <c r="L791" i="42"/>
  <c r="K791" i="42"/>
  <c r="J791" i="42"/>
  <c r="I791" i="42"/>
  <c r="N790" i="42"/>
  <c r="M790" i="42"/>
  <c r="L790" i="42"/>
  <c r="K790" i="42"/>
  <c r="J790" i="42"/>
  <c r="I790" i="42"/>
  <c r="N789" i="42"/>
  <c r="M789" i="42"/>
  <c r="L789" i="42"/>
  <c r="K789" i="42"/>
  <c r="J789" i="42"/>
  <c r="I789" i="42"/>
  <c r="N788" i="42"/>
  <c r="M788" i="42"/>
  <c r="L788" i="42"/>
  <c r="K788" i="42"/>
  <c r="J788" i="42"/>
  <c r="I788" i="42"/>
  <c r="N787" i="42"/>
  <c r="M787" i="42"/>
  <c r="L787" i="42"/>
  <c r="K787" i="42"/>
  <c r="J787" i="42"/>
  <c r="I787" i="42"/>
  <c r="N786" i="42"/>
  <c r="M786" i="42"/>
  <c r="L786" i="42"/>
  <c r="K786" i="42"/>
  <c r="J786" i="42"/>
  <c r="I786" i="42"/>
  <c r="N785" i="42"/>
  <c r="M785" i="42"/>
  <c r="L785" i="42"/>
  <c r="K785" i="42"/>
  <c r="J785" i="42"/>
  <c r="I785" i="42"/>
  <c r="N784" i="42"/>
  <c r="M784" i="42"/>
  <c r="L784" i="42"/>
  <c r="K784" i="42"/>
  <c r="J784" i="42"/>
  <c r="I784" i="42"/>
  <c r="N783" i="42"/>
  <c r="M783" i="42"/>
  <c r="L783" i="42"/>
  <c r="K783" i="42"/>
  <c r="J783" i="42"/>
  <c r="I783" i="42"/>
  <c r="N782" i="42"/>
  <c r="M782" i="42"/>
  <c r="L782" i="42"/>
  <c r="K782" i="42"/>
  <c r="J782" i="42"/>
  <c r="I782" i="42"/>
  <c r="N781" i="42"/>
  <c r="M781" i="42"/>
  <c r="L781" i="42"/>
  <c r="K781" i="42"/>
  <c r="J781" i="42"/>
  <c r="I781" i="42"/>
  <c r="N780" i="42"/>
  <c r="M780" i="42"/>
  <c r="L780" i="42"/>
  <c r="K780" i="42"/>
  <c r="J780" i="42"/>
  <c r="I780" i="42"/>
  <c r="N779" i="42"/>
  <c r="M779" i="42"/>
  <c r="L779" i="42"/>
  <c r="K779" i="42"/>
  <c r="J779" i="42"/>
  <c r="I779" i="42"/>
  <c r="N778" i="42"/>
  <c r="M778" i="42"/>
  <c r="L778" i="42"/>
  <c r="K778" i="42"/>
  <c r="J778" i="42"/>
  <c r="I778" i="42"/>
  <c r="N777" i="42"/>
  <c r="M777" i="42"/>
  <c r="L777" i="42"/>
  <c r="K777" i="42"/>
  <c r="J777" i="42"/>
  <c r="I777" i="42"/>
  <c r="N776" i="42"/>
  <c r="M776" i="42"/>
  <c r="L776" i="42"/>
  <c r="K776" i="42"/>
  <c r="J776" i="42"/>
  <c r="I776" i="42"/>
  <c r="N775" i="42"/>
  <c r="M775" i="42"/>
  <c r="L775" i="42"/>
  <c r="K775" i="42"/>
  <c r="J775" i="42"/>
  <c r="I775" i="42"/>
  <c r="N774" i="42"/>
  <c r="M774" i="42"/>
  <c r="L774" i="42"/>
  <c r="K774" i="42"/>
  <c r="J774" i="42"/>
  <c r="I774" i="42"/>
  <c r="N773" i="42"/>
  <c r="M773" i="42"/>
  <c r="L773" i="42"/>
  <c r="K773" i="42"/>
  <c r="J773" i="42"/>
  <c r="I773" i="42"/>
  <c r="N772" i="42"/>
  <c r="M772" i="42"/>
  <c r="L772" i="42"/>
  <c r="K772" i="42"/>
  <c r="J772" i="42"/>
  <c r="I772" i="42"/>
  <c r="N771" i="42"/>
  <c r="M771" i="42"/>
  <c r="L771" i="42"/>
  <c r="K771" i="42"/>
  <c r="J771" i="42"/>
  <c r="I771" i="42"/>
  <c r="N770" i="42"/>
  <c r="M770" i="42"/>
  <c r="L770" i="42"/>
  <c r="K770" i="42"/>
  <c r="J770" i="42"/>
  <c r="I770" i="42"/>
  <c r="N769" i="42"/>
  <c r="M769" i="42"/>
  <c r="L769" i="42"/>
  <c r="K769" i="42"/>
  <c r="J769" i="42"/>
  <c r="I769" i="42"/>
  <c r="N768" i="42"/>
  <c r="M768" i="42"/>
  <c r="L768" i="42"/>
  <c r="K768" i="42"/>
  <c r="J768" i="42"/>
  <c r="I768" i="42"/>
  <c r="N767" i="42"/>
  <c r="M767" i="42"/>
  <c r="L767" i="42"/>
  <c r="K767" i="42"/>
  <c r="J767" i="42"/>
  <c r="I767" i="42"/>
  <c r="N766" i="42"/>
  <c r="M766" i="42"/>
  <c r="L766" i="42"/>
  <c r="K766" i="42"/>
  <c r="J766" i="42"/>
  <c r="I766" i="42"/>
  <c r="N765" i="42"/>
  <c r="M765" i="42"/>
  <c r="L765" i="42"/>
  <c r="K765" i="42"/>
  <c r="J765" i="42"/>
  <c r="I765" i="42"/>
  <c r="N764" i="42"/>
  <c r="M764" i="42"/>
  <c r="L764" i="42"/>
  <c r="K764" i="42"/>
  <c r="J764" i="42"/>
  <c r="I764" i="42"/>
  <c r="N763" i="42"/>
  <c r="M763" i="42"/>
  <c r="L763" i="42"/>
  <c r="K763" i="42"/>
  <c r="J763" i="42"/>
  <c r="I763" i="42"/>
  <c r="N762" i="42"/>
  <c r="M762" i="42"/>
  <c r="L762" i="42"/>
  <c r="K762" i="42"/>
  <c r="J762" i="42"/>
  <c r="I762" i="42"/>
  <c r="N761" i="42"/>
  <c r="M761" i="42"/>
  <c r="L761" i="42"/>
  <c r="K761" i="42"/>
  <c r="J761" i="42"/>
  <c r="I761" i="42"/>
  <c r="N760" i="42"/>
  <c r="M760" i="42"/>
  <c r="L760" i="42"/>
  <c r="K760" i="42"/>
  <c r="J760" i="42"/>
  <c r="I760" i="42"/>
  <c r="N759" i="42"/>
  <c r="M759" i="42"/>
  <c r="L759" i="42"/>
  <c r="K759" i="42"/>
  <c r="J759" i="42"/>
  <c r="I759" i="42"/>
  <c r="N758" i="42"/>
  <c r="M758" i="42"/>
  <c r="L758" i="42"/>
  <c r="K758" i="42"/>
  <c r="J758" i="42"/>
  <c r="I758" i="42"/>
  <c r="N757" i="42"/>
  <c r="M757" i="42"/>
  <c r="L757" i="42"/>
  <c r="K757" i="42"/>
  <c r="J757" i="42"/>
  <c r="I757" i="42"/>
  <c r="N756" i="42"/>
  <c r="M756" i="42"/>
  <c r="L756" i="42"/>
  <c r="K756" i="42"/>
  <c r="J756" i="42"/>
  <c r="I756" i="42"/>
  <c r="N755" i="42"/>
  <c r="M755" i="42"/>
  <c r="L755" i="42"/>
  <c r="K755" i="42"/>
  <c r="J755" i="42"/>
  <c r="I755" i="42"/>
  <c r="N754" i="42"/>
  <c r="M754" i="42"/>
  <c r="L754" i="42"/>
  <c r="K754" i="42"/>
  <c r="J754" i="42"/>
  <c r="I754" i="42"/>
  <c r="N753" i="42"/>
  <c r="M753" i="42"/>
  <c r="L753" i="42"/>
  <c r="K753" i="42"/>
  <c r="J753" i="42"/>
  <c r="I753" i="42"/>
  <c r="N752" i="42"/>
  <c r="M752" i="42"/>
  <c r="L752" i="42"/>
  <c r="K752" i="42"/>
  <c r="J752" i="42"/>
  <c r="I752" i="42"/>
  <c r="N751" i="42"/>
  <c r="M751" i="42"/>
  <c r="L751" i="42"/>
  <c r="K751" i="42"/>
  <c r="J751" i="42"/>
  <c r="I751" i="42"/>
  <c r="N750" i="42"/>
  <c r="M750" i="42"/>
  <c r="L750" i="42"/>
  <c r="K750" i="42"/>
  <c r="J750" i="42"/>
  <c r="I750" i="42"/>
  <c r="N749" i="42"/>
  <c r="M749" i="42"/>
  <c r="L749" i="42"/>
  <c r="K749" i="42"/>
  <c r="J749" i="42"/>
  <c r="I749" i="42"/>
  <c r="N748" i="42"/>
  <c r="M748" i="42"/>
  <c r="L748" i="42"/>
  <c r="K748" i="42"/>
  <c r="J748" i="42"/>
  <c r="I748" i="42"/>
  <c r="N747" i="42"/>
  <c r="M747" i="42"/>
  <c r="L747" i="42"/>
  <c r="K747" i="42"/>
  <c r="J747" i="42"/>
  <c r="I747" i="42"/>
  <c r="N746" i="42"/>
  <c r="M746" i="42"/>
  <c r="L746" i="42"/>
  <c r="K746" i="42"/>
  <c r="J746" i="42"/>
  <c r="I746" i="42"/>
  <c r="N745" i="42"/>
  <c r="M745" i="42"/>
  <c r="L745" i="42"/>
  <c r="K745" i="42"/>
  <c r="J745" i="42"/>
  <c r="I745" i="42"/>
  <c r="N744" i="42"/>
  <c r="M744" i="42"/>
  <c r="L744" i="42"/>
  <c r="K744" i="42"/>
  <c r="J744" i="42"/>
  <c r="I744" i="42"/>
  <c r="N743" i="42"/>
  <c r="M743" i="42"/>
  <c r="L743" i="42"/>
  <c r="K743" i="42"/>
  <c r="J743" i="42"/>
  <c r="I743" i="42"/>
  <c r="N742" i="42"/>
  <c r="M742" i="42"/>
  <c r="L742" i="42"/>
  <c r="K742" i="42"/>
  <c r="J742" i="42"/>
  <c r="I742" i="42"/>
  <c r="N741" i="42"/>
  <c r="M741" i="42"/>
  <c r="L741" i="42"/>
  <c r="K741" i="42"/>
  <c r="J741" i="42"/>
  <c r="I741" i="42"/>
  <c r="N740" i="42"/>
  <c r="M740" i="42"/>
  <c r="L740" i="42"/>
  <c r="K740" i="42"/>
  <c r="J740" i="42"/>
  <c r="I740" i="42"/>
  <c r="N739" i="42"/>
  <c r="M739" i="42"/>
  <c r="L739" i="42"/>
  <c r="K739" i="42"/>
  <c r="J739" i="42"/>
  <c r="I739" i="42"/>
  <c r="N738" i="42"/>
  <c r="M738" i="42"/>
  <c r="L738" i="42"/>
  <c r="K738" i="42"/>
  <c r="J738" i="42"/>
  <c r="I738" i="42"/>
  <c r="N737" i="42"/>
  <c r="M737" i="42"/>
  <c r="L737" i="42"/>
  <c r="K737" i="42"/>
  <c r="J737" i="42"/>
  <c r="I737" i="42"/>
  <c r="N736" i="42"/>
  <c r="M736" i="42"/>
  <c r="L736" i="42"/>
  <c r="K736" i="42"/>
  <c r="J736" i="42"/>
  <c r="I736" i="42"/>
  <c r="N735" i="42"/>
  <c r="M735" i="42"/>
  <c r="L735" i="42"/>
  <c r="K735" i="42"/>
  <c r="J735" i="42"/>
  <c r="I735" i="42"/>
  <c r="N734" i="42"/>
  <c r="M734" i="42"/>
  <c r="L734" i="42"/>
  <c r="K734" i="42"/>
  <c r="J734" i="42"/>
  <c r="I734" i="42"/>
  <c r="N733" i="42"/>
  <c r="M733" i="42"/>
  <c r="L733" i="42"/>
  <c r="K733" i="42"/>
  <c r="J733" i="42"/>
  <c r="I733" i="42"/>
  <c r="N732" i="42"/>
  <c r="M732" i="42"/>
  <c r="L732" i="42"/>
  <c r="K732" i="42"/>
  <c r="J732" i="42"/>
  <c r="I732" i="42"/>
  <c r="N731" i="42"/>
  <c r="M731" i="42"/>
  <c r="L731" i="42"/>
  <c r="K731" i="42"/>
  <c r="J731" i="42"/>
  <c r="I731" i="42"/>
  <c r="N730" i="42"/>
  <c r="M730" i="42"/>
  <c r="L730" i="42"/>
  <c r="K730" i="42"/>
  <c r="J730" i="42"/>
  <c r="I730" i="42"/>
  <c r="N729" i="42"/>
  <c r="M729" i="42"/>
  <c r="L729" i="42"/>
  <c r="K729" i="42"/>
  <c r="J729" i="42"/>
  <c r="I729" i="42"/>
  <c r="N728" i="42"/>
  <c r="M728" i="42"/>
  <c r="L728" i="42"/>
  <c r="K728" i="42"/>
  <c r="J728" i="42"/>
  <c r="I728" i="42"/>
  <c r="N727" i="42"/>
  <c r="M727" i="42"/>
  <c r="L727" i="42"/>
  <c r="K727" i="42"/>
  <c r="J727" i="42"/>
  <c r="I727" i="42"/>
  <c r="N726" i="42"/>
  <c r="M726" i="42"/>
  <c r="L726" i="42"/>
  <c r="K726" i="42"/>
  <c r="J726" i="42"/>
  <c r="I726" i="42"/>
  <c r="N725" i="42"/>
  <c r="M725" i="42"/>
  <c r="L725" i="42"/>
  <c r="K725" i="42"/>
  <c r="J725" i="42"/>
  <c r="I725" i="42"/>
  <c r="N724" i="42"/>
  <c r="M724" i="42"/>
  <c r="L724" i="42"/>
  <c r="K724" i="42"/>
  <c r="J724" i="42"/>
  <c r="I724" i="42"/>
  <c r="N723" i="42"/>
  <c r="M723" i="42"/>
  <c r="L723" i="42"/>
  <c r="K723" i="42"/>
  <c r="J723" i="42"/>
  <c r="I723" i="42"/>
  <c r="N722" i="42"/>
  <c r="M722" i="42"/>
  <c r="L722" i="42"/>
  <c r="K722" i="42"/>
  <c r="J722" i="42"/>
  <c r="I722" i="42"/>
  <c r="N721" i="42"/>
  <c r="M721" i="42"/>
  <c r="L721" i="42"/>
  <c r="K721" i="42"/>
  <c r="J721" i="42"/>
  <c r="I721" i="42"/>
  <c r="N720" i="42"/>
  <c r="M720" i="42"/>
  <c r="L720" i="42"/>
  <c r="K720" i="42"/>
  <c r="J720" i="42"/>
  <c r="I720" i="42"/>
  <c r="N719" i="42"/>
  <c r="M719" i="42"/>
  <c r="L719" i="42"/>
  <c r="K719" i="42"/>
  <c r="J719" i="42"/>
  <c r="I719" i="42"/>
  <c r="N718" i="42"/>
  <c r="M718" i="42"/>
  <c r="L718" i="42"/>
  <c r="K718" i="42"/>
  <c r="J718" i="42"/>
  <c r="I718" i="42"/>
  <c r="N717" i="42"/>
  <c r="M717" i="42"/>
  <c r="L717" i="42"/>
  <c r="K717" i="42"/>
  <c r="J717" i="42"/>
  <c r="I717" i="42"/>
  <c r="N716" i="42"/>
  <c r="M716" i="42"/>
  <c r="L716" i="42"/>
  <c r="K716" i="42"/>
  <c r="J716" i="42"/>
  <c r="I716" i="42"/>
  <c r="N715" i="42"/>
  <c r="M715" i="42"/>
  <c r="L715" i="42"/>
  <c r="K715" i="42"/>
  <c r="J715" i="42"/>
  <c r="I715" i="42"/>
  <c r="N714" i="42"/>
  <c r="M714" i="42"/>
  <c r="L714" i="42"/>
  <c r="K714" i="42"/>
  <c r="J714" i="42"/>
  <c r="I714" i="42"/>
  <c r="N713" i="42"/>
  <c r="M713" i="42"/>
  <c r="L713" i="42"/>
  <c r="K713" i="42"/>
  <c r="J713" i="42"/>
  <c r="I713" i="42"/>
  <c r="N712" i="42"/>
  <c r="M712" i="42"/>
  <c r="L712" i="42"/>
  <c r="K712" i="42"/>
  <c r="J712" i="42"/>
  <c r="I712" i="42"/>
  <c r="N711" i="42"/>
  <c r="M711" i="42"/>
  <c r="L711" i="42"/>
  <c r="K711" i="42"/>
  <c r="J711" i="42"/>
  <c r="I711" i="42"/>
  <c r="N710" i="42"/>
  <c r="M710" i="42"/>
  <c r="L710" i="42"/>
  <c r="K710" i="42"/>
  <c r="J710" i="42"/>
  <c r="I710" i="42"/>
  <c r="N709" i="42"/>
  <c r="M709" i="42"/>
  <c r="L709" i="42"/>
  <c r="K709" i="42"/>
  <c r="J709" i="42"/>
  <c r="I709" i="42"/>
  <c r="N708" i="42"/>
  <c r="M708" i="42"/>
  <c r="L708" i="42"/>
  <c r="K708" i="42"/>
  <c r="J708" i="42"/>
  <c r="I708" i="42"/>
  <c r="N707" i="42"/>
  <c r="M707" i="42"/>
  <c r="L707" i="42"/>
  <c r="K707" i="42"/>
  <c r="J707" i="42"/>
  <c r="I707" i="42"/>
  <c r="N706" i="42"/>
  <c r="M706" i="42"/>
  <c r="L706" i="42"/>
  <c r="K706" i="42"/>
  <c r="J706" i="42"/>
  <c r="I706" i="42"/>
  <c r="N705" i="42"/>
  <c r="M705" i="42"/>
  <c r="L705" i="42"/>
  <c r="K705" i="42"/>
  <c r="J705" i="42"/>
  <c r="I705" i="42"/>
  <c r="N704" i="42"/>
  <c r="M704" i="42"/>
  <c r="L704" i="42"/>
  <c r="K704" i="42"/>
  <c r="J704" i="42"/>
  <c r="I704" i="42"/>
  <c r="N703" i="42"/>
  <c r="M703" i="42"/>
  <c r="L703" i="42"/>
  <c r="K703" i="42"/>
  <c r="J703" i="42"/>
  <c r="I703" i="42"/>
  <c r="N702" i="42"/>
  <c r="M702" i="42"/>
  <c r="L702" i="42"/>
  <c r="K702" i="42"/>
  <c r="J702" i="42"/>
  <c r="I702" i="42"/>
  <c r="N701" i="42"/>
  <c r="M701" i="42"/>
  <c r="L701" i="42"/>
  <c r="K701" i="42"/>
  <c r="J701" i="42"/>
  <c r="I701" i="42"/>
  <c r="N700" i="42"/>
  <c r="M700" i="42"/>
  <c r="L700" i="42"/>
  <c r="K700" i="42"/>
  <c r="J700" i="42"/>
  <c r="I700" i="42"/>
  <c r="N699" i="42"/>
  <c r="M699" i="42"/>
  <c r="L699" i="42"/>
  <c r="K699" i="42"/>
  <c r="J699" i="42"/>
  <c r="I699" i="42"/>
  <c r="N698" i="42"/>
  <c r="M698" i="42"/>
  <c r="L698" i="42"/>
  <c r="K698" i="42"/>
  <c r="J698" i="42"/>
  <c r="I698" i="42"/>
  <c r="N697" i="42"/>
  <c r="M697" i="42"/>
  <c r="L697" i="42"/>
  <c r="K697" i="42"/>
  <c r="J697" i="42"/>
  <c r="I697" i="42"/>
  <c r="N696" i="42"/>
  <c r="M696" i="42"/>
  <c r="L696" i="42"/>
  <c r="K696" i="42"/>
  <c r="J696" i="42"/>
  <c r="I696" i="42"/>
  <c r="N695" i="42"/>
  <c r="M695" i="42"/>
  <c r="L695" i="42"/>
  <c r="K695" i="42"/>
  <c r="J695" i="42"/>
  <c r="I695" i="42"/>
  <c r="N694" i="42"/>
  <c r="M694" i="42"/>
  <c r="L694" i="42"/>
  <c r="K694" i="42"/>
  <c r="J694" i="42"/>
  <c r="I694" i="42"/>
  <c r="N693" i="42"/>
  <c r="M693" i="42"/>
  <c r="L693" i="42"/>
  <c r="K693" i="42"/>
  <c r="J693" i="42"/>
  <c r="I693" i="42"/>
  <c r="N692" i="42"/>
  <c r="M692" i="42"/>
  <c r="L692" i="42"/>
  <c r="K692" i="42"/>
  <c r="J692" i="42"/>
  <c r="I692" i="42"/>
  <c r="N691" i="42"/>
  <c r="M691" i="42"/>
  <c r="L691" i="42"/>
  <c r="K691" i="42"/>
  <c r="J691" i="42"/>
  <c r="I691" i="42"/>
  <c r="N690" i="42"/>
  <c r="M690" i="42"/>
  <c r="L690" i="42"/>
  <c r="K690" i="42"/>
  <c r="J690" i="42"/>
  <c r="I690" i="42"/>
  <c r="N689" i="42"/>
  <c r="M689" i="42"/>
  <c r="L689" i="42"/>
  <c r="K689" i="42"/>
  <c r="J689" i="42"/>
  <c r="I689" i="42"/>
  <c r="N688" i="42"/>
  <c r="M688" i="42"/>
  <c r="L688" i="42"/>
  <c r="K688" i="42"/>
  <c r="J688" i="42"/>
  <c r="I688" i="42"/>
  <c r="N687" i="42"/>
  <c r="M687" i="42"/>
  <c r="L687" i="42"/>
  <c r="K687" i="42"/>
  <c r="J687" i="42"/>
  <c r="I687" i="42"/>
  <c r="N686" i="42"/>
  <c r="M686" i="42"/>
  <c r="L686" i="42"/>
  <c r="K686" i="42"/>
  <c r="J686" i="42"/>
  <c r="I686" i="42"/>
  <c r="N685" i="42"/>
  <c r="M685" i="42"/>
  <c r="L685" i="42"/>
  <c r="K685" i="42"/>
  <c r="J685" i="42"/>
  <c r="I685" i="42"/>
  <c r="N684" i="42"/>
  <c r="M684" i="42"/>
  <c r="L684" i="42"/>
  <c r="K684" i="42"/>
  <c r="J684" i="42"/>
  <c r="I684" i="42"/>
  <c r="N683" i="42"/>
  <c r="M683" i="42"/>
  <c r="L683" i="42"/>
  <c r="K683" i="42"/>
  <c r="J683" i="42"/>
  <c r="I683" i="42"/>
  <c r="N682" i="42"/>
  <c r="M682" i="42"/>
  <c r="L682" i="42"/>
  <c r="K682" i="42"/>
  <c r="J682" i="42"/>
  <c r="I682" i="42"/>
  <c r="N681" i="42"/>
  <c r="M681" i="42"/>
  <c r="L681" i="42"/>
  <c r="K681" i="42"/>
  <c r="J681" i="42"/>
  <c r="I681" i="42"/>
  <c r="N680" i="42"/>
  <c r="M680" i="42"/>
  <c r="L680" i="42"/>
  <c r="K680" i="42"/>
  <c r="J680" i="42"/>
  <c r="I680" i="42"/>
  <c r="N679" i="42"/>
  <c r="M679" i="42"/>
  <c r="L679" i="42"/>
  <c r="K679" i="42"/>
  <c r="J679" i="42"/>
  <c r="I679" i="42"/>
  <c r="N678" i="42"/>
  <c r="M678" i="42"/>
  <c r="L678" i="42"/>
  <c r="K678" i="42"/>
  <c r="J678" i="42"/>
  <c r="I678" i="42"/>
  <c r="N677" i="42"/>
  <c r="M677" i="42"/>
  <c r="L677" i="42"/>
  <c r="K677" i="42"/>
  <c r="J677" i="42"/>
  <c r="I677" i="42"/>
  <c r="N676" i="42"/>
  <c r="M676" i="42"/>
  <c r="L676" i="42"/>
  <c r="K676" i="42"/>
  <c r="J676" i="42"/>
  <c r="I676" i="42"/>
  <c r="N675" i="42"/>
  <c r="M675" i="42"/>
  <c r="L675" i="42"/>
  <c r="K675" i="42"/>
  <c r="J675" i="42"/>
  <c r="I675" i="42"/>
  <c r="N674" i="42"/>
  <c r="M674" i="42"/>
  <c r="L674" i="42"/>
  <c r="K674" i="42"/>
  <c r="J674" i="42"/>
  <c r="I674" i="42"/>
  <c r="N673" i="42"/>
  <c r="M673" i="42"/>
  <c r="L673" i="42"/>
  <c r="K673" i="42"/>
  <c r="J673" i="42"/>
  <c r="I673" i="42"/>
  <c r="N672" i="42"/>
  <c r="M672" i="42"/>
  <c r="L672" i="42"/>
  <c r="K672" i="42"/>
  <c r="J672" i="42"/>
  <c r="I672" i="42"/>
  <c r="N671" i="42"/>
  <c r="M671" i="42"/>
  <c r="L671" i="42"/>
  <c r="K671" i="42"/>
  <c r="J671" i="42"/>
  <c r="I671" i="42"/>
  <c r="N670" i="42"/>
  <c r="M670" i="42"/>
  <c r="L670" i="42"/>
  <c r="K670" i="42"/>
  <c r="J670" i="42"/>
  <c r="I670" i="42"/>
  <c r="N669" i="42"/>
  <c r="M669" i="42"/>
  <c r="L669" i="42"/>
  <c r="K669" i="42"/>
  <c r="J669" i="42"/>
  <c r="I669" i="42"/>
  <c r="N668" i="42"/>
  <c r="M668" i="42"/>
  <c r="L668" i="42"/>
  <c r="K668" i="42"/>
  <c r="J668" i="42"/>
  <c r="I668" i="42"/>
  <c r="N667" i="42"/>
  <c r="M667" i="42"/>
  <c r="L667" i="42"/>
  <c r="K667" i="42"/>
  <c r="J667" i="42"/>
  <c r="I667" i="42"/>
  <c r="N666" i="42"/>
  <c r="M666" i="42"/>
  <c r="L666" i="42"/>
  <c r="K666" i="42"/>
  <c r="J666" i="42"/>
  <c r="I666" i="42"/>
  <c r="N665" i="42"/>
  <c r="M665" i="42"/>
  <c r="L665" i="42"/>
  <c r="K665" i="42"/>
  <c r="J665" i="42"/>
  <c r="I665" i="42"/>
  <c r="N664" i="42"/>
  <c r="M664" i="42"/>
  <c r="L664" i="42"/>
  <c r="K664" i="42"/>
  <c r="J664" i="42"/>
  <c r="I664" i="42"/>
  <c r="N663" i="42"/>
  <c r="M663" i="42"/>
  <c r="L663" i="42"/>
  <c r="K663" i="42"/>
  <c r="J663" i="42"/>
  <c r="I663" i="42"/>
  <c r="N662" i="42"/>
  <c r="M662" i="42"/>
  <c r="L662" i="42"/>
  <c r="K662" i="42"/>
  <c r="J662" i="42"/>
  <c r="I662" i="42"/>
  <c r="N661" i="42"/>
  <c r="M661" i="42"/>
  <c r="L661" i="42"/>
  <c r="K661" i="42"/>
  <c r="J661" i="42"/>
  <c r="I661" i="42"/>
  <c r="N660" i="42"/>
  <c r="M660" i="42"/>
  <c r="L660" i="42"/>
  <c r="K660" i="42"/>
  <c r="J660" i="42"/>
  <c r="I660" i="42"/>
  <c r="N659" i="42"/>
  <c r="M659" i="42"/>
  <c r="L659" i="42"/>
  <c r="K659" i="42"/>
  <c r="J659" i="42"/>
  <c r="I659" i="42"/>
  <c r="N658" i="42"/>
  <c r="M658" i="42"/>
  <c r="L658" i="42"/>
  <c r="K658" i="42"/>
  <c r="J658" i="42"/>
  <c r="I658" i="42"/>
  <c r="N657" i="42"/>
  <c r="M657" i="42"/>
  <c r="L657" i="42"/>
  <c r="K657" i="42"/>
  <c r="J657" i="42"/>
  <c r="I657" i="42"/>
  <c r="N656" i="42"/>
  <c r="M656" i="42"/>
  <c r="L656" i="42"/>
  <c r="K656" i="42"/>
  <c r="J656" i="42"/>
  <c r="I656" i="42"/>
  <c r="N655" i="42"/>
  <c r="M655" i="42"/>
  <c r="L655" i="42"/>
  <c r="K655" i="42"/>
  <c r="J655" i="42"/>
  <c r="I655" i="42"/>
  <c r="N654" i="42"/>
  <c r="M654" i="42"/>
  <c r="L654" i="42"/>
  <c r="K654" i="42"/>
  <c r="J654" i="42"/>
  <c r="I654" i="42"/>
  <c r="N653" i="42"/>
  <c r="M653" i="42"/>
  <c r="L653" i="42"/>
  <c r="K653" i="42"/>
  <c r="J653" i="42"/>
  <c r="I653" i="42"/>
  <c r="N652" i="42"/>
  <c r="M652" i="42"/>
  <c r="L652" i="42"/>
  <c r="K652" i="42"/>
  <c r="J652" i="42"/>
  <c r="I652" i="42"/>
  <c r="N651" i="42"/>
  <c r="M651" i="42"/>
  <c r="L651" i="42"/>
  <c r="K651" i="42"/>
  <c r="J651" i="42"/>
  <c r="I651" i="42"/>
  <c r="N650" i="42"/>
  <c r="M650" i="42"/>
  <c r="L650" i="42"/>
  <c r="K650" i="42"/>
  <c r="J650" i="42"/>
  <c r="I650" i="42"/>
  <c r="N649" i="42"/>
  <c r="M649" i="42"/>
  <c r="L649" i="42"/>
  <c r="K649" i="42"/>
  <c r="J649" i="42"/>
  <c r="I649" i="42"/>
  <c r="N648" i="42"/>
  <c r="M648" i="42"/>
  <c r="L648" i="42"/>
  <c r="K648" i="42"/>
  <c r="J648" i="42"/>
  <c r="I648" i="42"/>
  <c r="N647" i="42"/>
  <c r="M647" i="42"/>
  <c r="L647" i="42"/>
  <c r="K647" i="42"/>
  <c r="J647" i="42"/>
  <c r="I647" i="42"/>
  <c r="N646" i="42"/>
  <c r="M646" i="42"/>
  <c r="L646" i="42"/>
  <c r="K646" i="42"/>
  <c r="J646" i="42"/>
  <c r="I646" i="42"/>
  <c r="N645" i="42"/>
  <c r="M645" i="42"/>
  <c r="L645" i="42"/>
  <c r="K645" i="42"/>
  <c r="J645" i="42"/>
  <c r="I645" i="42"/>
  <c r="N644" i="42"/>
  <c r="M644" i="42"/>
  <c r="L644" i="42"/>
  <c r="K644" i="42"/>
  <c r="J644" i="42"/>
  <c r="I644" i="42"/>
  <c r="N643" i="42"/>
  <c r="M643" i="42"/>
  <c r="L643" i="42"/>
  <c r="K643" i="42"/>
  <c r="J643" i="42"/>
  <c r="I643" i="42"/>
  <c r="N642" i="42"/>
  <c r="M642" i="42"/>
  <c r="L642" i="42"/>
  <c r="K642" i="42"/>
  <c r="J642" i="42"/>
  <c r="I642" i="42"/>
  <c r="N641" i="42"/>
  <c r="M641" i="42"/>
  <c r="L641" i="42"/>
  <c r="K641" i="42"/>
  <c r="J641" i="42"/>
  <c r="I641" i="42"/>
  <c r="N640" i="42"/>
  <c r="M640" i="42"/>
  <c r="L640" i="42"/>
  <c r="K640" i="42"/>
  <c r="J640" i="42"/>
  <c r="I640" i="42"/>
  <c r="N639" i="42"/>
  <c r="M639" i="42"/>
  <c r="L639" i="42"/>
  <c r="K639" i="42"/>
  <c r="J639" i="42"/>
  <c r="I639" i="42"/>
  <c r="N638" i="42"/>
  <c r="M638" i="42"/>
  <c r="L638" i="42"/>
  <c r="K638" i="42"/>
  <c r="J638" i="42"/>
  <c r="I638" i="42"/>
  <c r="N637" i="42"/>
  <c r="M637" i="42"/>
  <c r="L637" i="42"/>
  <c r="K637" i="42"/>
  <c r="J637" i="42"/>
  <c r="I637" i="42"/>
  <c r="N636" i="42"/>
  <c r="M636" i="42"/>
  <c r="L636" i="42"/>
  <c r="K636" i="42"/>
  <c r="J636" i="42"/>
  <c r="I636" i="42"/>
  <c r="N635" i="42"/>
  <c r="M635" i="42"/>
  <c r="L635" i="42"/>
  <c r="K635" i="42"/>
  <c r="J635" i="42"/>
  <c r="I635" i="42"/>
  <c r="N634" i="42"/>
  <c r="M634" i="42"/>
  <c r="L634" i="42"/>
  <c r="K634" i="42"/>
  <c r="J634" i="42"/>
  <c r="I634" i="42"/>
  <c r="N633" i="42"/>
  <c r="M633" i="42"/>
  <c r="L633" i="42"/>
  <c r="K633" i="42"/>
  <c r="J633" i="42"/>
  <c r="I633" i="42"/>
  <c r="N632" i="42"/>
  <c r="M632" i="42"/>
  <c r="L632" i="42"/>
  <c r="K632" i="42"/>
  <c r="J632" i="42"/>
  <c r="I632" i="42"/>
  <c r="N631" i="42"/>
  <c r="M631" i="42"/>
  <c r="L631" i="42"/>
  <c r="K631" i="42"/>
  <c r="J631" i="42"/>
  <c r="I631" i="42"/>
  <c r="N630" i="42"/>
  <c r="M630" i="42"/>
  <c r="L630" i="42"/>
  <c r="K630" i="42"/>
  <c r="J630" i="42"/>
  <c r="I630" i="42"/>
  <c r="N629" i="42"/>
  <c r="M629" i="42"/>
  <c r="L629" i="42"/>
  <c r="K629" i="42"/>
  <c r="J629" i="42"/>
  <c r="I629" i="42"/>
  <c r="N628" i="42"/>
  <c r="M628" i="42"/>
  <c r="L628" i="42"/>
  <c r="K628" i="42"/>
  <c r="J628" i="42"/>
  <c r="I628" i="42"/>
  <c r="N627" i="42"/>
  <c r="M627" i="42"/>
  <c r="L627" i="42"/>
  <c r="K627" i="42"/>
  <c r="J627" i="42"/>
  <c r="I627" i="42"/>
  <c r="N626" i="42"/>
  <c r="M626" i="42"/>
  <c r="L626" i="42"/>
  <c r="K626" i="42"/>
  <c r="J626" i="42"/>
  <c r="I626" i="42"/>
  <c r="N625" i="42"/>
  <c r="M625" i="42"/>
  <c r="L625" i="42"/>
  <c r="K625" i="42"/>
  <c r="J625" i="42"/>
  <c r="I625" i="42"/>
  <c r="N624" i="42"/>
  <c r="M624" i="42"/>
  <c r="L624" i="42"/>
  <c r="K624" i="42"/>
  <c r="J624" i="42"/>
  <c r="I624" i="42"/>
  <c r="N623" i="42"/>
  <c r="M623" i="42"/>
  <c r="L623" i="42"/>
  <c r="K623" i="42"/>
  <c r="J623" i="42"/>
  <c r="I623" i="42"/>
  <c r="N622" i="42"/>
  <c r="M622" i="42"/>
  <c r="L622" i="42"/>
  <c r="K622" i="42"/>
  <c r="J622" i="42"/>
  <c r="I622" i="42"/>
  <c r="N621" i="42"/>
  <c r="M621" i="42"/>
  <c r="L621" i="42"/>
  <c r="K621" i="42"/>
  <c r="J621" i="42"/>
  <c r="I621" i="42"/>
  <c r="N620" i="42"/>
  <c r="M620" i="42"/>
  <c r="L620" i="42"/>
  <c r="K620" i="42"/>
  <c r="J620" i="42"/>
  <c r="I620" i="42"/>
  <c r="N619" i="42"/>
  <c r="M619" i="42"/>
  <c r="L619" i="42"/>
  <c r="K619" i="42"/>
  <c r="J619" i="42"/>
  <c r="I619" i="42"/>
  <c r="N618" i="42"/>
  <c r="M618" i="42"/>
  <c r="L618" i="42"/>
  <c r="K618" i="42"/>
  <c r="J618" i="42"/>
  <c r="I618" i="42"/>
  <c r="N617" i="42"/>
  <c r="M617" i="42"/>
  <c r="L617" i="42"/>
  <c r="K617" i="42"/>
  <c r="J617" i="42"/>
  <c r="I617" i="42"/>
  <c r="N616" i="42"/>
  <c r="M616" i="42"/>
  <c r="L616" i="42"/>
  <c r="K616" i="42"/>
  <c r="J616" i="42"/>
  <c r="I616" i="42"/>
  <c r="N615" i="42"/>
  <c r="M615" i="42"/>
  <c r="L615" i="42"/>
  <c r="K615" i="42"/>
  <c r="J615" i="42"/>
  <c r="I615" i="42"/>
  <c r="N614" i="42"/>
  <c r="M614" i="42"/>
  <c r="L614" i="42"/>
  <c r="K614" i="42"/>
  <c r="J614" i="42"/>
  <c r="I614" i="42"/>
  <c r="N613" i="42"/>
  <c r="M613" i="42"/>
  <c r="L613" i="42"/>
  <c r="K613" i="42"/>
  <c r="J613" i="42"/>
  <c r="I613" i="42"/>
  <c r="N612" i="42"/>
  <c r="M612" i="42"/>
  <c r="L612" i="42"/>
  <c r="K612" i="42"/>
  <c r="J612" i="42"/>
  <c r="I612" i="42"/>
  <c r="N611" i="42"/>
  <c r="M611" i="42"/>
  <c r="L611" i="42"/>
  <c r="K611" i="42"/>
  <c r="J611" i="42"/>
  <c r="I611" i="42"/>
  <c r="N610" i="42"/>
  <c r="M610" i="42"/>
  <c r="L610" i="42"/>
  <c r="K610" i="42"/>
  <c r="J610" i="42"/>
  <c r="I610" i="42"/>
  <c r="N609" i="42"/>
  <c r="M609" i="42"/>
  <c r="L609" i="42"/>
  <c r="K609" i="42"/>
  <c r="J609" i="42"/>
  <c r="I609" i="42"/>
  <c r="N608" i="42"/>
  <c r="M608" i="42"/>
  <c r="L608" i="42"/>
  <c r="K608" i="42"/>
  <c r="J608" i="42"/>
  <c r="I608" i="42"/>
  <c r="N607" i="42"/>
  <c r="M607" i="42"/>
  <c r="L607" i="42"/>
  <c r="K607" i="42"/>
  <c r="J607" i="42"/>
  <c r="I607" i="42"/>
  <c r="N606" i="42"/>
  <c r="M606" i="42"/>
  <c r="L606" i="42"/>
  <c r="K606" i="42"/>
  <c r="J606" i="42"/>
  <c r="I606" i="42"/>
  <c r="N605" i="42"/>
  <c r="M605" i="42"/>
  <c r="L605" i="42"/>
  <c r="K605" i="42"/>
  <c r="J605" i="42"/>
  <c r="I605" i="42"/>
  <c r="N604" i="42"/>
  <c r="M604" i="42"/>
  <c r="L604" i="42"/>
  <c r="K604" i="42"/>
  <c r="J604" i="42"/>
  <c r="I604" i="42"/>
  <c r="N603" i="42"/>
  <c r="M603" i="42"/>
  <c r="L603" i="42"/>
  <c r="K603" i="42"/>
  <c r="J603" i="42"/>
  <c r="I603" i="42"/>
  <c r="N602" i="42"/>
  <c r="M602" i="42"/>
  <c r="L602" i="42"/>
  <c r="K602" i="42"/>
  <c r="J602" i="42"/>
  <c r="I602" i="42"/>
  <c r="N601" i="42"/>
  <c r="M601" i="42"/>
  <c r="L601" i="42"/>
  <c r="K601" i="42"/>
  <c r="J601" i="42"/>
  <c r="I601" i="42"/>
  <c r="N600" i="42"/>
  <c r="M600" i="42"/>
  <c r="L600" i="42"/>
  <c r="K600" i="42"/>
  <c r="J600" i="42"/>
  <c r="I600" i="42"/>
  <c r="N599" i="42"/>
  <c r="M599" i="42"/>
  <c r="L599" i="42"/>
  <c r="K599" i="42"/>
  <c r="J599" i="42"/>
  <c r="I599" i="42"/>
  <c r="N598" i="42"/>
  <c r="M598" i="42"/>
  <c r="L598" i="42"/>
  <c r="K598" i="42"/>
  <c r="J598" i="42"/>
  <c r="I598" i="42"/>
  <c r="N597" i="42"/>
  <c r="M597" i="42"/>
  <c r="L597" i="42"/>
  <c r="K597" i="42"/>
  <c r="J597" i="42"/>
  <c r="I597" i="42"/>
  <c r="N596" i="42"/>
  <c r="M596" i="42"/>
  <c r="L596" i="42"/>
  <c r="K596" i="42"/>
  <c r="J596" i="42"/>
  <c r="I596" i="42"/>
  <c r="N595" i="42"/>
  <c r="M595" i="42"/>
  <c r="L595" i="42"/>
  <c r="K595" i="42"/>
  <c r="J595" i="42"/>
  <c r="I595" i="42"/>
  <c r="N594" i="42"/>
  <c r="M594" i="42"/>
  <c r="L594" i="42"/>
  <c r="K594" i="42"/>
  <c r="J594" i="42"/>
  <c r="I594" i="42"/>
  <c r="N593" i="42"/>
  <c r="M593" i="42"/>
  <c r="L593" i="42"/>
  <c r="K593" i="42"/>
  <c r="J593" i="42"/>
  <c r="I593" i="42"/>
  <c r="N592" i="42"/>
  <c r="M592" i="42"/>
  <c r="L592" i="42"/>
  <c r="K592" i="42"/>
  <c r="J592" i="42"/>
  <c r="I592" i="42"/>
  <c r="N591" i="42"/>
  <c r="M591" i="42"/>
  <c r="L591" i="42"/>
  <c r="K591" i="42"/>
  <c r="J591" i="42"/>
  <c r="I591" i="42"/>
  <c r="N590" i="42"/>
  <c r="M590" i="42"/>
  <c r="L590" i="42"/>
  <c r="K590" i="42"/>
  <c r="J590" i="42"/>
  <c r="I590" i="42"/>
  <c r="N589" i="42"/>
  <c r="M589" i="42"/>
  <c r="L589" i="42"/>
  <c r="K589" i="42"/>
  <c r="J589" i="42"/>
  <c r="I589" i="42"/>
  <c r="N588" i="42"/>
  <c r="M588" i="42"/>
  <c r="L588" i="42"/>
  <c r="K588" i="42"/>
  <c r="J588" i="42"/>
  <c r="I588" i="42"/>
  <c r="N587" i="42"/>
  <c r="M587" i="42"/>
  <c r="L587" i="42"/>
  <c r="K587" i="42"/>
  <c r="J587" i="42"/>
  <c r="I587" i="42"/>
  <c r="N586" i="42"/>
  <c r="M586" i="42"/>
  <c r="L586" i="42"/>
  <c r="K586" i="42"/>
  <c r="J586" i="42"/>
  <c r="I586" i="42"/>
  <c r="N585" i="42"/>
  <c r="M585" i="42"/>
  <c r="L585" i="42"/>
  <c r="K585" i="42"/>
  <c r="J585" i="42"/>
  <c r="I585" i="42"/>
  <c r="N584" i="42"/>
  <c r="M584" i="42"/>
  <c r="L584" i="42"/>
  <c r="K584" i="42"/>
  <c r="J584" i="42"/>
  <c r="I584" i="42"/>
  <c r="N583" i="42"/>
  <c r="M583" i="42"/>
  <c r="L583" i="42"/>
  <c r="K583" i="42"/>
  <c r="J583" i="42"/>
  <c r="I583" i="42"/>
  <c r="N582" i="42"/>
  <c r="M582" i="42"/>
  <c r="L582" i="42"/>
  <c r="K582" i="42"/>
  <c r="J582" i="42"/>
  <c r="I582" i="42"/>
  <c r="N581" i="42"/>
  <c r="M581" i="42"/>
  <c r="L581" i="42"/>
  <c r="K581" i="42"/>
  <c r="J581" i="42"/>
  <c r="I581" i="42"/>
  <c r="N580" i="42"/>
  <c r="M580" i="42"/>
  <c r="L580" i="42"/>
  <c r="K580" i="42"/>
  <c r="J580" i="42"/>
  <c r="I580" i="42"/>
  <c r="N579" i="42"/>
  <c r="M579" i="42"/>
  <c r="L579" i="42"/>
  <c r="K579" i="42"/>
  <c r="J579" i="42"/>
  <c r="I579" i="42"/>
  <c r="N578" i="42"/>
  <c r="M578" i="42"/>
  <c r="L578" i="42"/>
  <c r="K578" i="42"/>
  <c r="J578" i="42"/>
  <c r="I578" i="42"/>
  <c r="N577" i="42"/>
  <c r="M577" i="42"/>
  <c r="L577" i="42"/>
  <c r="K577" i="42"/>
  <c r="J577" i="42"/>
  <c r="I577" i="42"/>
  <c r="N576" i="42"/>
  <c r="M576" i="42"/>
  <c r="L576" i="42"/>
  <c r="K576" i="42"/>
  <c r="J576" i="42"/>
  <c r="I576" i="42"/>
  <c r="N575" i="42"/>
  <c r="M575" i="42"/>
  <c r="L575" i="42"/>
  <c r="K575" i="42"/>
  <c r="J575" i="42"/>
  <c r="I575" i="42"/>
  <c r="N574" i="42"/>
  <c r="M574" i="42"/>
  <c r="L574" i="42"/>
  <c r="K574" i="42"/>
  <c r="J574" i="42"/>
  <c r="I574" i="42"/>
  <c r="N573" i="42"/>
  <c r="M573" i="42"/>
  <c r="L573" i="42"/>
  <c r="K573" i="42"/>
  <c r="J573" i="42"/>
  <c r="I573" i="42"/>
  <c r="N572" i="42"/>
  <c r="M572" i="42"/>
  <c r="L572" i="42"/>
  <c r="K572" i="42"/>
  <c r="J572" i="42"/>
  <c r="I572" i="42"/>
  <c r="N571" i="42"/>
  <c r="M571" i="42"/>
  <c r="L571" i="42"/>
  <c r="K571" i="42"/>
  <c r="J571" i="42"/>
  <c r="I571" i="42"/>
  <c r="N570" i="42"/>
  <c r="M570" i="42"/>
  <c r="L570" i="42"/>
  <c r="K570" i="42"/>
  <c r="J570" i="42"/>
  <c r="I570" i="42"/>
  <c r="N569" i="42"/>
  <c r="M569" i="42"/>
  <c r="L569" i="42"/>
  <c r="K569" i="42"/>
  <c r="J569" i="42"/>
  <c r="I569" i="42"/>
  <c r="N568" i="42"/>
  <c r="M568" i="42"/>
  <c r="L568" i="42"/>
  <c r="K568" i="42"/>
  <c r="J568" i="42"/>
  <c r="I568" i="42"/>
  <c r="N567" i="42"/>
  <c r="M567" i="42"/>
  <c r="L567" i="42"/>
  <c r="K567" i="42"/>
  <c r="J567" i="42"/>
  <c r="I567" i="42"/>
  <c r="N566" i="42"/>
  <c r="M566" i="42"/>
  <c r="L566" i="42"/>
  <c r="K566" i="42"/>
  <c r="J566" i="42"/>
  <c r="I566" i="42"/>
  <c r="N565" i="42"/>
  <c r="M565" i="42"/>
  <c r="L565" i="42"/>
  <c r="K565" i="42"/>
  <c r="J565" i="42"/>
  <c r="I565" i="42"/>
  <c r="N564" i="42"/>
  <c r="M564" i="42"/>
  <c r="L564" i="42"/>
  <c r="K564" i="42"/>
  <c r="J564" i="42"/>
  <c r="I564" i="42"/>
  <c r="N563" i="42"/>
  <c r="M563" i="42"/>
  <c r="L563" i="42"/>
  <c r="K563" i="42"/>
  <c r="J563" i="42"/>
  <c r="I563" i="42"/>
  <c r="N562" i="42"/>
  <c r="M562" i="42"/>
  <c r="L562" i="42"/>
  <c r="K562" i="42"/>
  <c r="J562" i="42"/>
  <c r="I562" i="42"/>
  <c r="N561" i="42"/>
  <c r="M561" i="42"/>
  <c r="L561" i="42"/>
  <c r="K561" i="42"/>
  <c r="J561" i="42"/>
  <c r="I561" i="42"/>
  <c r="N560" i="42"/>
  <c r="M560" i="42"/>
  <c r="L560" i="42"/>
  <c r="K560" i="42"/>
  <c r="J560" i="42"/>
  <c r="I560" i="42"/>
  <c r="N559" i="42"/>
  <c r="M559" i="42"/>
  <c r="L559" i="42"/>
  <c r="K559" i="42"/>
  <c r="J559" i="42"/>
  <c r="I559" i="42"/>
  <c r="N558" i="42"/>
  <c r="M558" i="42"/>
  <c r="L558" i="42"/>
  <c r="K558" i="42"/>
  <c r="J558" i="42"/>
  <c r="I558" i="42"/>
  <c r="N557" i="42"/>
  <c r="M557" i="42"/>
  <c r="L557" i="42"/>
  <c r="K557" i="42"/>
  <c r="J557" i="42"/>
  <c r="I557" i="42"/>
  <c r="N556" i="42"/>
  <c r="M556" i="42"/>
  <c r="L556" i="42"/>
  <c r="K556" i="42"/>
  <c r="J556" i="42"/>
  <c r="I556" i="42"/>
  <c r="N555" i="42"/>
  <c r="M555" i="42"/>
  <c r="L555" i="42"/>
  <c r="K555" i="42"/>
  <c r="J555" i="42"/>
  <c r="I555" i="42"/>
  <c r="N554" i="42"/>
  <c r="M554" i="42"/>
  <c r="L554" i="42"/>
  <c r="K554" i="42"/>
  <c r="J554" i="42"/>
  <c r="I554" i="42"/>
  <c r="N553" i="42"/>
  <c r="M553" i="42"/>
  <c r="L553" i="42"/>
  <c r="K553" i="42"/>
  <c r="J553" i="42"/>
  <c r="I553" i="42"/>
  <c r="N552" i="42"/>
  <c r="M552" i="42"/>
  <c r="L552" i="42"/>
  <c r="K552" i="42"/>
  <c r="J552" i="42"/>
  <c r="I552" i="42"/>
  <c r="N551" i="42"/>
  <c r="M551" i="42"/>
  <c r="L551" i="42"/>
  <c r="K551" i="42"/>
  <c r="J551" i="42"/>
  <c r="I551" i="42"/>
  <c r="N550" i="42"/>
  <c r="M550" i="42"/>
  <c r="L550" i="42"/>
  <c r="K550" i="42"/>
  <c r="J550" i="42"/>
  <c r="I550" i="42"/>
  <c r="N549" i="42"/>
  <c r="M549" i="42"/>
  <c r="L549" i="42"/>
  <c r="K549" i="42"/>
  <c r="J549" i="42"/>
  <c r="I549" i="42"/>
  <c r="N548" i="42"/>
  <c r="M548" i="42"/>
  <c r="L548" i="42"/>
  <c r="K548" i="42"/>
  <c r="J548" i="42"/>
  <c r="I548" i="42"/>
  <c r="N547" i="42"/>
  <c r="M547" i="42"/>
  <c r="L547" i="42"/>
  <c r="K547" i="42"/>
  <c r="J547" i="42"/>
  <c r="I547" i="42"/>
  <c r="N546" i="42"/>
  <c r="M546" i="42"/>
  <c r="L546" i="42"/>
  <c r="K546" i="42"/>
  <c r="J546" i="42"/>
  <c r="I546" i="42"/>
  <c r="N545" i="42"/>
  <c r="M545" i="42"/>
  <c r="L545" i="42"/>
  <c r="K545" i="42"/>
  <c r="J545" i="42"/>
  <c r="I545" i="42"/>
  <c r="N544" i="42"/>
  <c r="M544" i="42"/>
  <c r="L544" i="42"/>
  <c r="K544" i="42"/>
  <c r="J544" i="42"/>
  <c r="I544" i="42"/>
  <c r="N543" i="42"/>
  <c r="M543" i="42"/>
  <c r="L543" i="42"/>
  <c r="K543" i="42"/>
  <c r="J543" i="42"/>
  <c r="I543" i="42"/>
  <c r="N542" i="42"/>
  <c r="M542" i="42"/>
  <c r="L542" i="42"/>
  <c r="K542" i="42"/>
  <c r="J542" i="42"/>
  <c r="I542" i="42"/>
  <c r="N541" i="42"/>
  <c r="M541" i="42"/>
  <c r="L541" i="42"/>
  <c r="K541" i="42"/>
  <c r="J541" i="42"/>
  <c r="I541" i="42"/>
  <c r="N540" i="42"/>
  <c r="M540" i="42"/>
  <c r="L540" i="42"/>
  <c r="K540" i="42"/>
  <c r="J540" i="42"/>
  <c r="I540" i="42"/>
  <c r="N539" i="42"/>
  <c r="M539" i="42"/>
  <c r="L539" i="42"/>
  <c r="K539" i="42"/>
  <c r="J539" i="42"/>
  <c r="I539" i="42"/>
  <c r="N538" i="42"/>
  <c r="M538" i="42"/>
  <c r="L538" i="42"/>
  <c r="K538" i="42"/>
  <c r="J538" i="42"/>
  <c r="I538" i="42"/>
  <c r="N537" i="42"/>
  <c r="M537" i="42"/>
  <c r="L537" i="42"/>
  <c r="K537" i="42"/>
  <c r="J537" i="42"/>
  <c r="I537" i="42"/>
  <c r="N536" i="42"/>
  <c r="M536" i="42"/>
  <c r="L536" i="42"/>
  <c r="K536" i="42"/>
  <c r="J536" i="42"/>
  <c r="I536" i="42"/>
  <c r="N535" i="42"/>
  <c r="M535" i="42"/>
  <c r="L535" i="42"/>
  <c r="K535" i="42"/>
  <c r="J535" i="42"/>
  <c r="I535" i="42"/>
  <c r="N534" i="42"/>
  <c r="M534" i="42"/>
  <c r="L534" i="42"/>
  <c r="K534" i="42"/>
  <c r="J534" i="42"/>
  <c r="I534" i="42"/>
  <c r="N533" i="42"/>
  <c r="M533" i="42"/>
  <c r="L533" i="42"/>
  <c r="K533" i="42"/>
  <c r="J533" i="42"/>
  <c r="I533" i="42"/>
  <c r="N532" i="42"/>
  <c r="M532" i="42"/>
  <c r="L532" i="42"/>
  <c r="K532" i="42"/>
  <c r="J532" i="42"/>
  <c r="I532" i="42"/>
  <c r="N531" i="42"/>
  <c r="M531" i="42"/>
  <c r="L531" i="42"/>
  <c r="K531" i="42"/>
  <c r="J531" i="42"/>
  <c r="I531" i="42"/>
  <c r="N530" i="42"/>
  <c r="M530" i="42"/>
  <c r="L530" i="42"/>
  <c r="K530" i="42"/>
  <c r="J530" i="42"/>
  <c r="I530" i="42"/>
  <c r="N529" i="42"/>
  <c r="M529" i="42"/>
  <c r="L529" i="42"/>
  <c r="K529" i="42"/>
  <c r="J529" i="42"/>
  <c r="I529" i="42"/>
  <c r="N528" i="42"/>
  <c r="M528" i="42"/>
  <c r="L528" i="42"/>
  <c r="K528" i="42"/>
  <c r="J528" i="42"/>
  <c r="I528" i="42"/>
  <c r="N527" i="42"/>
  <c r="M527" i="42"/>
  <c r="L527" i="42"/>
  <c r="K527" i="42"/>
  <c r="J527" i="42"/>
  <c r="I527" i="42"/>
  <c r="N526" i="42"/>
  <c r="M526" i="42"/>
  <c r="L526" i="42"/>
  <c r="K526" i="42"/>
  <c r="J526" i="42"/>
  <c r="I526" i="42"/>
  <c r="N525" i="42"/>
  <c r="M525" i="42"/>
  <c r="L525" i="42"/>
  <c r="K525" i="42"/>
  <c r="J525" i="42"/>
  <c r="I525" i="42"/>
  <c r="N524" i="42"/>
  <c r="M524" i="42"/>
  <c r="L524" i="42"/>
  <c r="K524" i="42"/>
  <c r="J524" i="42"/>
  <c r="I524" i="42"/>
  <c r="N523" i="42"/>
  <c r="M523" i="42"/>
  <c r="L523" i="42"/>
  <c r="K523" i="42"/>
  <c r="J523" i="42"/>
  <c r="I523" i="42"/>
  <c r="N522" i="42"/>
  <c r="M522" i="42"/>
  <c r="L522" i="42"/>
  <c r="K522" i="42"/>
  <c r="J522" i="42"/>
  <c r="I522" i="42"/>
  <c r="N521" i="42"/>
  <c r="M521" i="42"/>
  <c r="L521" i="42"/>
  <c r="K521" i="42"/>
  <c r="J521" i="42"/>
  <c r="I521" i="42"/>
  <c r="N520" i="42"/>
  <c r="M520" i="42"/>
  <c r="L520" i="42"/>
  <c r="K520" i="42"/>
  <c r="J520" i="42"/>
  <c r="I520" i="42"/>
  <c r="N519" i="42"/>
  <c r="M519" i="42"/>
  <c r="L519" i="42"/>
  <c r="K519" i="42"/>
  <c r="J519" i="42"/>
  <c r="I519" i="42"/>
  <c r="N518" i="42"/>
  <c r="M518" i="42"/>
  <c r="L518" i="42"/>
  <c r="K518" i="42"/>
  <c r="J518" i="42"/>
  <c r="I518" i="42"/>
  <c r="N517" i="42"/>
  <c r="M517" i="42"/>
  <c r="L517" i="42"/>
  <c r="K517" i="42"/>
  <c r="J517" i="42"/>
  <c r="I517" i="42"/>
  <c r="N516" i="42"/>
  <c r="M516" i="42"/>
  <c r="L516" i="42"/>
  <c r="K516" i="42"/>
  <c r="J516" i="42"/>
  <c r="I516" i="42"/>
  <c r="N515" i="42"/>
  <c r="M515" i="42"/>
  <c r="L515" i="42"/>
  <c r="K515" i="42"/>
  <c r="J515" i="42"/>
  <c r="I515" i="42"/>
  <c r="N514" i="42"/>
  <c r="M514" i="42"/>
  <c r="L514" i="42"/>
  <c r="K514" i="42"/>
  <c r="J514" i="42"/>
  <c r="I514" i="42"/>
  <c r="N513" i="42"/>
  <c r="M513" i="42"/>
  <c r="L513" i="42"/>
  <c r="K513" i="42"/>
  <c r="J513" i="42"/>
  <c r="I513" i="42"/>
  <c r="N512" i="42"/>
  <c r="M512" i="42"/>
  <c r="L512" i="42"/>
  <c r="K512" i="42"/>
  <c r="J512" i="42"/>
  <c r="I512" i="42"/>
  <c r="N511" i="42"/>
  <c r="M511" i="42"/>
  <c r="L511" i="42"/>
  <c r="K511" i="42"/>
  <c r="J511" i="42"/>
  <c r="I511" i="42"/>
  <c r="N510" i="42"/>
  <c r="M510" i="42"/>
  <c r="L510" i="42"/>
  <c r="K510" i="42"/>
  <c r="J510" i="42"/>
  <c r="I510" i="42"/>
  <c r="N509" i="42"/>
  <c r="M509" i="42"/>
  <c r="L509" i="42"/>
  <c r="K509" i="42"/>
  <c r="J509" i="42"/>
  <c r="I509" i="42"/>
  <c r="N508" i="42"/>
  <c r="M508" i="42"/>
  <c r="L508" i="42"/>
  <c r="K508" i="42"/>
  <c r="J508" i="42"/>
  <c r="I508" i="42"/>
  <c r="N507" i="42"/>
  <c r="M507" i="42"/>
  <c r="L507" i="42"/>
  <c r="K507" i="42"/>
  <c r="J507" i="42"/>
  <c r="I507" i="42"/>
  <c r="N506" i="42"/>
  <c r="M506" i="42"/>
  <c r="L506" i="42"/>
  <c r="K506" i="42"/>
  <c r="J506" i="42"/>
  <c r="I506" i="42"/>
  <c r="N505" i="42"/>
  <c r="M505" i="42"/>
  <c r="L505" i="42"/>
  <c r="K505" i="42"/>
  <c r="J505" i="42"/>
  <c r="I505" i="42"/>
  <c r="N504" i="42"/>
  <c r="M504" i="42"/>
  <c r="L504" i="42"/>
  <c r="K504" i="42"/>
  <c r="J504" i="42"/>
  <c r="I504" i="42"/>
  <c r="N503" i="42"/>
  <c r="M503" i="42"/>
  <c r="L503" i="42"/>
  <c r="K503" i="42"/>
  <c r="J503" i="42"/>
  <c r="I503" i="42"/>
  <c r="N502" i="42"/>
  <c r="M502" i="42"/>
  <c r="L502" i="42"/>
  <c r="K502" i="42"/>
  <c r="J502" i="42"/>
  <c r="I502" i="42"/>
  <c r="N501" i="42"/>
  <c r="M501" i="42"/>
  <c r="L501" i="42"/>
  <c r="K501" i="42"/>
  <c r="J501" i="42"/>
  <c r="I501" i="42"/>
  <c r="N500" i="42"/>
  <c r="M500" i="42"/>
  <c r="L500" i="42"/>
  <c r="K500" i="42"/>
  <c r="J500" i="42"/>
  <c r="I500" i="42"/>
  <c r="N499" i="42"/>
  <c r="M499" i="42"/>
  <c r="L499" i="42"/>
  <c r="K499" i="42"/>
  <c r="J499" i="42"/>
  <c r="I499" i="42"/>
  <c r="N498" i="42"/>
  <c r="M498" i="42"/>
  <c r="L498" i="42"/>
  <c r="K498" i="42"/>
  <c r="J498" i="42"/>
  <c r="I498" i="42"/>
  <c r="N497" i="42"/>
  <c r="M497" i="42"/>
  <c r="L497" i="42"/>
  <c r="K497" i="42"/>
  <c r="J497" i="42"/>
  <c r="I497" i="42"/>
  <c r="N496" i="42"/>
  <c r="M496" i="42"/>
  <c r="L496" i="42"/>
  <c r="K496" i="42"/>
  <c r="J496" i="42"/>
  <c r="I496" i="42"/>
  <c r="N495" i="42"/>
  <c r="M495" i="42"/>
  <c r="L495" i="42"/>
  <c r="K495" i="42"/>
  <c r="J495" i="42"/>
  <c r="I495" i="42"/>
  <c r="N494" i="42"/>
  <c r="M494" i="42"/>
  <c r="L494" i="42"/>
  <c r="K494" i="42"/>
  <c r="J494" i="42"/>
  <c r="I494" i="42"/>
  <c r="N493" i="42"/>
  <c r="M493" i="42"/>
  <c r="L493" i="42"/>
  <c r="K493" i="42"/>
  <c r="J493" i="42"/>
  <c r="I493" i="42"/>
  <c r="N492" i="42"/>
  <c r="M492" i="42"/>
  <c r="L492" i="42"/>
  <c r="K492" i="42"/>
  <c r="J492" i="42"/>
  <c r="I492" i="42"/>
  <c r="N491" i="42"/>
  <c r="M491" i="42"/>
  <c r="L491" i="42"/>
  <c r="K491" i="42"/>
  <c r="J491" i="42"/>
  <c r="I491" i="42"/>
  <c r="N490" i="42"/>
  <c r="M490" i="42"/>
  <c r="L490" i="42"/>
  <c r="K490" i="42"/>
  <c r="J490" i="42"/>
  <c r="I490" i="42"/>
  <c r="N489" i="42"/>
  <c r="M489" i="42"/>
  <c r="L489" i="42"/>
  <c r="K489" i="42"/>
  <c r="J489" i="42"/>
  <c r="I489" i="42"/>
  <c r="N488" i="42"/>
  <c r="M488" i="42"/>
  <c r="L488" i="42"/>
  <c r="K488" i="42"/>
  <c r="J488" i="42"/>
  <c r="I488" i="42"/>
  <c r="N487" i="42"/>
  <c r="M487" i="42"/>
  <c r="L487" i="42"/>
  <c r="K487" i="42"/>
  <c r="J487" i="42"/>
  <c r="I487" i="42"/>
  <c r="N486" i="42"/>
  <c r="M486" i="42"/>
  <c r="L486" i="42"/>
  <c r="K486" i="42"/>
  <c r="J486" i="42"/>
  <c r="I486" i="42"/>
  <c r="N485" i="42"/>
  <c r="M485" i="42"/>
  <c r="L485" i="42"/>
  <c r="K485" i="42"/>
  <c r="J485" i="42"/>
  <c r="I485" i="42"/>
  <c r="N484" i="42"/>
  <c r="M484" i="42"/>
  <c r="L484" i="42"/>
  <c r="K484" i="42"/>
  <c r="J484" i="42"/>
  <c r="I484" i="42"/>
  <c r="N483" i="42"/>
  <c r="M483" i="42"/>
  <c r="L483" i="42"/>
  <c r="K483" i="42"/>
  <c r="J483" i="42"/>
  <c r="I483" i="42"/>
  <c r="N482" i="42"/>
  <c r="M482" i="42"/>
  <c r="L482" i="42"/>
  <c r="K482" i="42"/>
  <c r="J482" i="42"/>
  <c r="I482" i="42"/>
  <c r="N481" i="42"/>
  <c r="M481" i="42"/>
  <c r="L481" i="42"/>
  <c r="K481" i="42"/>
  <c r="J481" i="42"/>
  <c r="I481" i="42"/>
  <c r="N480" i="42"/>
  <c r="M480" i="42"/>
  <c r="L480" i="42"/>
  <c r="K480" i="42"/>
  <c r="J480" i="42"/>
  <c r="I480" i="42"/>
  <c r="N479" i="42"/>
  <c r="M479" i="42"/>
  <c r="L479" i="42"/>
  <c r="K479" i="42"/>
  <c r="J479" i="42"/>
  <c r="I479" i="42"/>
  <c r="N478" i="42"/>
  <c r="M478" i="42"/>
  <c r="L478" i="42"/>
  <c r="K478" i="42"/>
  <c r="J478" i="42"/>
  <c r="I478" i="42"/>
  <c r="N477" i="42"/>
  <c r="M477" i="42"/>
  <c r="L477" i="42"/>
  <c r="K477" i="42"/>
  <c r="J477" i="42"/>
  <c r="I477" i="42"/>
  <c r="N476" i="42"/>
  <c r="M476" i="42"/>
  <c r="L476" i="42"/>
  <c r="K476" i="42"/>
  <c r="J476" i="42"/>
  <c r="I476" i="42"/>
  <c r="N475" i="42"/>
  <c r="M475" i="42"/>
  <c r="L475" i="42"/>
  <c r="K475" i="42"/>
  <c r="J475" i="42"/>
  <c r="I475" i="42"/>
  <c r="N474" i="42"/>
  <c r="M474" i="42"/>
  <c r="L474" i="42"/>
  <c r="K474" i="42"/>
  <c r="J474" i="42"/>
  <c r="I474" i="42"/>
  <c r="N473" i="42"/>
  <c r="M473" i="42"/>
  <c r="L473" i="42"/>
  <c r="K473" i="42"/>
  <c r="J473" i="42"/>
  <c r="I473" i="42"/>
  <c r="N472" i="42"/>
  <c r="M472" i="42"/>
  <c r="L472" i="42"/>
  <c r="K472" i="42"/>
  <c r="J472" i="42"/>
  <c r="I472" i="42"/>
  <c r="N471" i="42"/>
  <c r="M471" i="42"/>
  <c r="L471" i="42"/>
  <c r="K471" i="42"/>
  <c r="J471" i="42"/>
  <c r="I471" i="42"/>
  <c r="N470" i="42"/>
  <c r="M470" i="42"/>
  <c r="L470" i="42"/>
  <c r="K470" i="42"/>
  <c r="J470" i="42"/>
  <c r="I470" i="42"/>
  <c r="N469" i="42"/>
  <c r="M469" i="42"/>
  <c r="L469" i="42"/>
  <c r="K469" i="42"/>
  <c r="J469" i="42"/>
  <c r="I469" i="42"/>
  <c r="N468" i="42"/>
  <c r="M468" i="42"/>
  <c r="L468" i="42"/>
  <c r="K468" i="42"/>
  <c r="J468" i="42"/>
  <c r="I468" i="42"/>
  <c r="N467" i="42"/>
  <c r="M467" i="42"/>
  <c r="L467" i="42"/>
  <c r="K467" i="42"/>
  <c r="J467" i="42"/>
  <c r="I467" i="42"/>
  <c r="N466" i="42"/>
  <c r="M466" i="42"/>
  <c r="L466" i="42"/>
  <c r="K466" i="42"/>
  <c r="J466" i="42"/>
  <c r="I466" i="42"/>
  <c r="N465" i="42"/>
  <c r="M465" i="42"/>
  <c r="L465" i="42"/>
  <c r="K465" i="42"/>
  <c r="J465" i="42"/>
  <c r="I465" i="42"/>
  <c r="N464" i="42"/>
  <c r="M464" i="42"/>
  <c r="L464" i="42"/>
  <c r="K464" i="42"/>
  <c r="J464" i="42"/>
  <c r="I464" i="42"/>
  <c r="N463" i="42"/>
  <c r="M463" i="42"/>
  <c r="L463" i="42"/>
  <c r="K463" i="42"/>
  <c r="J463" i="42"/>
  <c r="I463" i="42"/>
  <c r="N462" i="42"/>
  <c r="M462" i="42"/>
  <c r="L462" i="42"/>
  <c r="K462" i="42"/>
  <c r="J462" i="42"/>
  <c r="I462" i="42"/>
  <c r="N461" i="42"/>
  <c r="M461" i="42"/>
  <c r="L461" i="42"/>
  <c r="K461" i="42"/>
  <c r="J461" i="42"/>
  <c r="I461" i="42"/>
  <c r="N460" i="42"/>
  <c r="M460" i="42"/>
  <c r="L460" i="42"/>
  <c r="K460" i="42"/>
  <c r="J460" i="42"/>
  <c r="I460" i="42"/>
  <c r="N459" i="42"/>
  <c r="M459" i="42"/>
  <c r="L459" i="42"/>
  <c r="K459" i="42"/>
  <c r="J459" i="42"/>
  <c r="I459" i="42"/>
  <c r="N458" i="42"/>
  <c r="M458" i="42"/>
  <c r="L458" i="42"/>
  <c r="K458" i="42"/>
  <c r="J458" i="42"/>
  <c r="I458" i="42"/>
  <c r="N457" i="42"/>
  <c r="M457" i="42"/>
  <c r="L457" i="42"/>
  <c r="K457" i="42"/>
  <c r="J457" i="42"/>
  <c r="I457" i="42"/>
  <c r="N456" i="42"/>
  <c r="M456" i="42"/>
  <c r="L456" i="42"/>
  <c r="K456" i="42"/>
  <c r="J456" i="42"/>
  <c r="I456" i="42"/>
  <c r="N455" i="42"/>
  <c r="M455" i="42"/>
  <c r="L455" i="42"/>
  <c r="K455" i="42"/>
  <c r="J455" i="42"/>
  <c r="I455" i="42"/>
  <c r="N454" i="42"/>
  <c r="M454" i="42"/>
  <c r="L454" i="42"/>
  <c r="K454" i="42"/>
  <c r="J454" i="42"/>
  <c r="I454" i="42"/>
  <c r="N453" i="42"/>
  <c r="M453" i="42"/>
  <c r="L453" i="42"/>
  <c r="K453" i="42"/>
  <c r="J453" i="42"/>
  <c r="I453" i="42"/>
  <c r="N452" i="42"/>
  <c r="M452" i="42"/>
  <c r="L452" i="42"/>
  <c r="K452" i="42"/>
  <c r="J452" i="42"/>
  <c r="I452" i="42"/>
  <c r="N451" i="42"/>
  <c r="M451" i="42"/>
  <c r="L451" i="42"/>
  <c r="K451" i="42"/>
  <c r="J451" i="42"/>
  <c r="I451" i="42"/>
  <c r="N450" i="42"/>
  <c r="M450" i="42"/>
  <c r="L450" i="42"/>
  <c r="K450" i="42"/>
  <c r="J450" i="42"/>
  <c r="I450" i="42"/>
  <c r="N449" i="42"/>
  <c r="M449" i="42"/>
  <c r="L449" i="42"/>
  <c r="K449" i="42"/>
  <c r="J449" i="42"/>
  <c r="I449" i="42"/>
  <c r="N448" i="42"/>
  <c r="M448" i="42"/>
  <c r="L448" i="42"/>
  <c r="K448" i="42"/>
  <c r="J448" i="42"/>
  <c r="I448" i="42"/>
  <c r="N447" i="42"/>
  <c r="M447" i="42"/>
  <c r="L447" i="42"/>
  <c r="K447" i="42"/>
  <c r="J447" i="42"/>
  <c r="I447" i="42"/>
  <c r="N446" i="42"/>
  <c r="M446" i="42"/>
  <c r="L446" i="42"/>
  <c r="K446" i="42"/>
  <c r="J446" i="42"/>
  <c r="I446" i="42"/>
  <c r="N445" i="42"/>
  <c r="M445" i="42"/>
  <c r="L445" i="42"/>
  <c r="K445" i="42"/>
  <c r="J445" i="42"/>
  <c r="I445" i="42"/>
  <c r="N444" i="42"/>
  <c r="M444" i="42"/>
  <c r="L444" i="42"/>
  <c r="K444" i="42"/>
  <c r="J444" i="42"/>
  <c r="I444" i="42"/>
  <c r="N443" i="42"/>
  <c r="M443" i="42"/>
  <c r="L443" i="42"/>
  <c r="K443" i="42"/>
  <c r="J443" i="42"/>
  <c r="I443" i="42"/>
  <c r="N442" i="42"/>
  <c r="M442" i="42"/>
  <c r="L442" i="42"/>
  <c r="K442" i="42"/>
  <c r="J442" i="42"/>
  <c r="I442" i="42"/>
  <c r="N441" i="42"/>
  <c r="M441" i="42"/>
  <c r="L441" i="42"/>
  <c r="K441" i="42"/>
  <c r="J441" i="42"/>
  <c r="I441" i="42"/>
  <c r="N440" i="42"/>
  <c r="M440" i="42"/>
  <c r="L440" i="42"/>
  <c r="K440" i="42"/>
  <c r="J440" i="42"/>
  <c r="I440" i="42"/>
  <c r="N439" i="42"/>
  <c r="M439" i="42"/>
  <c r="L439" i="42"/>
  <c r="K439" i="42"/>
  <c r="J439" i="42"/>
  <c r="I439" i="42"/>
  <c r="N438" i="42"/>
  <c r="M438" i="42"/>
  <c r="L438" i="42"/>
  <c r="K438" i="42"/>
  <c r="J438" i="42"/>
  <c r="I438" i="42"/>
  <c r="N437" i="42"/>
  <c r="M437" i="42"/>
  <c r="L437" i="42"/>
  <c r="K437" i="42"/>
  <c r="J437" i="42"/>
  <c r="I437" i="42"/>
  <c r="N436" i="42"/>
  <c r="M436" i="42"/>
  <c r="L436" i="42"/>
  <c r="K436" i="42"/>
  <c r="J436" i="42"/>
  <c r="I436" i="42"/>
  <c r="N435" i="42"/>
  <c r="M435" i="42"/>
  <c r="L435" i="42"/>
  <c r="K435" i="42"/>
  <c r="J435" i="42"/>
  <c r="I435" i="42"/>
  <c r="N434" i="42"/>
  <c r="M434" i="42"/>
  <c r="L434" i="42"/>
  <c r="K434" i="42"/>
  <c r="J434" i="42"/>
  <c r="I434" i="42"/>
  <c r="N433" i="42"/>
  <c r="M433" i="42"/>
  <c r="L433" i="42"/>
  <c r="K433" i="42"/>
  <c r="J433" i="42"/>
  <c r="I433" i="42"/>
  <c r="N432" i="42"/>
  <c r="M432" i="42"/>
  <c r="L432" i="42"/>
  <c r="K432" i="42"/>
  <c r="J432" i="42"/>
  <c r="I432" i="42"/>
  <c r="N431" i="42"/>
  <c r="M431" i="42"/>
  <c r="L431" i="42"/>
  <c r="K431" i="42"/>
  <c r="J431" i="42"/>
  <c r="I431" i="42"/>
  <c r="N430" i="42"/>
  <c r="M430" i="42"/>
  <c r="L430" i="42"/>
  <c r="K430" i="42"/>
  <c r="J430" i="42"/>
  <c r="I430" i="42"/>
  <c r="N429" i="42"/>
  <c r="M429" i="42"/>
  <c r="L429" i="42"/>
  <c r="K429" i="42"/>
  <c r="J429" i="42"/>
  <c r="I429" i="42"/>
  <c r="N428" i="42"/>
  <c r="M428" i="42"/>
  <c r="L428" i="42"/>
  <c r="K428" i="42"/>
  <c r="J428" i="42"/>
  <c r="I428" i="42"/>
  <c r="N427" i="42"/>
  <c r="M427" i="42"/>
  <c r="L427" i="42"/>
  <c r="K427" i="42"/>
  <c r="J427" i="42"/>
  <c r="I427" i="42"/>
  <c r="N426" i="42"/>
  <c r="M426" i="42"/>
  <c r="L426" i="42"/>
  <c r="K426" i="42"/>
  <c r="J426" i="42"/>
  <c r="I426" i="42"/>
  <c r="N425" i="42"/>
  <c r="M425" i="42"/>
  <c r="L425" i="42"/>
  <c r="K425" i="42"/>
  <c r="J425" i="42"/>
  <c r="I425" i="42"/>
  <c r="N424" i="42"/>
  <c r="M424" i="42"/>
  <c r="L424" i="42"/>
  <c r="K424" i="42"/>
  <c r="J424" i="42"/>
  <c r="I424" i="42"/>
  <c r="N423" i="42"/>
  <c r="M423" i="42"/>
  <c r="L423" i="42"/>
  <c r="K423" i="42"/>
  <c r="J423" i="42"/>
  <c r="I423" i="42"/>
  <c r="N422" i="42"/>
  <c r="M422" i="42"/>
  <c r="L422" i="42"/>
  <c r="K422" i="42"/>
  <c r="J422" i="42"/>
  <c r="I422" i="42"/>
  <c r="N421" i="42"/>
  <c r="M421" i="42"/>
  <c r="L421" i="42"/>
  <c r="K421" i="42"/>
  <c r="J421" i="42"/>
  <c r="I421" i="42"/>
  <c r="N420" i="42"/>
  <c r="M420" i="42"/>
  <c r="L420" i="42"/>
  <c r="K420" i="42"/>
  <c r="J420" i="42"/>
  <c r="I420" i="42"/>
  <c r="N419" i="42"/>
  <c r="M419" i="42"/>
  <c r="L419" i="42"/>
  <c r="K419" i="42"/>
  <c r="J419" i="42"/>
  <c r="I419" i="42"/>
  <c r="N418" i="42"/>
  <c r="M418" i="42"/>
  <c r="L418" i="42"/>
  <c r="K418" i="42"/>
  <c r="J418" i="42"/>
  <c r="I418" i="42"/>
  <c r="N417" i="42"/>
  <c r="M417" i="42"/>
  <c r="L417" i="42"/>
  <c r="K417" i="42"/>
  <c r="J417" i="42"/>
  <c r="I417" i="42"/>
  <c r="N416" i="42"/>
  <c r="M416" i="42"/>
  <c r="L416" i="42"/>
  <c r="K416" i="42"/>
  <c r="J416" i="42"/>
  <c r="I416" i="42"/>
  <c r="N415" i="42"/>
  <c r="M415" i="42"/>
  <c r="L415" i="42"/>
  <c r="K415" i="42"/>
  <c r="J415" i="42"/>
  <c r="I415" i="42"/>
  <c r="N414" i="42"/>
  <c r="M414" i="42"/>
  <c r="L414" i="42"/>
  <c r="K414" i="42"/>
  <c r="J414" i="42"/>
  <c r="I414" i="42"/>
  <c r="N413" i="42"/>
  <c r="M413" i="42"/>
  <c r="L413" i="42"/>
  <c r="K413" i="42"/>
  <c r="J413" i="42"/>
  <c r="I413" i="42"/>
  <c r="N412" i="42"/>
  <c r="M412" i="42"/>
  <c r="L412" i="42"/>
  <c r="K412" i="42"/>
  <c r="J412" i="42"/>
  <c r="I412" i="42"/>
  <c r="N411" i="42"/>
  <c r="M411" i="42"/>
  <c r="L411" i="42"/>
  <c r="K411" i="42"/>
  <c r="J411" i="42"/>
  <c r="I411" i="42"/>
  <c r="N410" i="42"/>
  <c r="M410" i="42"/>
  <c r="L410" i="42"/>
  <c r="K410" i="42"/>
  <c r="J410" i="42"/>
  <c r="I410" i="42"/>
  <c r="N409" i="42"/>
  <c r="M409" i="42"/>
  <c r="L409" i="42"/>
  <c r="K409" i="42"/>
  <c r="J409" i="42"/>
  <c r="I409" i="42"/>
  <c r="N408" i="42"/>
  <c r="M408" i="42"/>
  <c r="L408" i="42"/>
  <c r="K408" i="42"/>
  <c r="J408" i="42"/>
  <c r="I408" i="42"/>
  <c r="N407" i="42"/>
  <c r="M407" i="42"/>
  <c r="L407" i="42"/>
  <c r="K407" i="42"/>
  <c r="J407" i="42"/>
  <c r="I407" i="42"/>
  <c r="N406" i="42"/>
  <c r="M406" i="42"/>
  <c r="L406" i="42"/>
  <c r="K406" i="42"/>
  <c r="J406" i="42"/>
  <c r="I406" i="42"/>
  <c r="N405" i="42"/>
  <c r="M405" i="42"/>
  <c r="L405" i="42"/>
  <c r="K405" i="42"/>
  <c r="J405" i="42"/>
  <c r="I405" i="42"/>
  <c r="N404" i="42"/>
  <c r="M404" i="42"/>
  <c r="L404" i="42"/>
  <c r="K404" i="42"/>
  <c r="J404" i="42"/>
  <c r="I404" i="42"/>
  <c r="N403" i="42"/>
  <c r="M403" i="42"/>
  <c r="L403" i="42"/>
  <c r="K403" i="42"/>
  <c r="J403" i="42"/>
  <c r="I403" i="42"/>
  <c r="N402" i="42"/>
  <c r="M402" i="42"/>
  <c r="L402" i="42"/>
  <c r="K402" i="42"/>
  <c r="J402" i="42"/>
  <c r="I402" i="42"/>
  <c r="N401" i="42"/>
  <c r="M401" i="42"/>
  <c r="L401" i="42"/>
  <c r="K401" i="42"/>
  <c r="J401" i="42"/>
  <c r="I401" i="42"/>
  <c r="N400" i="42"/>
  <c r="M400" i="42"/>
  <c r="L400" i="42"/>
  <c r="K400" i="42"/>
  <c r="J400" i="42"/>
  <c r="I400" i="42"/>
  <c r="N399" i="42"/>
  <c r="M399" i="42"/>
  <c r="L399" i="42"/>
  <c r="K399" i="42"/>
  <c r="J399" i="42"/>
  <c r="I399" i="42"/>
  <c r="N398" i="42"/>
  <c r="M398" i="42"/>
  <c r="L398" i="42"/>
  <c r="K398" i="42"/>
  <c r="J398" i="42"/>
  <c r="I398" i="42"/>
  <c r="N397" i="42"/>
  <c r="M397" i="42"/>
  <c r="L397" i="42"/>
  <c r="K397" i="42"/>
  <c r="J397" i="42"/>
  <c r="I397" i="42"/>
  <c r="N396" i="42"/>
  <c r="M396" i="42"/>
  <c r="L396" i="42"/>
  <c r="K396" i="42"/>
  <c r="J396" i="42"/>
  <c r="I396" i="42"/>
  <c r="N395" i="42"/>
  <c r="M395" i="42"/>
  <c r="L395" i="42"/>
  <c r="K395" i="42"/>
  <c r="J395" i="42"/>
  <c r="I395" i="42"/>
  <c r="N394" i="42"/>
  <c r="M394" i="42"/>
  <c r="L394" i="42"/>
  <c r="K394" i="42"/>
  <c r="J394" i="42"/>
  <c r="I394" i="42"/>
  <c r="N393" i="42"/>
  <c r="M393" i="42"/>
  <c r="L393" i="42"/>
  <c r="K393" i="42"/>
  <c r="J393" i="42"/>
  <c r="I393" i="42"/>
  <c r="N392" i="42"/>
  <c r="M392" i="42"/>
  <c r="L392" i="42"/>
  <c r="K392" i="42"/>
  <c r="J392" i="42"/>
  <c r="I392" i="42"/>
  <c r="N391" i="42"/>
  <c r="M391" i="42"/>
  <c r="L391" i="42"/>
  <c r="K391" i="42"/>
  <c r="J391" i="42"/>
  <c r="I391" i="42"/>
  <c r="N390" i="42"/>
  <c r="M390" i="42"/>
  <c r="L390" i="42"/>
  <c r="K390" i="42"/>
  <c r="J390" i="42"/>
  <c r="I390" i="42"/>
  <c r="N389" i="42"/>
  <c r="M389" i="42"/>
  <c r="L389" i="42"/>
  <c r="K389" i="42"/>
  <c r="J389" i="42"/>
  <c r="I389" i="42"/>
  <c r="N388" i="42"/>
  <c r="M388" i="42"/>
  <c r="L388" i="42"/>
  <c r="K388" i="42"/>
  <c r="J388" i="42"/>
  <c r="I388" i="42"/>
  <c r="N387" i="42"/>
  <c r="M387" i="42"/>
  <c r="L387" i="42"/>
  <c r="K387" i="42"/>
  <c r="J387" i="42"/>
  <c r="I387" i="42"/>
  <c r="N386" i="42"/>
  <c r="M386" i="42"/>
  <c r="L386" i="42"/>
  <c r="K386" i="42"/>
  <c r="J386" i="42"/>
  <c r="I386" i="42"/>
  <c r="N385" i="42"/>
  <c r="M385" i="42"/>
  <c r="L385" i="42"/>
  <c r="K385" i="42"/>
  <c r="J385" i="42"/>
  <c r="I385" i="42"/>
  <c r="N384" i="42"/>
  <c r="M384" i="42"/>
  <c r="L384" i="42"/>
  <c r="K384" i="42"/>
  <c r="J384" i="42"/>
  <c r="I384" i="42"/>
  <c r="N383" i="42"/>
  <c r="M383" i="42"/>
  <c r="L383" i="42"/>
  <c r="K383" i="42"/>
  <c r="J383" i="42"/>
  <c r="I383" i="42"/>
  <c r="N382" i="42"/>
  <c r="M382" i="42"/>
  <c r="L382" i="42"/>
  <c r="K382" i="42"/>
  <c r="J382" i="42"/>
  <c r="I382" i="42"/>
  <c r="N381" i="42"/>
  <c r="M381" i="42"/>
  <c r="L381" i="42"/>
  <c r="K381" i="42"/>
  <c r="J381" i="42"/>
  <c r="I381" i="42"/>
  <c r="N380" i="42"/>
  <c r="M380" i="42"/>
  <c r="L380" i="42"/>
  <c r="K380" i="42"/>
  <c r="J380" i="42"/>
  <c r="I380" i="42"/>
  <c r="N379" i="42"/>
  <c r="M379" i="42"/>
  <c r="L379" i="42"/>
  <c r="K379" i="42"/>
  <c r="J379" i="42"/>
  <c r="I379" i="42"/>
  <c r="N378" i="42"/>
  <c r="M378" i="42"/>
  <c r="L378" i="42"/>
  <c r="K378" i="42"/>
  <c r="J378" i="42"/>
  <c r="I378" i="42"/>
  <c r="N377" i="42"/>
  <c r="M377" i="42"/>
  <c r="L377" i="42"/>
  <c r="K377" i="42"/>
  <c r="J377" i="42"/>
  <c r="I377" i="42"/>
  <c r="N376" i="42"/>
  <c r="M376" i="42"/>
  <c r="L376" i="42"/>
  <c r="K376" i="42"/>
  <c r="J376" i="42"/>
  <c r="I376" i="42"/>
  <c r="N375" i="42"/>
  <c r="M375" i="42"/>
  <c r="L375" i="42"/>
  <c r="K375" i="42"/>
  <c r="J375" i="42"/>
  <c r="I375" i="42"/>
  <c r="N374" i="42"/>
  <c r="M374" i="42"/>
  <c r="L374" i="42"/>
  <c r="K374" i="42"/>
  <c r="J374" i="42"/>
  <c r="I374" i="42"/>
  <c r="N373" i="42"/>
  <c r="M373" i="42"/>
  <c r="L373" i="42"/>
  <c r="K373" i="42"/>
  <c r="J373" i="42"/>
  <c r="I373" i="42"/>
  <c r="N372" i="42"/>
  <c r="M372" i="42"/>
  <c r="L372" i="42"/>
  <c r="K372" i="42"/>
  <c r="J372" i="42"/>
  <c r="I372" i="42"/>
  <c r="N371" i="42"/>
  <c r="M371" i="42"/>
  <c r="L371" i="42"/>
  <c r="K371" i="42"/>
  <c r="J371" i="42"/>
  <c r="I371" i="42"/>
  <c r="N370" i="42"/>
  <c r="M370" i="42"/>
  <c r="L370" i="42"/>
  <c r="K370" i="42"/>
  <c r="J370" i="42"/>
  <c r="I370" i="42"/>
  <c r="N369" i="42"/>
  <c r="M369" i="42"/>
  <c r="L369" i="42"/>
  <c r="K369" i="42"/>
  <c r="J369" i="42"/>
  <c r="I369" i="42"/>
  <c r="N368" i="42"/>
  <c r="M368" i="42"/>
  <c r="L368" i="42"/>
  <c r="K368" i="42"/>
  <c r="J368" i="42"/>
  <c r="I368" i="42"/>
  <c r="N367" i="42"/>
  <c r="M367" i="42"/>
  <c r="L367" i="42"/>
  <c r="K367" i="42"/>
  <c r="J367" i="42"/>
  <c r="I367" i="42"/>
  <c r="N366" i="42"/>
  <c r="M366" i="42"/>
  <c r="L366" i="42"/>
  <c r="K366" i="42"/>
  <c r="J366" i="42"/>
  <c r="I366" i="42"/>
  <c r="N365" i="42"/>
  <c r="M365" i="42"/>
  <c r="L365" i="42"/>
  <c r="K365" i="42"/>
  <c r="J365" i="42"/>
  <c r="I365" i="42"/>
  <c r="N364" i="42"/>
  <c r="M364" i="42"/>
  <c r="L364" i="42"/>
  <c r="K364" i="42"/>
  <c r="J364" i="42"/>
  <c r="I364" i="42"/>
  <c r="N363" i="42"/>
  <c r="M363" i="42"/>
  <c r="L363" i="42"/>
  <c r="K363" i="42"/>
  <c r="J363" i="42"/>
  <c r="I363" i="42"/>
  <c r="N362" i="42"/>
  <c r="M362" i="42"/>
  <c r="L362" i="42"/>
  <c r="K362" i="42"/>
  <c r="J362" i="42"/>
  <c r="I362" i="42"/>
  <c r="N361" i="42"/>
  <c r="M361" i="42"/>
  <c r="L361" i="42"/>
  <c r="K361" i="42"/>
  <c r="J361" i="42"/>
  <c r="I361" i="42"/>
  <c r="N360" i="42"/>
  <c r="M360" i="42"/>
  <c r="L360" i="42"/>
  <c r="K360" i="42"/>
  <c r="J360" i="42"/>
  <c r="I360" i="42"/>
  <c r="N359" i="42"/>
  <c r="M359" i="42"/>
  <c r="L359" i="42"/>
  <c r="K359" i="42"/>
  <c r="J359" i="42"/>
  <c r="I359" i="42"/>
  <c r="N358" i="42"/>
  <c r="M358" i="42"/>
  <c r="L358" i="42"/>
  <c r="K358" i="42"/>
  <c r="J358" i="42"/>
  <c r="I358" i="42"/>
  <c r="N357" i="42"/>
  <c r="M357" i="42"/>
  <c r="L357" i="42"/>
  <c r="K357" i="42"/>
  <c r="J357" i="42"/>
  <c r="I357" i="42"/>
  <c r="N356" i="42"/>
  <c r="M356" i="42"/>
  <c r="L356" i="42"/>
  <c r="K356" i="42"/>
  <c r="J356" i="42"/>
  <c r="I356" i="42"/>
  <c r="N355" i="42"/>
  <c r="M355" i="42"/>
  <c r="L355" i="42"/>
  <c r="K355" i="42"/>
  <c r="J355" i="42"/>
  <c r="I355" i="42"/>
  <c r="N354" i="42"/>
  <c r="M354" i="42"/>
  <c r="L354" i="42"/>
  <c r="K354" i="42"/>
  <c r="J354" i="42"/>
  <c r="I354" i="42"/>
  <c r="N353" i="42"/>
  <c r="M353" i="42"/>
  <c r="L353" i="42"/>
  <c r="K353" i="42"/>
  <c r="J353" i="42"/>
  <c r="I353" i="42"/>
  <c r="N352" i="42"/>
  <c r="M352" i="42"/>
  <c r="L352" i="42"/>
  <c r="K352" i="42"/>
  <c r="J352" i="42"/>
  <c r="I352" i="42"/>
  <c r="N351" i="42"/>
  <c r="M351" i="42"/>
  <c r="L351" i="42"/>
  <c r="K351" i="42"/>
  <c r="J351" i="42"/>
  <c r="I351" i="42"/>
  <c r="N350" i="42"/>
  <c r="M350" i="42"/>
  <c r="L350" i="42"/>
  <c r="K350" i="42"/>
  <c r="J350" i="42"/>
  <c r="I350" i="42"/>
  <c r="N349" i="42"/>
  <c r="M349" i="42"/>
  <c r="L349" i="42"/>
  <c r="K349" i="42"/>
  <c r="J349" i="42"/>
  <c r="I349" i="42"/>
  <c r="N348" i="42"/>
  <c r="M348" i="42"/>
  <c r="L348" i="42"/>
  <c r="K348" i="42"/>
  <c r="J348" i="42"/>
  <c r="I348" i="42"/>
  <c r="N347" i="42"/>
  <c r="M347" i="42"/>
  <c r="L347" i="42"/>
  <c r="K347" i="42"/>
  <c r="J347" i="42"/>
  <c r="I347" i="42"/>
  <c r="N346" i="42"/>
  <c r="M346" i="42"/>
  <c r="L346" i="42"/>
  <c r="K346" i="42"/>
  <c r="J346" i="42"/>
  <c r="I346" i="42"/>
  <c r="N345" i="42"/>
  <c r="M345" i="42"/>
  <c r="L345" i="42"/>
  <c r="K345" i="42"/>
  <c r="J345" i="42"/>
  <c r="I345" i="42"/>
  <c r="N344" i="42"/>
  <c r="M344" i="42"/>
  <c r="L344" i="42"/>
  <c r="K344" i="42"/>
  <c r="J344" i="42"/>
  <c r="I344" i="42"/>
  <c r="N343" i="42"/>
  <c r="M343" i="42"/>
  <c r="L343" i="42"/>
  <c r="K343" i="42"/>
  <c r="J343" i="42"/>
  <c r="I343" i="42"/>
  <c r="N342" i="42"/>
  <c r="M342" i="42"/>
  <c r="L342" i="42"/>
  <c r="K342" i="42"/>
  <c r="J342" i="42"/>
  <c r="I342" i="42"/>
  <c r="N341" i="42"/>
  <c r="M341" i="42"/>
  <c r="L341" i="42"/>
  <c r="K341" i="42"/>
  <c r="J341" i="42"/>
  <c r="I341" i="42"/>
  <c r="N340" i="42"/>
  <c r="M340" i="42"/>
  <c r="L340" i="42"/>
  <c r="K340" i="42"/>
  <c r="J340" i="42"/>
  <c r="I340" i="42"/>
  <c r="N339" i="42"/>
  <c r="M339" i="42"/>
  <c r="L339" i="42"/>
  <c r="K339" i="42"/>
  <c r="J339" i="42"/>
  <c r="I339" i="42"/>
  <c r="N338" i="42"/>
  <c r="M338" i="42"/>
  <c r="L338" i="42"/>
  <c r="K338" i="42"/>
  <c r="J338" i="42"/>
  <c r="I338" i="42"/>
  <c r="N337" i="42"/>
  <c r="M337" i="42"/>
  <c r="L337" i="42"/>
  <c r="K337" i="42"/>
  <c r="J337" i="42"/>
  <c r="I337" i="42"/>
  <c r="N336" i="42"/>
  <c r="M336" i="42"/>
  <c r="L336" i="42"/>
  <c r="K336" i="42"/>
  <c r="J336" i="42"/>
  <c r="I336" i="42"/>
  <c r="N335" i="42"/>
  <c r="M335" i="42"/>
  <c r="L335" i="42"/>
  <c r="K335" i="42"/>
  <c r="J335" i="42"/>
  <c r="I335" i="42"/>
  <c r="N334" i="42"/>
  <c r="M334" i="42"/>
  <c r="L334" i="42"/>
  <c r="K334" i="42"/>
  <c r="J334" i="42"/>
  <c r="I334" i="42"/>
  <c r="N333" i="42"/>
  <c r="M333" i="42"/>
  <c r="L333" i="42"/>
  <c r="K333" i="42"/>
  <c r="J333" i="42"/>
  <c r="I333" i="42"/>
  <c r="N332" i="42"/>
  <c r="M332" i="42"/>
  <c r="L332" i="42"/>
  <c r="K332" i="42"/>
  <c r="J332" i="42"/>
  <c r="I332" i="42"/>
  <c r="N331" i="42"/>
  <c r="M331" i="42"/>
  <c r="L331" i="42"/>
  <c r="K331" i="42"/>
  <c r="J331" i="42"/>
  <c r="I331" i="42"/>
  <c r="N330" i="42"/>
  <c r="M330" i="42"/>
  <c r="L330" i="42"/>
  <c r="K330" i="42"/>
  <c r="J330" i="42"/>
  <c r="I330" i="42"/>
  <c r="N329" i="42"/>
  <c r="M329" i="42"/>
  <c r="L329" i="42"/>
  <c r="K329" i="42"/>
  <c r="J329" i="42"/>
  <c r="I329" i="42"/>
  <c r="N328" i="42"/>
  <c r="M328" i="42"/>
  <c r="L328" i="42"/>
  <c r="K328" i="42"/>
  <c r="J328" i="42"/>
  <c r="I328" i="42"/>
  <c r="N327" i="42"/>
  <c r="M327" i="42"/>
  <c r="L327" i="42"/>
  <c r="K327" i="42"/>
  <c r="J327" i="42"/>
  <c r="I327" i="42"/>
  <c r="N326" i="42"/>
  <c r="M326" i="42"/>
  <c r="L326" i="42"/>
  <c r="K326" i="42"/>
  <c r="J326" i="42"/>
  <c r="I326" i="42"/>
  <c r="N325" i="42"/>
  <c r="M325" i="42"/>
  <c r="L325" i="42"/>
  <c r="K325" i="42"/>
  <c r="J325" i="42"/>
  <c r="I325" i="42"/>
  <c r="N324" i="42"/>
  <c r="M324" i="42"/>
  <c r="L324" i="42"/>
  <c r="K324" i="42"/>
  <c r="J324" i="42"/>
  <c r="I324" i="42"/>
  <c r="N323" i="42"/>
  <c r="M323" i="42"/>
  <c r="L323" i="42"/>
  <c r="K323" i="42"/>
  <c r="J323" i="42"/>
  <c r="I323" i="42"/>
  <c r="N322" i="42"/>
  <c r="M322" i="42"/>
  <c r="L322" i="42"/>
  <c r="K322" i="42"/>
  <c r="J322" i="42"/>
  <c r="I322" i="42"/>
  <c r="N321" i="42"/>
  <c r="M321" i="42"/>
  <c r="L321" i="42"/>
  <c r="K321" i="42"/>
  <c r="J321" i="42"/>
  <c r="I321" i="42"/>
  <c r="N320" i="42"/>
  <c r="M320" i="42"/>
  <c r="L320" i="42"/>
  <c r="K320" i="42"/>
  <c r="J320" i="42"/>
  <c r="I320" i="42"/>
  <c r="N319" i="42"/>
  <c r="M319" i="42"/>
  <c r="L319" i="42"/>
  <c r="K319" i="42"/>
  <c r="J319" i="42"/>
  <c r="I319" i="42"/>
  <c r="N318" i="42"/>
  <c r="M318" i="42"/>
  <c r="L318" i="42"/>
  <c r="K318" i="42"/>
  <c r="J318" i="42"/>
  <c r="I318" i="42"/>
  <c r="N317" i="42"/>
  <c r="M317" i="42"/>
  <c r="L317" i="42"/>
  <c r="K317" i="42"/>
  <c r="J317" i="42"/>
  <c r="I317" i="42"/>
  <c r="N316" i="42"/>
  <c r="M316" i="42"/>
  <c r="L316" i="42"/>
  <c r="K316" i="42"/>
  <c r="J316" i="42"/>
  <c r="I316" i="42"/>
  <c r="N315" i="42"/>
  <c r="M315" i="42"/>
  <c r="L315" i="42"/>
  <c r="K315" i="42"/>
  <c r="J315" i="42"/>
  <c r="I315" i="42"/>
  <c r="N314" i="42"/>
  <c r="M314" i="42"/>
  <c r="L314" i="42"/>
  <c r="K314" i="42"/>
  <c r="J314" i="42"/>
  <c r="I314" i="42"/>
  <c r="N313" i="42"/>
  <c r="M313" i="42"/>
  <c r="L313" i="42"/>
  <c r="K313" i="42"/>
  <c r="J313" i="42"/>
  <c r="I313" i="42"/>
  <c r="N312" i="42"/>
  <c r="M312" i="42"/>
  <c r="L312" i="42"/>
  <c r="K312" i="42"/>
  <c r="J312" i="42"/>
  <c r="I312" i="42"/>
  <c r="N311" i="42"/>
  <c r="M311" i="42"/>
  <c r="L311" i="42"/>
  <c r="K311" i="42"/>
  <c r="J311" i="42"/>
  <c r="I311" i="42"/>
  <c r="N310" i="42"/>
  <c r="M310" i="42"/>
  <c r="L310" i="42"/>
  <c r="K310" i="42"/>
  <c r="J310" i="42"/>
  <c r="I310" i="42"/>
  <c r="N309" i="42"/>
  <c r="M309" i="42"/>
  <c r="L309" i="42"/>
  <c r="K309" i="42"/>
  <c r="J309" i="42"/>
  <c r="I309" i="42"/>
  <c r="N308" i="42"/>
  <c r="M308" i="42"/>
  <c r="L308" i="42"/>
  <c r="K308" i="42"/>
  <c r="J308" i="42"/>
  <c r="I308" i="42"/>
  <c r="N307" i="42"/>
  <c r="M307" i="42"/>
  <c r="L307" i="42"/>
  <c r="K307" i="42"/>
  <c r="J307" i="42"/>
  <c r="I307" i="42"/>
  <c r="N306" i="42"/>
  <c r="M306" i="42"/>
  <c r="L306" i="42"/>
  <c r="K306" i="42"/>
  <c r="J306" i="42"/>
  <c r="I306" i="42"/>
  <c r="N305" i="42"/>
  <c r="M305" i="42"/>
  <c r="L305" i="42"/>
  <c r="K305" i="42"/>
  <c r="J305" i="42"/>
  <c r="I305" i="42"/>
  <c r="N304" i="42"/>
  <c r="M304" i="42"/>
  <c r="L304" i="42"/>
  <c r="K304" i="42"/>
  <c r="J304" i="42"/>
  <c r="I304" i="42"/>
  <c r="N303" i="42"/>
  <c r="M303" i="42"/>
  <c r="L303" i="42"/>
  <c r="K303" i="42"/>
  <c r="J303" i="42"/>
  <c r="I303" i="42"/>
  <c r="N302" i="42"/>
  <c r="M302" i="42"/>
  <c r="L302" i="42"/>
  <c r="K302" i="42"/>
  <c r="J302" i="42"/>
  <c r="I302" i="42"/>
  <c r="N301" i="42"/>
  <c r="M301" i="42"/>
  <c r="L301" i="42"/>
  <c r="K301" i="42"/>
  <c r="J301" i="42"/>
  <c r="I301" i="42"/>
  <c r="N300" i="42"/>
  <c r="M300" i="42"/>
  <c r="L300" i="42"/>
  <c r="K300" i="42"/>
  <c r="J300" i="42"/>
  <c r="I300" i="42"/>
  <c r="N299" i="42"/>
  <c r="M299" i="42"/>
  <c r="L299" i="42"/>
  <c r="K299" i="42"/>
  <c r="J299" i="42"/>
  <c r="I299" i="42"/>
  <c r="N298" i="42"/>
  <c r="M298" i="42"/>
  <c r="L298" i="42"/>
  <c r="K298" i="42"/>
  <c r="J298" i="42"/>
  <c r="I298" i="42"/>
  <c r="N297" i="42"/>
  <c r="M297" i="42"/>
  <c r="L297" i="42"/>
  <c r="K297" i="42"/>
  <c r="J297" i="42"/>
  <c r="I297" i="42"/>
  <c r="N296" i="42"/>
  <c r="M296" i="42"/>
  <c r="L296" i="42"/>
  <c r="K296" i="42"/>
  <c r="J296" i="42"/>
  <c r="I296" i="42"/>
  <c r="N295" i="42"/>
  <c r="M295" i="42"/>
  <c r="L295" i="42"/>
  <c r="K295" i="42"/>
  <c r="J295" i="42"/>
  <c r="I295" i="42"/>
  <c r="N294" i="42"/>
  <c r="M294" i="42"/>
  <c r="L294" i="42"/>
  <c r="K294" i="42"/>
  <c r="J294" i="42"/>
  <c r="I294" i="42"/>
  <c r="N293" i="42"/>
  <c r="M293" i="42"/>
  <c r="L293" i="42"/>
  <c r="K293" i="42"/>
  <c r="J293" i="42"/>
  <c r="I293" i="42"/>
  <c r="N292" i="42"/>
  <c r="M292" i="42"/>
  <c r="L292" i="42"/>
  <c r="K292" i="42"/>
  <c r="J292" i="42"/>
  <c r="I292" i="42"/>
  <c r="N291" i="42"/>
  <c r="M291" i="42"/>
  <c r="L291" i="42"/>
  <c r="K291" i="42"/>
  <c r="J291" i="42"/>
  <c r="I291" i="42"/>
  <c r="N290" i="42"/>
  <c r="M290" i="42"/>
  <c r="L290" i="42"/>
  <c r="K290" i="42"/>
  <c r="J290" i="42"/>
  <c r="I290" i="42"/>
  <c r="N289" i="42"/>
  <c r="M289" i="42"/>
  <c r="L289" i="42"/>
  <c r="K289" i="42"/>
  <c r="J289" i="42"/>
  <c r="I289" i="42"/>
  <c r="N288" i="42"/>
  <c r="M288" i="42"/>
  <c r="L288" i="42"/>
  <c r="K288" i="42"/>
  <c r="J288" i="42"/>
  <c r="I288" i="42"/>
  <c r="N287" i="42"/>
  <c r="M287" i="42"/>
  <c r="L287" i="42"/>
  <c r="K287" i="42"/>
  <c r="J287" i="42"/>
  <c r="I287" i="42"/>
  <c r="N286" i="42"/>
  <c r="M286" i="42"/>
  <c r="L286" i="42"/>
  <c r="K286" i="42"/>
  <c r="J286" i="42"/>
  <c r="I286" i="42"/>
  <c r="N285" i="42"/>
  <c r="M285" i="42"/>
  <c r="L285" i="42"/>
  <c r="K285" i="42"/>
  <c r="J285" i="42"/>
  <c r="I285" i="42"/>
  <c r="N284" i="42"/>
  <c r="M284" i="42"/>
  <c r="L284" i="42"/>
  <c r="K284" i="42"/>
  <c r="J284" i="42"/>
  <c r="I284" i="42"/>
  <c r="N283" i="42"/>
  <c r="M283" i="42"/>
  <c r="L283" i="42"/>
  <c r="K283" i="42"/>
  <c r="J283" i="42"/>
  <c r="I283" i="42"/>
  <c r="N282" i="42"/>
  <c r="M282" i="42"/>
  <c r="L282" i="42"/>
  <c r="K282" i="42"/>
  <c r="J282" i="42"/>
  <c r="I282" i="42"/>
  <c r="N281" i="42"/>
  <c r="M281" i="42"/>
  <c r="L281" i="42"/>
  <c r="K281" i="42"/>
  <c r="J281" i="42"/>
  <c r="I281" i="42"/>
  <c r="N280" i="42"/>
  <c r="M280" i="42"/>
  <c r="L280" i="42"/>
  <c r="K280" i="42"/>
  <c r="J280" i="42"/>
  <c r="I280" i="42"/>
  <c r="N279" i="42"/>
  <c r="M279" i="42"/>
  <c r="L279" i="42"/>
  <c r="K279" i="42"/>
  <c r="J279" i="42"/>
  <c r="I279" i="42"/>
  <c r="N278" i="42"/>
  <c r="M278" i="42"/>
  <c r="L278" i="42"/>
  <c r="K278" i="42"/>
  <c r="J278" i="42"/>
  <c r="I278" i="42"/>
  <c r="N277" i="42"/>
  <c r="M277" i="42"/>
  <c r="L277" i="42"/>
  <c r="K277" i="42"/>
  <c r="J277" i="42"/>
  <c r="I277" i="42"/>
  <c r="N276" i="42"/>
  <c r="M276" i="42"/>
  <c r="L276" i="42"/>
  <c r="K276" i="42"/>
  <c r="J276" i="42"/>
  <c r="I276" i="42"/>
  <c r="N275" i="42"/>
  <c r="M275" i="42"/>
  <c r="L275" i="42"/>
  <c r="K275" i="42"/>
  <c r="J275" i="42"/>
  <c r="I275" i="42"/>
  <c r="N274" i="42"/>
  <c r="M274" i="42"/>
  <c r="L274" i="42"/>
  <c r="K274" i="42"/>
  <c r="J274" i="42"/>
  <c r="I274" i="42"/>
  <c r="N273" i="42"/>
  <c r="M273" i="42"/>
  <c r="L273" i="42"/>
  <c r="K273" i="42"/>
  <c r="J273" i="42"/>
  <c r="I273" i="42"/>
  <c r="N272" i="42"/>
  <c r="M272" i="42"/>
  <c r="L272" i="42"/>
  <c r="K272" i="42"/>
  <c r="J272" i="42"/>
  <c r="I272" i="42"/>
  <c r="N271" i="42"/>
  <c r="M271" i="42"/>
  <c r="L271" i="42"/>
  <c r="K271" i="42"/>
  <c r="J271" i="42"/>
  <c r="I271" i="42"/>
  <c r="N270" i="42"/>
  <c r="M270" i="42"/>
  <c r="L270" i="42"/>
  <c r="K270" i="42"/>
  <c r="J270" i="42"/>
  <c r="I270" i="42"/>
  <c r="N269" i="42"/>
  <c r="M269" i="42"/>
  <c r="L269" i="42"/>
  <c r="K269" i="42"/>
  <c r="J269" i="42"/>
  <c r="I269" i="42"/>
  <c r="N268" i="42"/>
  <c r="M268" i="42"/>
  <c r="L268" i="42"/>
  <c r="K268" i="42"/>
  <c r="J268" i="42"/>
  <c r="I268" i="42"/>
  <c r="N267" i="42"/>
  <c r="M267" i="42"/>
  <c r="L267" i="42"/>
  <c r="K267" i="42"/>
  <c r="J267" i="42"/>
  <c r="I267" i="42"/>
  <c r="N266" i="42"/>
  <c r="M266" i="42"/>
  <c r="L266" i="42"/>
  <c r="K266" i="42"/>
  <c r="J266" i="42"/>
  <c r="I266" i="42"/>
  <c r="N265" i="42"/>
  <c r="M265" i="42"/>
  <c r="L265" i="42"/>
  <c r="K265" i="42"/>
  <c r="J265" i="42"/>
  <c r="I265" i="42"/>
  <c r="N264" i="42"/>
  <c r="M264" i="42"/>
  <c r="L264" i="42"/>
  <c r="K264" i="42"/>
  <c r="J264" i="42"/>
  <c r="I264" i="42"/>
  <c r="N263" i="42"/>
  <c r="M263" i="42"/>
  <c r="L263" i="42"/>
  <c r="K263" i="42"/>
  <c r="J263" i="42"/>
  <c r="I263" i="42"/>
  <c r="N262" i="42"/>
  <c r="M262" i="42"/>
  <c r="L262" i="42"/>
  <c r="K262" i="42"/>
  <c r="J262" i="42"/>
  <c r="I262" i="42"/>
  <c r="N261" i="42"/>
  <c r="M261" i="42"/>
  <c r="L261" i="42"/>
  <c r="K261" i="42"/>
  <c r="J261" i="42"/>
  <c r="I261" i="42"/>
  <c r="N260" i="42"/>
  <c r="M260" i="42"/>
  <c r="L260" i="42"/>
  <c r="K260" i="42"/>
  <c r="J260" i="42"/>
  <c r="I260" i="42"/>
  <c r="N259" i="42"/>
  <c r="M259" i="42"/>
  <c r="L259" i="42"/>
  <c r="K259" i="42"/>
  <c r="J259" i="42"/>
  <c r="I259" i="42"/>
  <c r="N258" i="42"/>
  <c r="M258" i="42"/>
  <c r="L258" i="42"/>
  <c r="K258" i="42"/>
  <c r="J258" i="42"/>
  <c r="I258" i="42"/>
  <c r="N257" i="42"/>
  <c r="M257" i="42"/>
  <c r="L257" i="42"/>
  <c r="K257" i="42"/>
  <c r="J257" i="42"/>
  <c r="I257" i="42"/>
  <c r="N256" i="42"/>
  <c r="M256" i="42"/>
  <c r="L256" i="42"/>
  <c r="K256" i="42"/>
  <c r="J256" i="42"/>
  <c r="I256" i="42"/>
  <c r="N255" i="42"/>
  <c r="M255" i="42"/>
  <c r="L255" i="42"/>
  <c r="K255" i="42"/>
  <c r="J255" i="42"/>
  <c r="I255" i="42"/>
  <c r="N254" i="42"/>
  <c r="M254" i="42"/>
  <c r="L254" i="42"/>
  <c r="K254" i="42"/>
  <c r="J254" i="42"/>
  <c r="I254" i="42"/>
  <c r="N253" i="42"/>
  <c r="M253" i="42"/>
  <c r="L253" i="42"/>
  <c r="K253" i="42"/>
  <c r="J253" i="42"/>
  <c r="I253" i="42"/>
  <c r="N252" i="42"/>
  <c r="M252" i="42"/>
  <c r="L252" i="42"/>
  <c r="K252" i="42"/>
  <c r="J252" i="42"/>
  <c r="I252" i="42"/>
  <c r="N251" i="42"/>
  <c r="M251" i="42"/>
  <c r="L251" i="42"/>
  <c r="K251" i="42"/>
  <c r="J251" i="42"/>
  <c r="I251" i="42"/>
  <c r="N250" i="42"/>
  <c r="M250" i="42"/>
  <c r="L250" i="42"/>
  <c r="K250" i="42"/>
  <c r="J250" i="42"/>
  <c r="I250" i="42"/>
  <c r="N249" i="42"/>
  <c r="M249" i="42"/>
  <c r="L249" i="42"/>
  <c r="K249" i="42"/>
  <c r="J249" i="42"/>
  <c r="I249" i="42"/>
  <c r="N248" i="42"/>
  <c r="M248" i="42"/>
  <c r="L248" i="42"/>
  <c r="K248" i="42"/>
  <c r="J248" i="42"/>
  <c r="I248" i="42"/>
  <c r="N247" i="42"/>
  <c r="M247" i="42"/>
  <c r="L247" i="42"/>
  <c r="K247" i="42"/>
  <c r="J247" i="42"/>
  <c r="I247" i="42"/>
  <c r="N246" i="42"/>
  <c r="M246" i="42"/>
  <c r="L246" i="42"/>
  <c r="K246" i="42"/>
  <c r="J246" i="42"/>
  <c r="I246" i="42"/>
  <c r="N245" i="42"/>
  <c r="M245" i="42"/>
  <c r="L245" i="42"/>
  <c r="K245" i="42"/>
  <c r="J245" i="42"/>
  <c r="I245" i="42"/>
  <c r="N244" i="42"/>
  <c r="M244" i="42"/>
  <c r="L244" i="42"/>
  <c r="K244" i="42"/>
  <c r="J244" i="42"/>
  <c r="I244" i="42"/>
  <c r="N243" i="42"/>
  <c r="M243" i="42"/>
  <c r="L243" i="42"/>
  <c r="K243" i="42"/>
  <c r="J243" i="42"/>
  <c r="I243" i="42"/>
  <c r="N242" i="42"/>
  <c r="M242" i="42"/>
  <c r="L242" i="42"/>
  <c r="K242" i="42"/>
  <c r="J242" i="42"/>
  <c r="I242" i="42"/>
  <c r="N241" i="42"/>
  <c r="M241" i="42"/>
  <c r="L241" i="42"/>
  <c r="K241" i="42"/>
  <c r="J241" i="42"/>
  <c r="I241" i="42"/>
  <c r="N240" i="42"/>
  <c r="M240" i="42"/>
  <c r="L240" i="42"/>
  <c r="K240" i="42"/>
  <c r="J240" i="42"/>
  <c r="I240" i="42"/>
  <c r="N239" i="42"/>
  <c r="M239" i="42"/>
  <c r="L239" i="42"/>
  <c r="K239" i="42"/>
  <c r="J239" i="42"/>
  <c r="I239" i="42"/>
  <c r="N238" i="42"/>
  <c r="M238" i="42"/>
  <c r="L238" i="42"/>
  <c r="K238" i="42"/>
  <c r="J238" i="42"/>
  <c r="I238" i="42"/>
  <c r="N237" i="42"/>
  <c r="M237" i="42"/>
  <c r="L237" i="42"/>
  <c r="K237" i="42"/>
  <c r="J237" i="42"/>
  <c r="I237" i="42"/>
  <c r="N236" i="42"/>
  <c r="M236" i="42"/>
  <c r="L236" i="42"/>
  <c r="K236" i="42"/>
  <c r="J236" i="42"/>
  <c r="I236" i="42"/>
  <c r="N235" i="42"/>
  <c r="M235" i="42"/>
  <c r="L235" i="42"/>
  <c r="K235" i="42"/>
  <c r="J235" i="42"/>
  <c r="I235" i="42"/>
  <c r="N234" i="42"/>
  <c r="M234" i="42"/>
  <c r="L234" i="42"/>
  <c r="K234" i="42"/>
  <c r="J234" i="42"/>
  <c r="I234" i="42"/>
  <c r="N233" i="42"/>
  <c r="M233" i="42"/>
  <c r="L233" i="42"/>
  <c r="K233" i="42"/>
  <c r="J233" i="42"/>
  <c r="I233" i="42"/>
  <c r="N232" i="42"/>
  <c r="M232" i="42"/>
  <c r="L232" i="42"/>
  <c r="K232" i="42"/>
  <c r="J232" i="42"/>
  <c r="I232" i="42"/>
  <c r="N231" i="42"/>
  <c r="M231" i="42"/>
  <c r="L231" i="42"/>
  <c r="K231" i="42"/>
  <c r="J231" i="42"/>
  <c r="I231" i="42"/>
  <c r="N230" i="42"/>
  <c r="M230" i="42"/>
  <c r="L230" i="42"/>
  <c r="K230" i="42"/>
  <c r="J230" i="42"/>
  <c r="I230" i="42"/>
  <c r="N229" i="42"/>
  <c r="M229" i="42"/>
  <c r="L229" i="42"/>
  <c r="K229" i="42"/>
  <c r="J229" i="42"/>
  <c r="I229" i="42"/>
  <c r="N228" i="42"/>
  <c r="M228" i="42"/>
  <c r="L228" i="42"/>
  <c r="K228" i="42"/>
  <c r="J228" i="42"/>
  <c r="I228" i="42"/>
  <c r="N227" i="42"/>
  <c r="M227" i="42"/>
  <c r="L227" i="42"/>
  <c r="K227" i="42"/>
  <c r="J227" i="42"/>
  <c r="I227" i="42"/>
  <c r="N226" i="42"/>
  <c r="M226" i="42"/>
  <c r="L226" i="42"/>
  <c r="K226" i="42"/>
  <c r="J226" i="42"/>
  <c r="I226" i="42"/>
  <c r="N225" i="42"/>
  <c r="M225" i="42"/>
  <c r="L225" i="42"/>
  <c r="K225" i="42"/>
  <c r="J225" i="42"/>
  <c r="I225" i="42"/>
  <c r="N224" i="42"/>
  <c r="M224" i="42"/>
  <c r="L224" i="42"/>
  <c r="K224" i="42"/>
  <c r="J224" i="42"/>
  <c r="I224" i="42"/>
  <c r="N223" i="42"/>
  <c r="M223" i="42"/>
  <c r="L223" i="42"/>
  <c r="K223" i="42"/>
  <c r="J223" i="42"/>
  <c r="I223" i="42"/>
  <c r="N222" i="42"/>
  <c r="M222" i="42"/>
  <c r="L222" i="42"/>
  <c r="K222" i="42"/>
  <c r="J222" i="42"/>
  <c r="I222" i="42"/>
  <c r="N221" i="42"/>
  <c r="M221" i="42"/>
  <c r="L221" i="42"/>
  <c r="K221" i="42"/>
  <c r="J221" i="42"/>
  <c r="I221" i="42"/>
  <c r="N220" i="42"/>
  <c r="M220" i="42"/>
  <c r="L220" i="42"/>
  <c r="K220" i="42"/>
  <c r="J220" i="42"/>
  <c r="I220" i="42"/>
  <c r="N219" i="42"/>
  <c r="M219" i="42"/>
  <c r="L219" i="42"/>
  <c r="K219" i="42"/>
  <c r="J219" i="42"/>
  <c r="I219" i="42"/>
  <c r="N218" i="42"/>
  <c r="M218" i="42"/>
  <c r="L218" i="42"/>
  <c r="K218" i="42"/>
  <c r="J218" i="42"/>
  <c r="I218" i="42"/>
  <c r="N217" i="42"/>
  <c r="M217" i="42"/>
  <c r="L217" i="42"/>
  <c r="K217" i="42"/>
  <c r="J217" i="42"/>
  <c r="I217" i="42"/>
  <c r="N216" i="42"/>
  <c r="M216" i="42"/>
  <c r="L216" i="42"/>
  <c r="K216" i="42"/>
  <c r="J216" i="42"/>
  <c r="I216" i="42"/>
  <c r="N215" i="42"/>
  <c r="M215" i="42"/>
  <c r="L215" i="42"/>
  <c r="K215" i="42"/>
  <c r="J215" i="42"/>
  <c r="I215" i="42"/>
  <c r="N214" i="42"/>
  <c r="M214" i="42"/>
  <c r="L214" i="42"/>
  <c r="K214" i="42"/>
  <c r="J214" i="42"/>
  <c r="I214" i="42"/>
  <c r="N213" i="42"/>
  <c r="M213" i="42"/>
  <c r="L213" i="42"/>
  <c r="K213" i="42"/>
  <c r="J213" i="42"/>
  <c r="I213" i="42"/>
  <c r="N212" i="42"/>
  <c r="M212" i="42"/>
  <c r="L212" i="42"/>
  <c r="K212" i="42"/>
  <c r="J212" i="42"/>
  <c r="I212" i="42"/>
  <c r="N211" i="42"/>
  <c r="M211" i="42"/>
  <c r="L211" i="42"/>
  <c r="K211" i="42"/>
  <c r="J211" i="42"/>
  <c r="I211" i="42"/>
  <c r="N210" i="42"/>
  <c r="M210" i="42"/>
  <c r="L210" i="42"/>
  <c r="K210" i="42"/>
  <c r="J210" i="42"/>
  <c r="I210" i="42"/>
  <c r="N209" i="42"/>
  <c r="M209" i="42"/>
  <c r="L209" i="42"/>
  <c r="K209" i="42"/>
  <c r="J209" i="42"/>
  <c r="I209" i="42"/>
  <c r="N208" i="42"/>
  <c r="M208" i="42"/>
  <c r="L208" i="42"/>
  <c r="K208" i="42"/>
  <c r="J208" i="42"/>
  <c r="I208" i="42"/>
  <c r="N207" i="42"/>
  <c r="M207" i="42"/>
  <c r="L207" i="42"/>
  <c r="K207" i="42"/>
  <c r="J207" i="42"/>
  <c r="I207" i="42"/>
  <c r="N206" i="42"/>
  <c r="M206" i="42"/>
  <c r="L206" i="42"/>
  <c r="K206" i="42"/>
  <c r="J206" i="42"/>
  <c r="I206" i="42"/>
  <c r="N205" i="42"/>
  <c r="M205" i="42"/>
  <c r="L205" i="42"/>
  <c r="K205" i="42"/>
  <c r="J205" i="42"/>
  <c r="I205" i="42"/>
  <c r="N204" i="42"/>
  <c r="M204" i="42"/>
  <c r="L204" i="42"/>
  <c r="K204" i="42"/>
  <c r="J204" i="42"/>
  <c r="I204" i="42"/>
  <c r="N203" i="42"/>
  <c r="M203" i="42"/>
  <c r="L203" i="42"/>
  <c r="K203" i="42"/>
  <c r="J203" i="42"/>
  <c r="I203" i="42"/>
  <c r="N202" i="42"/>
  <c r="M202" i="42"/>
  <c r="L202" i="42"/>
  <c r="K202" i="42"/>
  <c r="J202" i="42"/>
  <c r="I202" i="42"/>
  <c r="N201" i="42"/>
  <c r="M201" i="42"/>
  <c r="L201" i="42"/>
  <c r="K201" i="42"/>
  <c r="J201" i="42"/>
  <c r="I201" i="42"/>
  <c r="N200" i="42"/>
  <c r="M200" i="42"/>
  <c r="L200" i="42"/>
  <c r="K200" i="42"/>
  <c r="J200" i="42"/>
  <c r="I200" i="42"/>
  <c r="N199" i="42"/>
  <c r="M199" i="42"/>
  <c r="L199" i="42"/>
  <c r="K199" i="42"/>
  <c r="J199" i="42"/>
  <c r="I199" i="42"/>
  <c r="N198" i="42"/>
  <c r="M198" i="42"/>
  <c r="L198" i="42"/>
  <c r="K198" i="42"/>
  <c r="J198" i="42"/>
  <c r="I198" i="42"/>
  <c r="N197" i="42"/>
  <c r="M197" i="42"/>
  <c r="L197" i="42"/>
  <c r="K197" i="42"/>
  <c r="J197" i="42"/>
  <c r="I197" i="42"/>
  <c r="N196" i="42"/>
  <c r="M196" i="42"/>
  <c r="L196" i="42"/>
  <c r="K196" i="42"/>
  <c r="J196" i="42"/>
  <c r="I196" i="42"/>
  <c r="N195" i="42"/>
  <c r="M195" i="42"/>
  <c r="L195" i="42"/>
  <c r="K195" i="42"/>
  <c r="J195" i="42"/>
  <c r="I195" i="42"/>
  <c r="N194" i="42"/>
  <c r="M194" i="42"/>
  <c r="L194" i="42"/>
  <c r="K194" i="42"/>
  <c r="J194" i="42"/>
  <c r="I194" i="42"/>
  <c r="N193" i="42"/>
  <c r="M193" i="42"/>
  <c r="L193" i="42"/>
  <c r="K193" i="42"/>
  <c r="J193" i="42"/>
  <c r="I193" i="42"/>
  <c r="N192" i="42"/>
  <c r="M192" i="42"/>
  <c r="L192" i="42"/>
  <c r="K192" i="42"/>
  <c r="J192" i="42"/>
  <c r="I192" i="42"/>
  <c r="N191" i="42"/>
  <c r="M191" i="42"/>
  <c r="L191" i="42"/>
  <c r="K191" i="42"/>
  <c r="J191" i="42"/>
  <c r="I191" i="42"/>
  <c r="N190" i="42"/>
  <c r="M190" i="42"/>
  <c r="L190" i="42"/>
  <c r="K190" i="42"/>
  <c r="J190" i="42"/>
  <c r="I190" i="42"/>
  <c r="N189" i="42"/>
  <c r="M189" i="42"/>
  <c r="L189" i="42"/>
  <c r="K189" i="42"/>
  <c r="J189" i="42"/>
  <c r="I189" i="42"/>
  <c r="N188" i="42"/>
  <c r="M188" i="42"/>
  <c r="L188" i="42"/>
  <c r="K188" i="42"/>
  <c r="J188" i="42"/>
  <c r="I188" i="42"/>
  <c r="N187" i="42"/>
  <c r="M187" i="42"/>
  <c r="L187" i="42"/>
  <c r="K187" i="42"/>
  <c r="J187" i="42"/>
  <c r="I187" i="42"/>
  <c r="N186" i="42"/>
  <c r="M186" i="42"/>
  <c r="L186" i="42"/>
  <c r="K186" i="42"/>
  <c r="J186" i="42"/>
  <c r="I186" i="42"/>
  <c r="N185" i="42"/>
  <c r="M185" i="42"/>
  <c r="L185" i="42"/>
  <c r="K185" i="42"/>
  <c r="J185" i="42"/>
  <c r="I185" i="42"/>
  <c r="N184" i="42"/>
  <c r="M184" i="42"/>
  <c r="L184" i="42"/>
  <c r="K184" i="42"/>
  <c r="J184" i="42"/>
  <c r="I184" i="42"/>
  <c r="N183" i="42"/>
  <c r="M183" i="42"/>
  <c r="L183" i="42"/>
  <c r="K183" i="42"/>
  <c r="J183" i="42"/>
  <c r="I183" i="42"/>
  <c r="N182" i="42"/>
  <c r="M182" i="42"/>
  <c r="L182" i="42"/>
  <c r="K182" i="42"/>
  <c r="J182" i="42"/>
  <c r="I182" i="42"/>
  <c r="N181" i="42"/>
  <c r="M181" i="42"/>
  <c r="L181" i="42"/>
  <c r="K181" i="42"/>
  <c r="J181" i="42"/>
  <c r="I181" i="42"/>
  <c r="N180" i="42"/>
  <c r="M180" i="42"/>
  <c r="L180" i="42"/>
  <c r="K180" i="42"/>
  <c r="J180" i="42"/>
  <c r="I180" i="42"/>
  <c r="N179" i="42"/>
  <c r="M179" i="42"/>
  <c r="L179" i="42"/>
  <c r="K179" i="42"/>
  <c r="J179" i="42"/>
  <c r="I179" i="42"/>
  <c r="N178" i="42"/>
  <c r="M178" i="42"/>
  <c r="L178" i="42"/>
  <c r="K178" i="42"/>
  <c r="J178" i="42"/>
  <c r="I178" i="42"/>
  <c r="N177" i="42"/>
  <c r="M177" i="42"/>
  <c r="L177" i="42"/>
  <c r="K177" i="42"/>
  <c r="J177" i="42"/>
  <c r="I177" i="42"/>
  <c r="N176" i="42"/>
  <c r="M176" i="42"/>
  <c r="L176" i="42"/>
  <c r="K176" i="42"/>
  <c r="J176" i="42"/>
  <c r="I176" i="42"/>
  <c r="N175" i="42"/>
  <c r="M175" i="42"/>
  <c r="L175" i="42"/>
  <c r="K175" i="42"/>
  <c r="J175" i="42"/>
  <c r="I175" i="42"/>
  <c r="N174" i="42"/>
  <c r="M174" i="42"/>
  <c r="L174" i="42"/>
  <c r="K174" i="42"/>
  <c r="J174" i="42"/>
  <c r="I174" i="42"/>
  <c r="N173" i="42"/>
  <c r="M173" i="42"/>
  <c r="L173" i="42"/>
  <c r="K173" i="42"/>
  <c r="J173" i="42"/>
  <c r="I173" i="42"/>
  <c r="N172" i="42"/>
  <c r="M172" i="42"/>
  <c r="L172" i="42"/>
  <c r="K172" i="42"/>
  <c r="J172" i="42"/>
  <c r="I172" i="42"/>
  <c r="N171" i="42"/>
  <c r="M171" i="42"/>
  <c r="L171" i="42"/>
  <c r="K171" i="42"/>
  <c r="J171" i="42"/>
  <c r="I171" i="42"/>
  <c r="N170" i="42"/>
  <c r="M170" i="42"/>
  <c r="L170" i="42"/>
  <c r="K170" i="42"/>
  <c r="J170" i="42"/>
  <c r="I170" i="42"/>
  <c r="N169" i="42"/>
  <c r="M169" i="42"/>
  <c r="L169" i="42"/>
  <c r="K169" i="42"/>
  <c r="J169" i="42"/>
  <c r="I169" i="42"/>
  <c r="N168" i="42"/>
  <c r="M168" i="42"/>
  <c r="L168" i="42"/>
  <c r="K168" i="42"/>
  <c r="J168" i="42"/>
  <c r="I168" i="42"/>
  <c r="N167" i="42"/>
  <c r="M167" i="42"/>
  <c r="L167" i="42"/>
  <c r="K167" i="42"/>
  <c r="J167" i="42"/>
  <c r="I167" i="42"/>
  <c r="N166" i="42"/>
  <c r="M166" i="42"/>
  <c r="L166" i="42"/>
  <c r="K166" i="42"/>
  <c r="J166" i="42"/>
  <c r="I166" i="42"/>
  <c r="N165" i="42"/>
  <c r="M165" i="42"/>
  <c r="L165" i="42"/>
  <c r="K165" i="42"/>
  <c r="J165" i="42"/>
  <c r="I165" i="42"/>
  <c r="N164" i="42"/>
  <c r="M164" i="42"/>
  <c r="L164" i="42"/>
  <c r="K164" i="42"/>
  <c r="J164" i="42"/>
  <c r="I164" i="42"/>
  <c r="N163" i="42"/>
  <c r="M163" i="42"/>
  <c r="L163" i="42"/>
  <c r="K163" i="42"/>
  <c r="J163" i="42"/>
  <c r="I163" i="42"/>
  <c r="N162" i="42"/>
  <c r="M162" i="42"/>
  <c r="L162" i="42"/>
  <c r="K162" i="42"/>
  <c r="J162" i="42"/>
  <c r="I162" i="42"/>
  <c r="N161" i="42"/>
  <c r="M161" i="42"/>
  <c r="L161" i="42"/>
  <c r="K161" i="42"/>
  <c r="J161" i="42"/>
  <c r="I161" i="42"/>
  <c r="N160" i="42"/>
  <c r="M160" i="42"/>
  <c r="L160" i="42"/>
  <c r="K160" i="42"/>
  <c r="J160" i="42"/>
  <c r="I160" i="42"/>
  <c r="N159" i="42"/>
  <c r="M159" i="42"/>
  <c r="L159" i="42"/>
  <c r="K159" i="42"/>
  <c r="J159" i="42"/>
  <c r="I159" i="42"/>
  <c r="N158" i="42"/>
  <c r="M158" i="42"/>
  <c r="L158" i="42"/>
  <c r="K158" i="42"/>
  <c r="J158" i="42"/>
  <c r="I158" i="42"/>
  <c r="N157" i="42"/>
  <c r="M157" i="42"/>
  <c r="L157" i="42"/>
  <c r="K157" i="42"/>
  <c r="J157" i="42"/>
  <c r="I157" i="42"/>
  <c r="N156" i="42"/>
  <c r="M156" i="42"/>
  <c r="L156" i="42"/>
  <c r="K156" i="42"/>
  <c r="J156" i="42"/>
  <c r="I156" i="42"/>
  <c r="N155" i="42"/>
  <c r="M155" i="42"/>
  <c r="L155" i="42"/>
  <c r="K155" i="42"/>
  <c r="J155" i="42"/>
  <c r="I155" i="42"/>
  <c r="N154" i="42"/>
  <c r="M154" i="42"/>
  <c r="L154" i="42"/>
  <c r="K154" i="42"/>
  <c r="J154" i="42"/>
  <c r="I154" i="42"/>
  <c r="N153" i="42"/>
  <c r="M153" i="42"/>
  <c r="L153" i="42"/>
  <c r="K153" i="42"/>
  <c r="J153" i="42"/>
  <c r="I153" i="42"/>
  <c r="N152" i="42"/>
  <c r="M152" i="42"/>
  <c r="L152" i="42"/>
  <c r="K152" i="42"/>
  <c r="J152" i="42"/>
  <c r="I152" i="42"/>
  <c r="N151" i="42"/>
  <c r="M151" i="42"/>
  <c r="L151" i="42"/>
  <c r="K151" i="42"/>
  <c r="J151" i="42"/>
  <c r="I151" i="42"/>
  <c r="N150" i="42"/>
  <c r="M150" i="42"/>
  <c r="L150" i="42"/>
  <c r="K150" i="42"/>
  <c r="J150" i="42"/>
  <c r="I150" i="42"/>
  <c r="N149" i="42"/>
  <c r="M149" i="42"/>
  <c r="L149" i="42"/>
  <c r="K149" i="42"/>
  <c r="J149" i="42"/>
  <c r="I149" i="42"/>
  <c r="N148" i="42"/>
  <c r="M148" i="42"/>
  <c r="L148" i="42"/>
  <c r="K148" i="42"/>
  <c r="J148" i="42"/>
  <c r="I148" i="42"/>
  <c r="N147" i="42"/>
  <c r="M147" i="42"/>
  <c r="L147" i="42"/>
  <c r="K147" i="42"/>
  <c r="J147" i="42"/>
  <c r="I147" i="42"/>
  <c r="N146" i="42"/>
  <c r="M146" i="42"/>
  <c r="L146" i="42"/>
  <c r="K146" i="42"/>
  <c r="J146" i="42"/>
  <c r="I146" i="42"/>
  <c r="N145" i="42"/>
  <c r="M145" i="42"/>
  <c r="L145" i="42"/>
  <c r="K145" i="42"/>
  <c r="J145" i="42"/>
  <c r="I145" i="42"/>
  <c r="N144" i="42"/>
  <c r="M144" i="42"/>
  <c r="L144" i="42"/>
  <c r="K144" i="42"/>
  <c r="J144" i="42"/>
  <c r="I144" i="42"/>
  <c r="N143" i="42"/>
  <c r="M143" i="42"/>
  <c r="L143" i="42"/>
  <c r="K143" i="42"/>
  <c r="J143" i="42"/>
  <c r="I143" i="42"/>
  <c r="N142" i="42"/>
  <c r="M142" i="42"/>
  <c r="L142" i="42"/>
  <c r="K142" i="42"/>
  <c r="J142" i="42"/>
  <c r="I142" i="42"/>
  <c r="N141" i="42"/>
  <c r="M141" i="42"/>
  <c r="L141" i="42"/>
  <c r="K141" i="42"/>
  <c r="J141" i="42"/>
  <c r="I141" i="42"/>
  <c r="N140" i="42"/>
  <c r="M140" i="42"/>
  <c r="L140" i="42"/>
  <c r="K140" i="42"/>
  <c r="J140" i="42"/>
  <c r="I140" i="42"/>
  <c r="N139" i="42"/>
  <c r="M139" i="42"/>
  <c r="L139" i="42"/>
  <c r="K139" i="42"/>
  <c r="J139" i="42"/>
  <c r="I139" i="42"/>
  <c r="N138" i="42"/>
  <c r="M138" i="42"/>
  <c r="L138" i="42"/>
  <c r="K138" i="42"/>
  <c r="J138" i="42"/>
  <c r="I138" i="42"/>
  <c r="N137" i="42"/>
  <c r="M137" i="42"/>
  <c r="L137" i="42"/>
  <c r="K137" i="42"/>
  <c r="J137" i="42"/>
  <c r="I137" i="42"/>
  <c r="N136" i="42"/>
  <c r="M136" i="42"/>
  <c r="L136" i="42"/>
  <c r="K136" i="42"/>
  <c r="J136" i="42"/>
  <c r="I136" i="42"/>
  <c r="N135" i="42"/>
  <c r="M135" i="42"/>
  <c r="L135" i="42"/>
  <c r="K135" i="42"/>
  <c r="J135" i="42"/>
  <c r="I135" i="42"/>
  <c r="N134" i="42"/>
  <c r="M134" i="42"/>
  <c r="L134" i="42"/>
  <c r="K134" i="42"/>
  <c r="J134" i="42"/>
  <c r="I134" i="42"/>
  <c r="N133" i="42"/>
  <c r="M133" i="42"/>
  <c r="L133" i="42"/>
  <c r="K133" i="42"/>
  <c r="J133" i="42"/>
  <c r="I133" i="42"/>
  <c r="N132" i="42"/>
  <c r="M132" i="42"/>
  <c r="L132" i="42"/>
  <c r="K132" i="42"/>
  <c r="J132" i="42"/>
  <c r="I132" i="42"/>
  <c r="N131" i="42"/>
  <c r="M131" i="42"/>
  <c r="L131" i="42"/>
  <c r="K131" i="42"/>
  <c r="J131" i="42"/>
  <c r="I131" i="42"/>
  <c r="N130" i="42"/>
  <c r="M130" i="42"/>
  <c r="L130" i="42"/>
  <c r="K130" i="42"/>
  <c r="J130" i="42"/>
  <c r="I130" i="42"/>
  <c r="N129" i="42"/>
  <c r="M129" i="42"/>
  <c r="L129" i="42"/>
  <c r="K129" i="42"/>
  <c r="J129" i="42"/>
  <c r="I129" i="42"/>
  <c r="N128" i="42"/>
  <c r="M128" i="42"/>
  <c r="L128" i="42"/>
  <c r="K128" i="42"/>
  <c r="J128" i="42"/>
  <c r="I128" i="42"/>
  <c r="N127" i="42"/>
  <c r="M127" i="42"/>
  <c r="L127" i="42"/>
  <c r="K127" i="42"/>
  <c r="J127" i="42"/>
  <c r="I127" i="42"/>
  <c r="N126" i="42"/>
  <c r="M126" i="42"/>
  <c r="L126" i="42"/>
  <c r="K126" i="42"/>
  <c r="J126" i="42"/>
  <c r="I126" i="42"/>
  <c r="N125" i="42"/>
  <c r="M125" i="42"/>
  <c r="L125" i="42"/>
  <c r="K125" i="42"/>
  <c r="J125" i="42"/>
  <c r="I125" i="42"/>
  <c r="N124" i="42"/>
  <c r="M124" i="42"/>
  <c r="L124" i="42"/>
  <c r="K124" i="42"/>
  <c r="J124" i="42"/>
  <c r="I124" i="42"/>
  <c r="N123" i="42"/>
  <c r="M123" i="42"/>
  <c r="L123" i="42"/>
  <c r="K123" i="42"/>
  <c r="J123" i="42"/>
  <c r="I123" i="42"/>
  <c r="N122" i="42"/>
  <c r="M122" i="42"/>
  <c r="L122" i="42"/>
  <c r="K122" i="42"/>
  <c r="J122" i="42"/>
  <c r="I122" i="42"/>
  <c r="N121" i="42"/>
  <c r="M121" i="42"/>
  <c r="L121" i="42"/>
  <c r="K121" i="42"/>
  <c r="J121" i="42"/>
  <c r="I121" i="42"/>
  <c r="N120" i="42"/>
  <c r="M120" i="42"/>
  <c r="L120" i="42"/>
  <c r="K120" i="42"/>
  <c r="J120" i="42"/>
  <c r="I120" i="42"/>
  <c r="N119" i="42"/>
  <c r="M119" i="42"/>
  <c r="L119" i="42"/>
  <c r="K119" i="42"/>
  <c r="J119" i="42"/>
  <c r="I119" i="42"/>
  <c r="N118" i="42"/>
  <c r="M118" i="42"/>
  <c r="L118" i="42"/>
  <c r="K118" i="42"/>
  <c r="J118" i="42"/>
  <c r="I118" i="42"/>
  <c r="N117" i="42"/>
  <c r="M117" i="42"/>
  <c r="L117" i="42"/>
  <c r="K117" i="42"/>
  <c r="J117" i="42"/>
  <c r="I117" i="42"/>
  <c r="N116" i="42"/>
  <c r="M116" i="42"/>
  <c r="L116" i="42"/>
  <c r="K116" i="42"/>
  <c r="J116" i="42"/>
  <c r="I116" i="42"/>
  <c r="N115" i="42"/>
  <c r="M115" i="42"/>
  <c r="L115" i="42"/>
  <c r="K115" i="42"/>
  <c r="J115" i="42"/>
  <c r="I115" i="42"/>
  <c r="N114" i="42"/>
  <c r="M114" i="42"/>
  <c r="L114" i="42"/>
  <c r="K114" i="42"/>
  <c r="J114" i="42"/>
  <c r="I114" i="42"/>
  <c r="N113" i="42"/>
  <c r="M113" i="42"/>
  <c r="L113" i="42"/>
  <c r="K113" i="42"/>
  <c r="J113" i="42"/>
  <c r="I113" i="42"/>
  <c r="N112" i="42"/>
  <c r="M112" i="42"/>
  <c r="L112" i="42"/>
  <c r="K112" i="42"/>
  <c r="J112" i="42"/>
  <c r="I112" i="42"/>
  <c r="N111" i="42"/>
  <c r="M111" i="42"/>
  <c r="L111" i="42"/>
  <c r="K111" i="42"/>
  <c r="J111" i="42"/>
  <c r="I111" i="42"/>
  <c r="N110" i="42"/>
  <c r="M110" i="42"/>
  <c r="L110" i="42"/>
  <c r="K110" i="42"/>
  <c r="J110" i="42"/>
  <c r="I110" i="42"/>
  <c r="N109" i="42"/>
  <c r="M109" i="42"/>
  <c r="L109" i="42"/>
  <c r="K109" i="42"/>
  <c r="J109" i="42"/>
  <c r="I109" i="42"/>
  <c r="N108" i="42"/>
  <c r="M108" i="42"/>
  <c r="L108" i="42"/>
  <c r="K108" i="42"/>
  <c r="J108" i="42"/>
  <c r="I108" i="42"/>
  <c r="N107" i="42"/>
  <c r="M107" i="42"/>
  <c r="L107" i="42"/>
  <c r="K107" i="42"/>
  <c r="J107" i="42"/>
  <c r="I107" i="42"/>
  <c r="N106" i="42"/>
  <c r="M106" i="42"/>
  <c r="L106" i="42"/>
  <c r="K106" i="42"/>
  <c r="J106" i="42"/>
  <c r="I106" i="42"/>
  <c r="N105" i="42"/>
  <c r="M105" i="42"/>
  <c r="L105" i="42"/>
  <c r="K105" i="42"/>
  <c r="J105" i="42"/>
  <c r="I105" i="42"/>
  <c r="N104" i="42"/>
  <c r="M104" i="42"/>
  <c r="L104" i="42"/>
  <c r="K104" i="42"/>
  <c r="J104" i="42"/>
  <c r="I104" i="42"/>
  <c r="N103" i="42"/>
  <c r="M103" i="42"/>
  <c r="L103" i="42"/>
  <c r="K103" i="42"/>
  <c r="J103" i="42"/>
  <c r="I103" i="42"/>
  <c r="N102" i="42"/>
  <c r="M102" i="42"/>
  <c r="L102" i="42"/>
  <c r="K102" i="42"/>
  <c r="J102" i="42"/>
  <c r="I102" i="42"/>
  <c r="N101" i="42"/>
  <c r="M101" i="42"/>
  <c r="L101" i="42"/>
  <c r="K101" i="42"/>
  <c r="J101" i="42"/>
  <c r="I101" i="42"/>
  <c r="N100" i="42"/>
  <c r="M100" i="42"/>
  <c r="L100" i="42"/>
  <c r="K100" i="42"/>
  <c r="J100" i="42"/>
  <c r="I100" i="42"/>
  <c r="N99" i="42"/>
  <c r="M99" i="42"/>
  <c r="L99" i="42"/>
  <c r="K99" i="42"/>
  <c r="J99" i="42"/>
  <c r="I99" i="42"/>
  <c r="N98" i="42"/>
  <c r="M98" i="42"/>
  <c r="L98" i="42"/>
  <c r="K98" i="42"/>
  <c r="J98" i="42"/>
  <c r="I98" i="42"/>
  <c r="N97" i="42"/>
  <c r="M97" i="42"/>
  <c r="L97" i="42"/>
  <c r="K97" i="42"/>
  <c r="J97" i="42"/>
  <c r="I97" i="42"/>
  <c r="N96" i="42"/>
  <c r="M96" i="42"/>
  <c r="L96" i="42"/>
  <c r="K96" i="42"/>
  <c r="J96" i="42"/>
  <c r="I96" i="42"/>
  <c r="N95" i="42"/>
  <c r="M95" i="42"/>
  <c r="L95" i="42"/>
  <c r="K95" i="42"/>
  <c r="J95" i="42"/>
  <c r="I95" i="42"/>
  <c r="N94" i="42"/>
  <c r="M94" i="42"/>
  <c r="L94" i="42"/>
  <c r="K94" i="42"/>
  <c r="J94" i="42"/>
  <c r="I94" i="42"/>
  <c r="N93" i="42"/>
  <c r="M93" i="42"/>
  <c r="L93" i="42"/>
  <c r="K93" i="42"/>
  <c r="J93" i="42"/>
  <c r="I93" i="42"/>
  <c r="N92" i="42"/>
  <c r="M92" i="42"/>
  <c r="L92" i="42"/>
  <c r="K92" i="42"/>
  <c r="J92" i="42"/>
  <c r="I92" i="42"/>
  <c r="N91" i="42"/>
  <c r="M91" i="42"/>
  <c r="L91" i="42"/>
  <c r="K91" i="42"/>
  <c r="J91" i="42"/>
  <c r="I91" i="42"/>
  <c r="N90" i="42"/>
  <c r="M90" i="42"/>
  <c r="L90" i="42"/>
  <c r="K90" i="42"/>
  <c r="J90" i="42"/>
  <c r="I90" i="42"/>
  <c r="N89" i="42"/>
  <c r="M89" i="42"/>
  <c r="L89" i="42"/>
  <c r="K89" i="42"/>
  <c r="J89" i="42"/>
  <c r="I89" i="42"/>
  <c r="N88" i="42"/>
  <c r="M88" i="42"/>
  <c r="L88" i="42"/>
  <c r="K88" i="42"/>
  <c r="J88" i="42"/>
  <c r="I88" i="42"/>
  <c r="N87" i="42"/>
  <c r="M87" i="42"/>
  <c r="L87" i="42"/>
  <c r="K87" i="42"/>
  <c r="J87" i="42"/>
  <c r="I87" i="42"/>
  <c r="N86" i="42"/>
  <c r="M86" i="42"/>
  <c r="L86" i="42"/>
  <c r="K86" i="42"/>
  <c r="J86" i="42"/>
  <c r="I86" i="42"/>
  <c r="N85" i="42"/>
  <c r="M85" i="42"/>
  <c r="L85" i="42"/>
  <c r="K85" i="42"/>
  <c r="J85" i="42"/>
  <c r="I85" i="42"/>
  <c r="N84" i="42"/>
  <c r="M84" i="42"/>
  <c r="L84" i="42"/>
  <c r="K84" i="42"/>
  <c r="J84" i="42"/>
  <c r="I84" i="42"/>
  <c r="N83" i="42"/>
  <c r="M83" i="42"/>
  <c r="L83" i="42"/>
  <c r="K83" i="42"/>
  <c r="J83" i="42"/>
  <c r="I83" i="42"/>
  <c r="N82" i="42"/>
  <c r="M82" i="42"/>
  <c r="L82" i="42"/>
  <c r="K82" i="42"/>
  <c r="J82" i="42"/>
  <c r="I82" i="42"/>
  <c r="N81" i="42"/>
  <c r="M81" i="42"/>
  <c r="L81" i="42"/>
  <c r="K81" i="42"/>
  <c r="J81" i="42"/>
  <c r="I81" i="42"/>
  <c r="N80" i="42"/>
  <c r="M80" i="42"/>
  <c r="L80" i="42"/>
  <c r="K80" i="42"/>
  <c r="J80" i="42"/>
  <c r="I80" i="42"/>
  <c r="N79" i="42"/>
  <c r="M79" i="42"/>
  <c r="L79" i="42"/>
  <c r="K79" i="42"/>
  <c r="J79" i="42"/>
  <c r="I79" i="42"/>
  <c r="N78" i="42"/>
  <c r="M78" i="42"/>
  <c r="L78" i="42"/>
  <c r="K78" i="42"/>
  <c r="J78" i="42"/>
  <c r="I78" i="42"/>
  <c r="N77" i="42"/>
  <c r="M77" i="42"/>
  <c r="L77" i="42"/>
  <c r="K77" i="42"/>
  <c r="J77" i="42"/>
  <c r="I77" i="42"/>
  <c r="N76" i="42"/>
  <c r="M76" i="42"/>
  <c r="L76" i="42"/>
  <c r="K76" i="42"/>
  <c r="J76" i="42"/>
  <c r="I76" i="42"/>
  <c r="N75" i="42"/>
  <c r="M75" i="42"/>
  <c r="L75" i="42"/>
  <c r="K75" i="42"/>
  <c r="J75" i="42"/>
  <c r="I75" i="42"/>
  <c r="N74" i="42"/>
  <c r="M74" i="42"/>
  <c r="L74" i="42"/>
  <c r="K74" i="42"/>
  <c r="J74" i="42"/>
  <c r="I74" i="42"/>
  <c r="N73" i="42"/>
  <c r="M73" i="42"/>
  <c r="L73" i="42"/>
  <c r="K73" i="42"/>
  <c r="J73" i="42"/>
  <c r="I73" i="42"/>
  <c r="N72" i="42"/>
  <c r="M72" i="42"/>
  <c r="L72" i="42"/>
  <c r="K72" i="42"/>
  <c r="J72" i="42"/>
  <c r="I72" i="42"/>
  <c r="N71" i="42"/>
  <c r="M71" i="42"/>
  <c r="L71" i="42"/>
  <c r="K71" i="42"/>
  <c r="J71" i="42"/>
  <c r="I71" i="42"/>
  <c r="N70" i="42"/>
  <c r="M70" i="42"/>
  <c r="L70" i="42"/>
  <c r="K70" i="42"/>
  <c r="J70" i="42"/>
  <c r="I70" i="42"/>
  <c r="N69" i="42"/>
  <c r="M69" i="42"/>
  <c r="L69" i="42"/>
  <c r="K69" i="42"/>
  <c r="J69" i="42"/>
  <c r="I69" i="42"/>
  <c r="N68" i="42"/>
  <c r="M68" i="42"/>
  <c r="L68" i="42"/>
  <c r="K68" i="42"/>
  <c r="J68" i="42"/>
  <c r="I68" i="42"/>
  <c r="N67" i="42"/>
  <c r="M67" i="42"/>
  <c r="L67" i="42"/>
  <c r="K67" i="42"/>
  <c r="J67" i="42"/>
  <c r="I67" i="42"/>
  <c r="N66" i="42"/>
  <c r="M66" i="42"/>
  <c r="L66" i="42"/>
  <c r="K66" i="42"/>
  <c r="J66" i="42"/>
  <c r="I66" i="42"/>
  <c r="N65" i="42"/>
  <c r="M65" i="42"/>
  <c r="L65" i="42"/>
  <c r="K65" i="42"/>
  <c r="J65" i="42"/>
  <c r="I65" i="42"/>
  <c r="N64" i="42"/>
  <c r="M64" i="42"/>
  <c r="L64" i="42"/>
  <c r="K64" i="42"/>
  <c r="J64" i="42"/>
  <c r="I64" i="42"/>
  <c r="N63" i="42"/>
  <c r="M63" i="42"/>
  <c r="L63" i="42"/>
  <c r="K63" i="42"/>
  <c r="J63" i="42"/>
  <c r="I63" i="42"/>
  <c r="N62" i="42"/>
  <c r="M62" i="42"/>
  <c r="L62" i="42"/>
  <c r="K62" i="42"/>
  <c r="J62" i="42"/>
  <c r="I62" i="42"/>
  <c r="N61" i="42"/>
  <c r="M61" i="42"/>
  <c r="L61" i="42"/>
  <c r="K61" i="42"/>
  <c r="J61" i="42"/>
  <c r="I61" i="42"/>
  <c r="N60" i="42"/>
  <c r="M60" i="42"/>
  <c r="L60" i="42"/>
  <c r="K60" i="42"/>
  <c r="J60" i="42"/>
  <c r="I60" i="42"/>
  <c r="N59" i="42"/>
  <c r="M59" i="42"/>
  <c r="L59" i="42"/>
  <c r="K59" i="42"/>
  <c r="J59" i="42"/>
  <c r="I59" i="42"/>
  <c r="N58" i="42"/>
  <c r="M58" i="42"/>
  <c r="L58" i="42"/>
  <c r="K58" i="42"/>
  <c r="J58" i="42"/>
  <c r="I58" i="42"/>
  <c r="N57" i="42"/>
  <c r="M57" i="42"/>
  <c r="L57" i="42"/>
  <c r="K57" i="42"/>
  <c r="J57" i="42"/>
  <c r="I57" i="42"/>
  <c r="N56" i="42"/>
  <c r="M56" i="42"/>
  <c r="L56" i="42"/>
  <c r="K56" i="42"/>
  <c r="J56" i="42"/>
  <c r="I56" i="42"/>
  <c r="N55" i="42"/>
  <c r="M55" i="42"/>
  <c r="L55" i="42"/>
  <c r="K55" i="42"/>
  <c r="J55" i="42"/>
  <c r="I55" i="42"/>
  <c r="N54" i="42"/>
  <c r="M54" i="42"/>
  <c r="L54" i="42"/>
  <c r="K54" i="42"/>
  <c r="J54" i="42"/>
  <c r="I54" i="42"/>
  <c r="N53" i="42"/>
  <c r="M53" i="42"/>
  <c r="L53" i="42"/>
  <c r="K53" i="42"/>
  <c r="J53" i="42"/>
  <c r="I53" i="42"/>
  <c r="N52" i="42"/>
  <c r="M52" i="42"/>
  <c r="L52" i="42"/>
  <c r="K52" i="42"/>
  <c r="J52" i="42"/>
  <c r="I52" i="42"/>
  <c r="N51" i="42"/>
  <c r="M51" i="42"/>
  <c r="L51" i="42"/>
  <c r="K51" i="42"/>
  <c r="J51" i="42"/>
  <c r="I51" i="42"/>
  <c r="N50" i="42"/>
  <c r="M50" i="42"/>
  <c r="L50" i="42"/>
  <c r="K50" i="42"/>
  <c r="J50" i="42"/>
  <c r="I50" i="42"/>
  <c r="N49" i="42"/>
  <c r="M49" i="42"/>
  <c r="L49" i="42"/>
  <c r="K49" i="42"/>
  <c r="J49" i="42"/>
  <c r="I49" i="42"/>
  <c r="N48" i="42"/>
  <c r="M48" i="42"/>
  <c r="L48" i="42"/>
  <c r="K48" i="42"/>
  <c r="J48" i="42"/>
  <c r="I48" i="42"/>
  <c r="N47" i="42"/>
  <c r="M47" i="42"/>
  <c r="L47" i="42"/>
  <c r="K47" i="42"/>
  <c r="J47" i="42"/>
  <c r="I47" i="42"/>
  <c r="N46" i="42"/>
  <c r="M46" i="42"/>
  <c r="L46" i="42"/>
  <c r="K46" i="42"/>
  <c r="J46" i="42"/>
  <c r="I46" i="42"/>
  <c r="N45" i="42"/>
  <c r="M45" i="42"/>
  <c r="L45" i="42"/>
  <c r="K45" i="42"/>
  <c r="J45" i="42"/>
  <c r="I45" i="42"/>
  <c r="N44" i="42"/>
  <c r="M44" i="42"/>
  <c r="L44" i="42"/>
  <c r="K44" i="42"/>
  <c r="J44" i="42"/>
  <c r="I44" i="42"/>
  <c r="N43" i="42"/>
  <c r="M43" i="42"/>
  <c r="L43" i="42"/>
  <c r="K43" i="42"/>
  <c r="J43" i="42"/>
  <c r="I43" i="42"/>
  <c r="N42" i="42"/>
  <c r="M42" i="42"/>
  <c r="L42" i="42"/>
  <c r="K42" i="42"/>
  <c r="J42" i="42"/>
  <c r="I42" i="42"/>
  <c r="N41" i="42"/>
  <c r="M41" i="42"/>
  <c r="L41" i="42"/>
  <c r="K41" i="42"/>
  <c r="J41" i="42"/>
  <c r="I41" i="42"/>
  <c r="N40" i="42"/>
  <c r="M40" i="42"/>
  <c r="L40" i="42"/>
  <c r="K40" i="42"/>
  <c r="J40" i="42"/>
  <c r="I40" i="42"/>
  <c r="N39" i="42"/>
  <c r="M39" i="42"/>
  <c r="L39" i="42"/>
  <c r="K39" i="42"/>
  <c r="J39" i="42"/>
  <c r="I39" i="42"/>
  <c r="N38" i="42"/>
  <c r="M38" i="42"/>
  <c r="L38" i="42"/>
  <c r="K38" i="42"/>
  <c r="J38" i="42"/>
  <c r="I38" i="42"/>
  <c r="N37" i="42"/>
  <c r="M37" i="42"/>
  <c r="L37" i="42"/>
  <c r="K37" i="42"/>
  <c r="J37" i="42"/>
  <c r="I37" i="42"/>
  <c r="N36" i="42"/>
  <c r="M36" i="42"/>
  <c r="L36" i="42"/>
  <c r="K36" i="42"/>
  <c r="J36" i="42"/>
  <c r="I36" i="42"/>
  <c r="N35" i="42"/>
  <c r="M35" i="42"/>
  <c r="L35" i="42"/>
  <c r="K35" i="42"/>
  <c r="J35" i="42"/>
  <c r="I35" i="42"/>
  <c r="N34" i="42"/>
  <c r="M34" i="42"/>
  <c r="L34" i="42"/>
  <c r="K34" i="42"/>
  <c r="J34" i="42"/>
  <c r="I34" i="42"/>
  <c r="N33" i="42"/>
  <c r="M33" i="42"/>
  <c r="L33" i="42"/>
  <c r="K33" i="42"/>
  <c r="J33" i="42"/>
  <c r="I33" i="42"/>
  <c r="N32" i="42"/>
  <c r="M32" i="42"/>
  <c r="L32" i="42"/>
  <c r="K32" i="42"/>
  <c r="J32" i="42"/>
  <c r="I32" i="42"/>
  <c r="N31" i="42"/>
  <c r="M31" i="42"/>
  <c r="L31" i="42"/>
  <c r="K31" i="42"/>
  <c r="J31" i="42"/>
  <c r="I31" i="42"/>
  <c r="N30" i="42"/>
  <c r="M30" i="42"/>
  <c r="L30" i="42"/>
  <c r="K30" i="42"/>
  <c r="J30" i="42"/>
  <c r="I30" i="42"/>
  <c r="N29" i="42"/>
  <c r="M29" i="42"/>
  <c r="L29" i="42"/>
  <c r="K29" i="42"/>
  <c r="J29" i="42"/>
  <c r="I29" i="42"/>
  <c r="N28" i="42"/>
  <c r="M28" i="42"/>
  <c r="L28" i="42"/>
  <c r="K28" i="42"/>
  <c r="J28" i="42"/>
  <c r="I28" i="42"/>
  <c r="N27" i="42"/>
  <c r="M27" i="42"/>
  <c r="L27" i="42"/>
  <c r="K27" i="42"/>
  <c r="J27" i="42"/>
  <c r="I27" i="42"/>
  <c r="N26" i="42"/>
  <c r="M26" i="42"/>
  <c r="L26" i="42"/>
  <c r="K26" i="42"/>
  <c r="J26" i="42"/>
  <c r="I26" i="42"/>
  <c r="N25" i="42"/>
  <c r="M25" i="42"/>
  <c r="L25" i="42"/>
  <c r="K25" i="42"/>
  <c r="J25" i="42"/>
  <c r="I25" i="42"/>
  <c r="N24" i="42"/>
  <c r="M24" i="42"/>
  <c r="L24" i="42"/>
  <c r="K24" i="42"/>
  <c r="J24" i="42"/>
  <c r="I24" i="42"/>
  <c r="N23" i="42"/>
  <c r="M23" i="42"/>
  <c r="L23" i="42"/>
  <c r="K23" i="42"/>
  <c r="J23" i="42"/>
  <c r="I23" i="42"/>
  <c r="N22" i="42"/>
  <c r="M22" i="42"/>
  <c r="L22" i="42"/>
  <c r="K22" i="42"/>
  <c r="J22" i="42"/>
  <c r="I22" i="42"/>
  <c r="N21" i="42"/>
  <c r="M21" i="42"/>
  <c r="L21" i="42"/>
  <c r="K21" i="42"/>
  <c r="J21" i="42"/>
  <c r="I21" i="42"/>
  <c r="N20" i="42"/>
  <c r="M20" i="42"/>
  <c r="L20" i="42"/>
  <c r="K20" i="42"/>
  <c r="J20" i="42"/>
  <c r="I20" i="42"/>
  <c r="N19" i="42"/>
  <c r="M19" i="42"/>
  <c r="L19" i="42"/>
  <c r="K19" i="42"/>
  <c r="J19" i="42"/>
  <c r="I19" i="42"/>
  <c r="N18" i="42"/>
  <c r="M18" i="42"/>
  <c r="L18" i="42"/>
  <c r="K18" i="42"/>
  <c r="J18" i="42"/>
  <c r="I18" i="42"/>
  <c r="N17" i="42"/>
  <c r="M17" i="42"/>
  <c r="L17" i="42"/>
  <c r="K17" i="42"/>
  <c r="J17" i="42"/>
  <c r="I17" i="42"/>
  <c r="J15" i="45" l="1"/>
  <c r="E146" i="37" s="1"/>
  <c r="K15" i="44"/>
  <c r="E132" i="37" s="1"/>
  <c r="J15" i="44"/>
  <c r="E130" i="37" s="1"/>
  <c r="M15" i="42"/>
  <c r="N15" i="44"/>
  <c r="E73" i="37" s="1"/>
  <c r="N15" i="42"/>
  <c r="E67" i="37" s="1"/>
  <c r="N15" i="45"/>
  <c r="E77" i="37" s="1"/>
  <c r="K15" i="45"/>
  <c r="E148" i="37" s="1"/>
  <c r="I15" i="45"/>
  <c r="L15" i="44"/>
  <c r="E69" i="37" s="1"/>
  <c r="M15" i="45"/>
  <c r="E75" i="37" s="1"/>
  <c r="K15" i="42"/>
  <c r="E112" i="37" s="1"/>
  <c r="I15" i="42"/>
  <c r="E110" i="37" s="1"/>
  <c r="L15" i="45"/>
  <c r="J15" i="42"/>
  <c r="I15" i="44"/>
  <c r="E128" i="37" s="1"/>
  <c r="M15" i="44"/>
  <c r="E71" i="37" s="1"/>
  <c r="L15" i="42"/>
  <c r="E65" i="37" s="1"/>
  <c r="E144" i="37" l="1"/>
  <c r="E126" i="37"/>
  <c r="E108" i="37"/>
  <c r="E122" i="37"/>
  <c r="E106" i="37"/>
  <c r="E124" i="37"/>
  <c r="E142" i="37"/>
  <c r="H1015" i="45"/>
  <c r="H1014" i="45"/>
  <c r="H1013" i="45"/>
  <c r="H1012" i="45"/>
  <c r="H1011" i="45"/>
  <c r="H1010" i="45"/>
  <c r="H1009" i="45"/>
  <c r="H1008" i="45"/>
  <c r="H1007" i="45"/>
  <c r="H1006" i="45"/>
  <c r="H1005" i="45"/>
  <c r="H1004" i="45"/>
  <c r="H1003" i="45"/>
  <c r="H1002" i="45"/>
  <c r="H1001" i="45"/>
  <c r="H1000" i="45"/>
  <c r="H999" i="45"/>
  <c r="H998" i="45"/>
  <c r="H997" i="45"/>
  <c r="H996" i="45"/>
  <c r="H995" i="45"/>
  <c r="H994" i="45"/>
  <c r="H993" i="45"/>
  <c r="H992" i="45"/>
  <c r="H991" i="45"/>
  <c r="H990" i="45"/>
  <c r="H989" i="45"/>
  <c r="H988" i="45"/>
  <c r="H987" i="45"/>
  <c r="H986" i="45"/>
  <c r="H985" i="45"/>
  <c r="H984" i="45"/>
  <c r="H983" i="45"/>
  <c r="H982" i="45"/>
  <c r="H981" i="45"/>
  <c r="H980" i="45"/>
  <c r="H979" i="45"/>
  <c r="H978" i="45"/>
  <c r="H977" i="45"/>
  <c r="H976" i="45"/>
  <c r="H975" i="45"/>
  <c r="H974" i="45"/>
  <c r="H973" i="45"/>
  <c r="H972" i="45"/>
  <c r="H971" i="45"/>
  <c r="H970" i="45"/>
  <c r="H969" i="45"/>
  <c r="H968" i="45"/>
  <c r="H967" i="45"/>
  <c r="H966" i="45"/>
  <c r="H965" i="45"/>
  <c r="H964" i="45"/>
  <c r="H963" i="45"/>
  <c r="H962" i="45"/>
  <c r="H961" i="45"/>
  <c r="H960" i="45"/>
  <c r="H959" i="45"/>
  <c r="H958" i="45"/>
  <c r="H957" i="45"/>
  <c r="H956" i="45"/>
  <c r="H955" i="45"/>
  <c r="H954" i="45"/>
  <c r="H953" i="45"/>
  <c r="H952" i="45"/>
  <c r="H951" i="45"/>
  <c r="H950" i="45"/>
  <c r="H949" i="45"/>
  <c r="H948" i="45"/>
  <c r="H947" i="45"/>
  <c r="H946" i="45"/>
  <c r="H945" i="45"/>
  <c r="H944" i="45"/>
  <c r="H943" i="45"/>
  <c r="H942" i="45"/>
  <c r="H941" i="45"/>
  <c r="H940" i="45"/>
  <c r="H939" i="45"/>
  <c r="H938" i="45"/>
  <c r="H937" i="45"/>
  <c r="H936" i="45"/>
  <c r="H935" i="45"/>
  <c r="H934" i="45"/>
  <c r="H933" i="45"/>
  <c r="H932" i="45"/>
  <c r="H931" i="45"/>
  <c r="H930" i="45"/>
  <c r="H929" i="45"/>
  <c r="H928" i="45"/>
  <c r="H927" i="45"/>
  <c r="H926" i="45"/>
  <c r="H925" i="45"/>
  <c r="H924" i="45"/>
  <c r="H923" i="45"/>
  <c r="H922" i="45"/>
  <c r="H921" i="45"/>
  <c r="H920" i="45"/>
  <c r="H919" i="45"/>
  <c r="H918" i="45"/>
  <c r="H917" i="45"/>
  <c r="H916" i="45"/>
  <c r="H915" i="45"/>
  <c r="H914" i="45"/>
  <c r="H913" i="45"/>
  <c r="H912" i="45"/>
  <c r="H911" i="45"/>
  <c r="H910" i="45"/>
  <c r="H909" i="45"/>
  <c r="H908" i="45"/>
  <c r="H907" i="45"/>
  <c r="H906" i="45"/>
  <c r="H905" i="45"/>
  <c r="H904" i="45"/>
  <c r="H903" i="45"/>
  <c r="H902" i="45"/>
  <c r="H901" i="45"/>
  <c r="H900" i="45"/>
  <c r="H899" i="45"/>
  <c r="H898" i="45"/>
  <c r="H897" i="45"/>
  <c r="H896" i="45"/>
  <c r="H895" i="45"/>
  <c r="H894" i="45"/>
  <c r="H893" i="45"/>
  <c r="H892" i="45"/>
  <c r="H891" i="45"/>
  <c r="H890" i="45"/>
  <c r="H889" i="45"/>
  <c r="H888" i="45"/>
  <c r="H887" i="45"/>
  <c r="H886" i="45"/>
  <c r="H885" i="45"/>
  <c r="H884" i="45"/>
  <c r="H883" i="45"/>
  <c r="H882" i="45"/>
  <c r="H881" i="45"/>
  <c r="H880" i="45"/>
  <c r="H879" i="45"/>
  <c r="H878" i="45"/>
  <c r="H877" i="45"/>
  <c r="H876" i="45"/>
  <c r="H875" i="45"/>
  <c r="H874" i="45"/>
  <c r="H873" i="45"/>
  <c r="H872" i="45"/>
  <c r="H871" i="45"/>
  <c r="H870" i="45"/>
  <c r="H869" i="45"/>
  <c r="H868" i="45"/>
  <c r="H867" i="45"/>
  <c r="H866" i="45"/>
  <c r="H865" i="45"/>
  <c r="H864" i="45"/>
  <c r="H863" i="45"/>
  <c r="H862" i="45"/>
  <c r="H861" i="45"/>
  <c r="H860" i="45"/>
  <c r="H859" i="45"/>
  <c r="H858" i="45"/>
  <c r="H857" i="45"/>
  <c r="H856" i="45"/>
  <c r="H855" i="45"/>
  <c r="H854" i="45"/>
  <c r="H853" i="45"/>
  <c r="H852" i="45"/>
  <c r="H851" i="45"/>
  <c r="H850" i="45"/>
  <c r="H849" i="45"/>
  <c r="H848" i="45"/>
  <c r="H847" i="45"/>
  <c r="H846" i="45"/>
  <c r="H845" i="45"/>
  <c r="H844" i="45"/>
  <c r="H843" i="45"/>
  <c r="H842" i="45"/>
  <c r="H841" i="45"/>
  <c r="H840" i="45"/>
  <c r="H839" i="45"/>
  <c r="H838" i="45"/>
  <c r="H837" i="45"/>
  <c r="H836" i="45"/>
  <c r="H835" i="45"/>
  <c r="H834" i="45"/>
  <c r="H833" i="45"/>
  <c r="H832" i="45"/>
  <c r="H831" i="45"/>
  <c r="H830" i="45"/>
  <c r="H829" i="45"/>
  <c r="H828" i="45"/>
  <c r="H827" i="45"/>
  <c r="H826" i="45"/>
  <c r="H825" i="45"/>
  <c r="H824" i="45"/>
  <c r="H823" i="45"/>
  <c r="H822" i="45"/>
  <c r="H821" i="45"/>
  <c r="H820" i="45"/>
  <c r="H819" i="45"/>
  <c r="H818" i="45"/>
  <c r="H817" i="45"/>
  <c r="H816" i="45"/>
  <c r="H815" i="45"/>
  <c r="H814" i="45"/>
  <c r="H813" i="45"/>
  <c r="H812" i="45"/>
  <c r="H811" i="45"/>
  <c r="H810" i="45"/>
  <c r="H809" i="45"/>
  <c r="H808" i="45"/>
  <c r="H807" i="45"/>
  <c r="H806" i="45"/>
  <c r="H805" i="45"/>
  <c r="H804" i="45"/>
  <c r="H803" i="45"/>
  <c r="H802" i="45"/>
  <c r="H801" i="45"/>
  <c r="H800" i="45"/>
  <c r="H799" i="45"/>
  <c r="H798" i="45"/>
  <c r="H797" i="45"/>
  <c r="H796" i="45"/>
  <c r="H795" i="45"/>
  <c r="H794" i="45"/>
  <c r="H793" i="45"/>
  <c r="H792" i="45"/>
  <c r="H791" i="45"/>
  <c r="H790" i="45"/>
  <c r="H789" i="45"/>
  <c r="H788" i="45"/>
  <c r="H787" i="45"/>
  <c r="H786" i="45"/>
  <c r="H785" i="45"/>
  <c r="H784" i="45"/>
  <c r="H783" i="45"/>
  <c r="H782" i="45"/>
  <c r="H781" i="45"/>
  <c r="H780" i="45"/>
  <c r="H779" i="45"/>
  <c r="H778" i="45"/>
  <c r="H777" i="45"/>
  <c r="H776" i="45"/>
  <c r="H775" i="45"/>
  <c r="H774" i="45"/>
  <c r="H773" i="45"/>
  <c r="H772" i="45"/>
  <c r="H771" i="45"/>
  <c r="H770" i="45"/>
  <c r="H769" i="45"/>
  <c r="H768" i="45"/>
  <c r="H767" i="45"/>
  <c r="H766" i="45"/>
  <c r="H765" i="45"/>
  <c r="H764" i="45"/>
  <c r="H763" i="45"/>
  <c r="H762" i="45"/>
  <c r="H761" i="45"/>
  <c r="H760" i="45"/>
  <c r="H759" i="45"/>
  <c r="H758" i="45"/>
  <c r="H757" i="45"/>
  <c r="H756" i="45"/>
  <c r="H755" i="45"/>
  <c r="H754" i="45"/>
  <c r="H753" i="45"/>
  <c r="H752" i="45"/>
  <c r="H751" i="45"/>
  <c r="H750" i="45"/>
  <c r="H749" i="45"/>
  <c r="H748" i="45"/>
  <c r="H747" i="45"/>
  <c r="H746" i="45"/>
  <c r="H745" i="45"/>
  <c r="H744" i="45"/>
  <c r="H743" i="45"/>
  <c r="H742" i="45"/>
  <c r="H741" i="45"/>
  <c r="H740" i="45"/>
  <c r="H739" i="45"/>
  <c r="H738" i="45"/>
  <c r="H737" i="45"/>
  <c r="H736" i="45"/>
  <c r="H735" i="45"/>
  <c r="H734" i="45"/>
  <c r="H733" i="45"/>
  <c r="H732" i="45"/>
  <c r="H731" i="45"/>
  <c r="H730" i="45"/>
  <c r="H729" i="45"/>
  <c r="H728" i="45"/>
  <c r="H727" i="45"/>
  <c r="H726" i="45"/>
  <c r="H725" i="45"/>
  <c r="H724" i="45"/>
  <c r="H723" i="45"/>
  <c r="H722" i="45"/>
  <c r="H721" i="45"/>
  <c r="H720" i="45"/>
  <c r="H719" i="45"/>
  <c r="H718" i="45"/>
  <c r="H717" i="45"/>
  <c r="H716" i="45"/>
  <c r="H715" i="45"/>
  <c r="H714" i="45"/>
  <c r="H713" i="45"/>
  <c r="H712" i="45"/>
  <c r="H711" i="45"/>
  <c r="H710" i="45"/>
  <c r="H709" i="45"/>
  <c r="H708" i="45"/>
  <c r="H707" i="45"/>
  <c r="H706" i="45"/>
  <c r="H705" i="45"/>
  <c r="H704" i="45"/>
  <c r="H703" i="45"/>
  <c r="H702" i="45"/>
  <c r="H701" i="45"/>
  <c r="H700" i="45"/>
  <c r="H699" i="45"/>
  <c r="H698" i="45"/>
  <c r="H697" i="45"/>
  <c r="H696" i="45"/>
  <c r="H695" i="45"/>
  <c r="H694" i="45"/>
  <c r="H693" i="45"/>
  <c r="H692" i="45"/>
  <c r="H691" i="45"/>
  <c r="H690" i="45"/>
  <c r="H689" i="45"/>
  <c r="H688" i="45"/>
  <c r="H687" i="45"/>
  <c r="H686" i="45"/>
  <c r="H685" i="45"/>
  <c r="H684" i="45"/>
  <c r="H683" i="45"/>
  <c r="H682" i="45"/>
  <c r="H681" i="45"/>
  <c r="H680" i="45"/>
  <c r="H679" i="45"/>
  <c r="H678" i="45"/>
  <c r="H677" i="45"/>
  <c r="H676" i="45"/>
  <c r="H675" i="45"/>
  <c r="H674" i="45"/>
  <c r="H673" i="45"/>
  <c r="H672" i="45"/>
  <c r="H671" i="45"/>
  <c r="H670" i="45"/>
  <c r="H669" i="45"/>
  <c r="H668" i="45"/>
  <c r="H667" i="45"/>
  <c r="H666" i="45"/>
  <c r="H665" i="45"/>
  <c r="H664" i="45"/>
  <c r="H663" i="45"/>
  <c r="H662" i="45"/>
  <c r="H661" i="45"/>
  <c r="H660" i="45"/>
  <c r="H659" i="45"/>
  <c r="H658" i="45"/>
  <c r="H657" i="45"/>
  <c r="H656" i="45"/>
  <c r="H655" i="45"/>
  <c r="H654" i="45"/>
  <c r="H653" i="45"/>
  <c r="H652" i="45"/>
  <c r="H651" i="45"/>
  <c r="H650" i="45"/>
  <c r="H649" i="45"/>
  <c r="H648" i="45"/>
  <c r="H647" i="45"/>
  <c r="H646" i="45"/>
  <c r="H645" i="45"/>
  <c r="H644" i="45"/>
  <c r="H643" i="45"/>
  <c r="H642" i="45"/>
  <c r="H641" i="45"/>
  <c r="H640" i="45"/>
  <c r="H639" i="45"/>
  <c r="H638" i="45"/>
  <c r="H637" i="45"/>
  <c r="H636" i="45"/>
  <c r="H635" i="45"/>
  <c r="H634" i="45"/>
  <c r="H633" i="45"/>
  <c r="H632" i="45"/>
  <c r="H631" i="45"/>
  <c r="H630" i="45"/>
  <c r="H629" i="45"/>
  <c r="H628" i="45"/>
  <c r="H627" i="45"/>
  <c r="H626" i="45"/>
  <c r="H625" i="45"/>
  <c r="H624" i="45"/>
  <c r="H623" i="45"/>
  <c r="H622" i="45"/>
  <c r="H621" i="45"/>
  <c r="H620" i="45"/>
  <c r="H619" i="45"/>
  <c r="H618" i="45"/>
  <c r="H617" i="45"/>
  <c r="H616" i="45"/>
  <c r="H615" i="45"/>
  <c r="H614" i="45"/>
  <c r="H613" i="45"/>
  <c r="H612" i="45"/>
  <c r="H611" i="45"/>
  <c r="H610" i="45"/>
  <c r="H609" i="45"/>
  <c r="H608" i="45"/>
  <c r="H607" i="45"/>
  <c r="H606" i="45"/>
  <c r="H605" i="45"/>
  <c r="H604" i="45"/>
  <c r="H603" i="45"/>
  <c r="H602" i="45"/>
  <c r="H601" i="45"/>
  <c r="H600" i="45"/>
  <c r="H599" i="45"/>
  <c r="H598" i="45"/>
  <c r="H597" i="45"/>
  <c r="H596" i="45"/>
  <c r="H595" i="45"/>
  <c r="H594" i="45"/>
  <c r="H593" i="45"/>
  <c r="H592" i="45"/>
  <c r="H591" i="45"/>
  <c r="H590" i="45"/>
  <c r="H589" i="45"/>
  <c r="H588" i="45"/>
  <c r="H587" i="45"/>
  <c r="H586" i="45"/>
  <c r="H585" i="45"/>
  <c r="H584" i="45"/>
  <c r="H583" i="45"/>
  <c r="H582" i="45"/>
  <c r="H581" i="45"/>
  <c r="H580" i="45"/>
  <c r="H579" i="45"/>
  <c r="H578" i="45"/>
  <c r="H577" i="45"/>
  <c r="H576" i="45"/>
  <c r="H575" i="45"/>
  <c r="H574" i="45"/>
  <c r="H573" i="45"/>
  <c r="H572" i="45"/>
  <c r="H571" i="45"/>
  <c r="H570" i="45"/>
  <c r="H569" i="45"/>
  <c r="H568" i="45"/>
  <c r="H567" i="45"/>
  <c r="H566" i="45"/>
  <c r="H565" i="45"/>
  <c r="H564" i="45"/>
  <c r="H563" i="45"/>
  <c r="H562" i="45"/>
  <c r="H561" i="45"/>
  <c r="H560" i="45"/>
  <c r="H559" i="45"/>
  <c r="H558" i="45"/>
  <c r="H557" i="45"/>
  <c r="H556" i="45"/>
  <c r="H555" i="45"/>
  <c r="H554" i="45"/>
  <c r="H553" i="45"/>
  <c r="H552" i="45"/>
  <c r="H551" i="45"/>
  <c r="H550" i="45"/>
  <c r="H549" i="45"/>
  <c r="H548" i="45"/>
  <c r="H547" i="45"/>
  <c r="H546" i="45"/>
  <c r="H545" i="45"/>
  <c r="H544" i="45"/>
  <c r="H543" i="45"/>
  <c r="H542" i="45"/>
  <c r="H541" i="45"/>
  <c r="H540" i="45"/>
  <c r="H539" i="45"/>
  <c r="H538" i="45"/>
  <c r="H537" i="45"/>
  <c r="H536" i="45"/>
  <c r="H535" i="45"/>
  <c r="H534" i="45"/>
  <c r="H533" i="45"/>
  <c r="H532" i="45"/>
  <c r="H531" i="45"/>
  <c r="H530" i="45"/>
  <c r="H529" i="45"/>
  <c r="H528" i="45"/>
  <c r="H527" i="45"/>
  <c r="H526" i="45"/>
  <c r="H525" i="45"/>
  <c r="H524" i="45"/>
  <c r="H523" i="45"/>
  <c r="H522" i="45"/>
  <c r="H521" i="45"/>
  <c r="H520" i="45"/>
  <c r="H519" i="45"/>
  <c r="H518" i="45"/>
  <c r="H517" i="45"/>
  <c r="H516" i="45"/>
  <c r="H515" i="45"/>
  <c r="H514" i="45"/>
  <c r="H513" i="45"/>
  <c r="H512" i="45"/>
  <c r="H511" i="45"/>
  <c r="H510" i="45"/>
  <c r="H509" i="45"/>
  <c r="H508" i="45"/>
  <c r="H507" i="45"/>
  <c r="H506" i="45"/>
  <c r="H505" i="45"/>
  <c r="H504" i="45"/>
  <c r="H503" i="45"/>
  <c r="H502" i="45"/>
  <c r="H501" i="45"/>
  <c r="H500" i="45"/>
  <c r="H499" i="45"/>
  <c r="H498" i="45"/>
  <c r="H497" i="45"/>
  <c r="H496" i="45"/>
  <c r="H495" i="45"/>
  <c r="H494" i="45"/>
  <c r="H493" i="45"/>
  <c r="H492" i="45"/>
  <c r="H491" i="45"/>
  <c r="H490" i="45"/>
  <c r="H489" i="45"/>
  <c r="H488" i="45"/>
  <c r="H487" i="45"/>
  <c r="H486" i="45"/>
  <c r="H485" i="45"/>
  <c r="H484" i="45"/>
  <c r="H483" i="45"/>
  <c r="H482" i="45"/>
  <c r="H481" i="45"/>
  <c r="H480" i="45"/>
  <c r="H479" i="45"/>
  <c r="H478" i="45"/>
  <c r="H477" i="45"/>
  <c r="H476" i="45"/>
  <c r="H475" i="45"/>
  <c r="H474" i="45"/>
  <c r="H473" i="45"/>
  <c r="H472" i="45"/>
  <c r="H471" i="45"/>
  <c r="H470" i="45"/>
  <c r="H469" i="45"/>
  <c r="H468" i="45"/>
  <c r="H467" i="45"/>
  <c r="H466" i="45"/>
  <c r="H465" i="45"/>
  <c r="H464" i="45"/>
  <c r="H463" i="45"/>
  <c r="H462" i="45"/>
  <c r="H461" i="45"/>
  <c r="H460" i="45"/>
  <c r="H459" i="45"/>
  <c r="H458" i="45"/>
  <c r="H457" i="45"/>
  <c r="H456" i="45"/>
  <c r="H455" i="45"/>
  <c r="H454" i="45"/>
  <c r="H453" i="45"/>
  <c r="H452" i="45"/>
  <c r="H451" i="45"/>
  <c r="H450" i="45"/>
  <c r="H449" i="45"/>
  <c r="H448" i="45"/>
  <c r="H447" i="45"/>
  <c r="H446" i="45"/>
  <c r="H445" i="45"/>
  <c r="H444" i="45"/>
  <c r="H443" i="45"/>
  <c r="H442" i="45"/>
  <c r="H441" i="45"/>
  <c r="H440" i="45"/>
  <c r="H439" i="45"/>
  <c r="H438" i="45"/>
  <c r="H437" i="45"/>
  <c r="H436" i="45"/>
  <c r="H435" i="45"/>
  <c r="H434" i="45"/>
  <c r="H433" i="45"/>
  <c r="H432" i="45"/>
  <c r="H431" i="45"/>
  <c r="H430" i="45"/>
  <c r="H429" i="45"/>
  <c r="H428" i="45"/>
  <c r="H427" i="45"/>
  <c r="H426" i="45"/>
  <c r="H425" i="45"/>
  <c r="H424" i="45"/>
  <c r="H423" i="45"/>
  <c r="H422" i="45"/>
  <c r="H421" i="45"/>
  <c r="H420" i="45"/>
  <c r="H419" i="45"/>
  <c r="H418" i="45"/>
  <c r="H417" i="45"/>
  <c r="H416" i="45"/>
  <c r="H415" i="45"/>
  <c r="H414" i="45"/>
  <c r="H413" i="45"/>
  <c r="H412" i="45"/>
  <c r="H411" i="45"/>
  <c r="H410" i="45"/>
  <c r="H409" i="45"/>
  <c r="H408" i="45"/>
  <c r="H407" i="45"/>
  <c r="H406" i="45"/>
  <c r="H405" i="45"/>
  <c r="H404" i="45"/>
  <c r="H403" i="45"/>
  <c r="H402" i="45"/>
  <c r="H401" i="45"/>
  <c r="H400" i="45"/>
  <c r="H399" i="45"/>
  <c r="H398" i="45"/>
  <c r="H397" i="45"/>
  <c r="H396" i="45"/>
  <c r="H395" i="45"/>
  <c r="H394" i="45"/>
  <c r="H393" i="45"/>
  <c r="H392" i="45"/>
  <c r="H391" i="45"/>
  <c r="H390" i="45"/>
  <c r="H389" i="45"/>
  <c r="H388" i="45"/>
  <c r="H387" i="45"/>
  <c r="H386" i="45"/>
  <c r="H385" i="45"/>
  <c r="H384" i="45"/>
  <c r="H383" i="45"/>
  <c r="H382" i="45"/>
  <c r="H381" i="45"/>
  <c r="H380" i="45"/>
  <c r="H379" i="45"/>
  <c r="H378" i="45"/>
  <c r="H377" i="45"/>
  <c r="H376" i="45"/>
  <c r="H375" i="45"/>
  <c r="H374" i="45"/>
  <c r="H373" i="45"/>
  <c r="H372" i="45"/>
  <c r="H371" i="45"/>
  <c r="H370" i="45"/>
  <c r="H369" i="45"/>
  <c r="H368" i="45"/>
  <c r="H367" i="45"/>
  <c r="H366" i="45"/>
  <c r="H365" i="45"/>
  <c r="H364" i="45"/>
  <c r="H363" i="45"/>
  <c r="H362" i="45"/>
  <c r="H361" i="45"/>
  <c r="H360" i="45"/>
  <c r="H359" i="45"/>
  <c r="H358" i="45"/>
  <c r="H357" i="45"/>
  <c r="H356" i="45"/>
  <c r="H355" i="45"/>
  <c r="H354" i="45"/>
  <c r="H353" i="45"/>
  <c r="H352" i="45"/>
  <c r="H351" i="45"/>
  <c r="H350" i="45"/>
  <c r="H349" i="45"/>
  <c r="H348" i="45"/>
  <c r="H347" i="45"/>
  <c r="H346" i="45"/>
  <c r="H345" i="45"/>
  <c r="H344" i="45"/>
  <c r="H343" i="45"/>
  <c r="H342" i="45"/>
  <c r="H341" i="45"/>
  <c r="H340" i="45"/>
  <c r="H339" i="45"/>
  <c r="H338" i="45"/>
  <c r="H337" i="45"/>
  <c r="H336" i="45"/>
  <c r="H335" i="45"/>
  <c r="H334" i="45"/>
  <c r="H333" i="45"/>
  <c r="H332" i="45"/>
  <c r="H331" i="45"/>
  <c r="H330" i="45"/>
  <c r="H329" i="45"/>
  <c r="H328" i="45"/>
  <c r="H327" i="45"/>
  <c r="H326" i="45"/>
  <c r="H325" i="45"/>
  <c r="H324" i="45"/>
  <c r="H323" i="45"/>
  <c r="H322" i="45"/>
  <c r="H321" i="45"/>
  <c r="H320" i="45"/>
  <c r="H319" i="45"/>
  <c r="H318" i="45"/>
  <c r="H317" i="45"/>
  <c r="H316" i="45"/>
  <c r="H315" i="45"/>
  <c r="H314" i="45"/>
  <c r="H313" i="45"/>
  <c r="H312" i="45"/>
  <c r="H311" i="45"/>
  <c r="H310" i="45"/>
  <c r="H309" i="45"/>
  <c r="H308" i="45"/>
  <c r="H307" i="45"/>
  <c r="H306" i="45"/>
  <c r="H305" i="45"/>
  <c r="H304" i="45"/>
  <c r="H303" i="45"/>
  <c r="H302" i="45"/>
  <c r="H301" i="45"/>
  <c r="H300" i="45"/>
  <c r="H299" i="45"/>
  <c r="H298" i="45"/>
  <c r="H297" i="45"/>
  <c r="H296" i="45"/>
  <c r="H295" i="45"/>
  <c r="H294" i="45"/>
  <c r="H293" i="45"/>
  <c r="H292" i="45"/>
  <c r="H291" i="45"/>
  <c r="H290" i="45"/>
  <c r="H289" i="45"/>
  <c r="H288" i="45"/>
  <c r="H287" i="45"/>
  <c r="H286" i="45"/>
  <c r="H285" i="45"/>
  <c r="H284" i="45"/>
  <c r="H283" i="45"/>
  <c r="H282" i="45"/>
  <c r="H281" i="45"/>
  <c r="H280" i="45"/>
  <c r="H279" i="45"/>
  <c r="H278" i="45"/>
  <c r="H277" i="45"/>
  <c r="H276" i="45"/>
  <c r="H275" i="45"/>
  <c r="H274" i="45"/>
  <c r="H273" i="45"/>
  <c r="H272" i="45"/>
  <c r="H271" i="45"/>
  <c r="H270" i="45"/>
  <c r="H269" i="45"/>
  <c r="H268" i="45"/>
  <c r="H267" i="45"/>
  <c r="H266" i="45"/>
  <c r="H265" i="45"/>
  <c r="H264" i="45"/>
  <c r="H263" i="45"/>
  <c r="H262" i="45"/>
  <c r="H261" i="45"/>
  <c r="H260" i="45"/>
  <c r="H259" i="45"/>
  <c r="H258" i="45"/>
  <c r="H257" i="45"/>
  <c r="H256" i="45"/>
  <c r="H255" i="45"/>
  <c r="H254" i="45"/>
  <c r="H253" i="45"/>
  <c r="H252" i="45"/>
  <c r="H251" i="45"/>
  <c r="H250" i="45"/>
  <c r="H249" i="45"/>
  <c r="H248" i="45"/>
  <c r="H247" i="45"/>
  <c r="H246" i="45"/>
  <c r="H245" i="45"/>
  <c r="H244" i="45"/>
  <c r="H243" i="45"/>
  <c r="H242" i="45"/>
  <c r="H241" i="45"/>
  <c r="H240" i="45"/>
  <c r="H239" i="45"/>
  <c r="H238" i="45"/>
  <c r="H237" i="45"/>
  <c r="H236" i="45"/>
  <c r="H235" i="45"/>
  <c r="H234" i="45"/>
  <c r="H233" i="45"/>
  <c r="H232" i="45"/>
  <c r="H231" i="45"/>
  <c r="H230" i="45"/>
  <c r="H229" i="45"/>
  <c r="H228" i="45"/>
  <c r="H227" i="45"/>
  <c r="H226" i="45"/>
  <c r="H225" i="45"/>
  <c r="H224" i="45"/>
  <c r="H223" i="45"/>
  <c r="H222" i="45"/>
  <c r="H221" i="45"/>
  <c r="H220" i="45"/>
  <c r="H219" i="45"/>
  <c r="H218" i="45"/>
  <c r="H217" i="45"/>
  <c r="H216" i="45"/>
  <c r="H215" i="45"/>
  <c r="H214" i="45"/>
  <c r="H213" i="45"/>
  <c r="H212" i="45"/>
  <c r="H211" i="45"/>
  <c r="H210" i="45"/>
  <c r="H209" i="45"/>
  <c r="H208" i="45"/>
  <c r="H207" i="45"/>
  <c r="H206" i="45"/>
  <c r="H205" i="45"/>
  <c r="H204" i="45"/>
  <c r="H203" i="45"/>
  <c r="H202" i="45"/>
  <c r="H201" i="45"/>
  <c r="H200" i="45"/>
  <c r="H199" i="45"/>
  <c r="H198" i="45"/>
  <c r="H197" i="45"/>
  <c r="H196" i="45"/>
  <c r="H195" i="45"/>
  <c r="H194" i="45"/>
  <c r="H193" i="45"/>
  <c r="H192" i="45"/>
  <c r="H191" i="45"/>
  <c r="H190" i="45"/>
  <c r="H189" i="45"/>
  <c r="H188" i="45"/>
  <c r="H187" i="45"/>
  <c r="H186" i="45"/>
  <c r="H185" i="45"/>
  <c r="H184" i="45"/>
  <c r="H183" i="45"/>
  <c r="H182" i="45"/>
  <c r="H181" i="45"/>
  <c r="H180" i="45"/>
  <c r="H179" i="45"/>
  <c r="H178" i="45"/>
  <c r="H177" i="45"/>
  <c r="H176" i="45"/>
  <c r="H175" i="45"/>
  <c r="H174" i="45"/>
  <c r="H173" i="45"/>
  <c r="H172" i="45"/>
  <c r="H171" i="45"/>
  <c r="H170" i="45"/>
  <c r="H169" i="45"/>
  <c r="H168" i="45"/>
  <c r="H167" i="45"/>
  <c r="H166" i="45"/>
  <c r="H165" i="45"/>
  <c r="H164" i="45"/>
  <c r="H163" i="45"/>
  <c r="H162" i="45"/>
  <c r="H161" i="45"/>
  <c r="H160" i="45"/>
  <c r="H159" i="45"/>
  <c r="H158" i="45"/>
  <c r="H157" i="45"/>
  <c r="H156" i="45"/>
  <c r="H155" i="45"/>
  <c r="H154" i="45"/>
  <c r="H153" i="45"/>
  <c r="H152" i="45"/>
  <c r="H151" i="45"/>
  <c r="H150" i="45"/>
  <c r="H149" i="45"/>
  <c r="H148" i="45"/>
  <c r="H147" i="45"/>
  <c r="H146" i="45"/>
  <c r="H145" i="45"/>
  <c r="H144" i="45"/>
  <c r="H143" i="45"/>
  <c r="H142" i="45"/>
  <c r="H141" i="45"/>
  <c r="H140" i="45"/>
  <c r="H139" i="45"/>
  <c r="H138" i="45"/>
  <c r="H137" i="45"/>
  <c r="H136" i="45"/>
  <c r="H135" i="45"/>
  <c r="H134" i="45"/>
  <c r="H133" i="45"/>
  <c r="H132" i="45"/>
  <c r="H131" i="45"/>
  <c r="H130" i="45"/>
  <c r="H129" i="45"/>
  <c r="H128" i="45"/>
  <c r="H127" i="45"/>
  <c r="H126" i="45"/>
  <c r="H125" i="45"/>
  <c r="H124" i="45"/>
  <c r="H123" i="45"/>
  <c r="H122" i="45"/>
  <c r="H121" i="45"/>
  <c r="H120" i="45"/>
  <c r="H119" i="45"/>
  <c r="H118" i="45"/>
  <c r="H117" i="45"/>
  <c r="H116" i="45"/>
  <c r="H115" i="45"/>
  <c r="H114" i="45"/>
  <c r="H113" i="45"/>
  <c r="H112" i="45"/>
  <c r="H111" i="45"/>
  <c r="H110" i="45"/>
  <c r="H109" i="45"/>
  <c r="H108" i="45"/>
  <c r="H107" i="45"/>
  <c r="H106" i="45"/>
  <c r="H105" i="45"/>
  <c r="H104" i="45"/>
  <c r="H103" i="45"/>
  <c r="H102" i="45"/>
  <c r="H101" i="45"/>
  <c r="H100" i="45"/>
  <c r="H99" i="45"/>
  <c r="H98" i="45"/>
  <c r="H97" i="45"/>
  <c r="H96" i="45"/>
  <c r="H95" i="45"/>
  <c r="H94" i="45"/>
  <c r="H93" i="45"/>
  <c r="H92" i="45"/>
  <c r="H91" i="45"/>
  <c r="H90" i="45"/>
  <c r="H89" i="45"/>
  <c r="H88" i="45"/>
  <c r="H87" i="45"/>
  <c r="H86" i="45"/>
  <c r="H85" i="45"/>
  <c r="H84" i="45"/>
  <c r="H83" i="45"/>
  <c r="H82" i="45"/>
  <c r="H81" i="45"/>
  <c r="H80" i="45"/>
  <c r="H79" i="45"/>
  <c r="H78" i="45"/>
  <c r="H77" i="45"/>
  <c r="H76" i="45"/>
  <c r="H75" i="45"/>
  <c r="H74" i="45"/>
  <c r="H73" i="45"/>
  <c r="H72" i="45"/>
  <c r="H71" i="45"/>
  <c r="H70" i="45"/>
  <c r="H69" i="45"/>
  <c r="H68" i="45"/>
  <c r="H67" i="45"/>
  <c r="H66" i="45"/>
  <c r="H65" i="45"/>
  <c r="H64" i="45"/>
  <c r="H63" i="45"/>
  <c r="H62" i="45"/>
  <c r="H61" i="45"/>
  <c r="H60" i="45"/>
  <c r="H59" i="45"/>
  <c r="H58" i="45"/>
  <c r="H57" i="45"/>
  <c r="H56" i="45"/>
  <c r="H55" i="45"/>
  <c r="H54" i="45"/>
  <c r="H53" i="45"/>
  <c r="H52" i="45"/>
  <c r="H51" i="45"/>
  <c r="H50" i="45"/>
  <c r="H49" i="45"/>
  <c r="H48" i="45"/>
  <c r="H47" i="45"/>
  <c r="H46" i="45"/>
  <c r="H45" i="45"/>
  <c r="H44" i="45"/>
  <c r="H43" i="45"/>
  <c r="H42" i="45"/>
  <c r="H41" i="45"/>
  <c r="H40" i="45"/>
  <c r="H39" i="45"/>
  <c r="H38" i="45"/>
  <c r="H37" i="45"/>
  <c r="H36" i="45"/>
  <c r="H35" i="45"/>
  <c r="H34" i="45"/>
  <c r="H33" i="45"/>
  <c r="H32" i="45"/>
  <c r="H31" i="45"/>
  <c r="H30" i="45"/>
  <c r="H29" i="45"/>
  <c r="H28" i="45"/>
  <c r="H27" i="45"/>
  <c r="H26" i="45"/>
  <c r="H25" i="45"/>
  <c r="H24" i="45"/>
  <c r="H23" i="45"/>
  <c r="H22" i="45"/>
  <c r="H21" i="45"/>
  <c r="H20" i="45"/>
  <c r="H19" i="45"/>
  <c r="H18" i="45"/>
  <c r="H17" i="45"/>
  <c r="H16" i="45"/>
  <c r="F15" i="45"/>
  <c r="E45" i="37" s="1"/>
  <c r="D15" i="45"/>
  <c r="F13" i="45"/>
  <c r="D13" i="45"/>
  <c r="H1015" i="44"/>
  <c r="H1014" i="44"/>
  <c r="H1013" i="44"/>
  <c r="H1012" i="44"/>
  <c r="H1011" i="44"/>
  <c r="H1010" i="44"/>
  <c r="H1009" i="44"/>
  <c r="H1008" i="44"/>
  <c r="H1007" i="44"/>
  <c r="H1006" i="44"/>
  <c r="H1005" i="44"/>
  <c r="H1004" i="44"/>
  <c r="H1003" i="44"/>
  <c r="H1002" i="44"/>
  <c r="H1001" i="44"/>
  <c r="H1000" i="44"/>
  <c r="H999" i="44"/>
  <c r="H998" i="44"/>
  <c r="H997" i="44"/>
  <c r="H996" i="44"/>
  <c r="H995" i="44"/>
  <c r="H994" i="44"/>
  <c r="H993" i="44"/>
  <c r="H992" i="44"/>
  <c r="H991" i="44"/>
  <c r="H990" i="44"/>
  <c r="H989" i="44"/>
  <c r="H988" i="44"/>
  <c r="H987" i="44"/>
  <c r="H986" i="44"/>
  <c r="H985" i="44"/>
  <c r="H984" i="44"/>
  <c r="H983" i="44"/>
  <c r="H982" i="44"/>
  <c r="H981" i="44"/>
  <c r="H980" i="44"/>
  <c r="H979" i="44"/>
  <c r="H978" i="44"/>
  <c r="H977" i="44"/>
  <c r="H976" i="44"/>
  <c r="H975" i="44"/>
  <c r="H974" i="44"/>
  <c r="H973" i="44"/>
  <c r="H972" i="44"/>
  <c r="H971" i="44"/>
  <c r="H970" i="44"/>
  <c r="H969" i="44"/>
  <c r="H968" i="44"/>
  <c r="H967" i="44"/>
  <c r="H966" i="44"/>
  <c r="H965" i="44"/>
  <c r="H964" i="44"/>
  <c r="H963" i="44"/>
  <c r="H962" i="44"/>
  <c r="H961" i="44"/>
  <c r="H960" i="44"/>
  <c r="H959" i="44"/>
  <c r="H958" i="44"/>
  <c r="H957" i="44"/>
  <c r="H956" i="44"/>
  <c r="H955" i="44"/>
  <c r="H954" i="44"/>
  <c r="H953" i="44"/>
  <c r="H952" i="44"/>
  <c r="H951" i="44"/>
  <c r="H950" i="44"/>
  <c r="H949" i="44"/>
  <c r="H948" i="44"/>
  <c r="H947" i="44"/>
  <c r="H946" i="44"/>
  <c r="H945" i="44"/>
  <c r="H944" i="44"/>
  <c r="H943" i="44"/>
  <c r="H942" i="44"/>
  <c r="H941" i="44"/>
  <c r="H940" i="44"/>
  <c r="H939" i="44"/>
  <c r="H938" i="44"/>
  <c r="H937" i="44"/>
  <c r="H936" i="44"/>
  <c r="H935" i="44"/>
  <c r="H934" i="44"/>
  <c r="H933" i="44"/>
  <c r="H932" i="44"/>
  <c r="H931" i="44"/>
  <c r="H930" i="44"/>
  <c r="H929" i="44"/>
  <c r="H928" i="44"/>
  <c r="H927" i="44"/>
  <c r="H926" i="44"/>
  <c r="H925" i="44"/>
  <c r="H924" i="44"/>
  <c r="H923" i="44"/>
  <c r="H922" i="44"/>
  <c r="H921" i="44"/>
  <c r="H920" i="44"/>
  <c r="H919" i="44"/>
  <c r="H918" i="44"/>
  <c r="H917" i="44"/>
  <c r="H916" i="44"/>
  <c r="H915" i="44"/>
  <c r="H914" i="44"/>
  <c r="H913" i="44"/>
  <c r="H912" i="44"/>
  <c r="H911" i="44"/>
  <c r="H910" i="44"/>
  <c r="H909" i="44"/>
  <c r="H908" i="44"/>
  <c r="H907" i="44"/>
  <c r="H906" i="44"/>
  <c r="H905" i="44"/>
  <c r="H904" i="44"/>
  <c r="H903" i="44"/>
  <c r="H902" i="44"/>
  <c r="H901" i="44"/>
  <c r="H900" i="44"/>
  <c r="H899" i="44"/>
  <c r="H898" i="44"/>
  <c r="H897" i="44"/>
  <c r="H896" i="44"/>
  <c r="H895" i="44"/>
  <c r="H894" i="44"/>
  <c r="H893" i="44"/>
  <c r="H892" i="44"/>
  <c r="H891" i="44"/>
  <c r="H890" i="44"/>
  <c r="H889" i="44"/>
  <c r="H888" i="44"/>
  <c r="H887" i="44"/>
  <c r="H886" i="44"/>
  <c r="H885" i="44"/>
  <c r="H884" i="44"/>
  <c r="H883" i="44"/>
  <c r="H882" i="44"/>
  <c r="H881" i="44"/>
  <c r="H880" i="44"/>
  <c r="H879" i="44"/>
  <c r="H878" i="44"/>
  <c r="H877" i="44"/>
  <c r="H876" i="44"/>
  <c r="H875" i="44"/>
  <c r="H874" i="44"/>
  <c r="H873" i="44"/>
  <c r="H872" i="44"/>
  <c r="H871" i="44"/>
  <c r="H870" i="44"/>
  <c r="H869" i="44"/>
  <c r="H868" i="44"/>
  <c r="H867" i="44"/>
  <c r="H866" i="44"/>
  <c r="H865" i="44"/>
  <c r="H864" i="44"/>
  <c r="H863" i="44"/>
  <c r="H862" i="44"/>
  <c r="H861" i="44"/>
  <c r="H860" i="44"/>
  <c r="H859" i="44"/>
  <c r="H858" i="44"/>
  <c r="H857" i="44"/>
  <c r="H856" i="44"/>
  <c r="H855" i="44"/>
  <c r="H854" i="44"/>
  <c r="H853" i="44"/>
  <c r="H852" i="44"/>
  <c r="H851" i="44"/>
  <c r="H850" i="44"/>
  <c r="H849" i="44"/>
  <c r="H848" i="44"/>
  <c r="H847" i="44"/>
  <c r="H846" i="44"/>
  <c r="H845" i="44"/>
  <c r="H844" i="44"/>
  <c r="H843" i="44"/>
  <c r="H842" i="44"/>
  <c r="H841" i="44"/>
  <c r="H840" i="44"/>
  <c r="H839" i="44"/>
  <c r="H838" i="44"/>
  <c r="H837" i="44"/>
  <c r="H836" i="44"/>
  <c r="H835" i="44"/>
  <c r="H834" i="44"/>
  <c r="H833" i="44"/>
  <c r="H832" i="44"/>
  <c r="H831" i="44"/>
  <c r="H830" i="44"/>
  <c r="H829" i="44"/>
  <c r="H828" i="44"/>
  <c r="H827" i="44"/>
  <c r="H826" i="44"/>
  <c r="H825" i="44"/>
  <c r="H824" i="44"/>
  <c r="H823" i="44"/>
  <c r="H822" i="44"/>
  <c r="H821" i="44"/>
  <c r="H820" i="44"/>
  <c r="H819" i="44"/>
  <c r="H818" i="44"/>
  <c r="H817" i="44"/>
  <c r="H816" i="44"/>
  <c r="H815" i="44"/>
  <c r="H814" i="44"/>
  <c r="H813" i="44"/>
  <c r="H812" i="44"/>
  <c r="H811" i="44"/>
  <c r="H810" i="44"/>
  <c r="H809" i="44"/>
  <c r="H808" i="44"/>
  <c r="H807" i="44"/>
  <c r="H806" i="44"/>
  <c r="H805" i="44"/>
  <c r="H804" i="44"/>
  <c r="H803" i="44"/>
  <c r="H802" i="44"/>
  <c r="H801" i="44"/>
  <c r="H800" i="44"/>
  <c r="H799" i="44"/>
  <c r="H798" i="44"/>
  <c r="H797" i="44"/>
  <c r="H796" i="44"/>
  <c r="H795" i="44"/>
  <c r="H794" i="44"/>
  <c r="H793" i="44"/>
  <c r="H792" i="44"/>
  <c r="H791" i="44"/>
  <c r="H790" i="44"/>
  <c r="H789" i="44"/>
  <c r="H788" i="44"/>
  <c r="H787" i="44"/>
  <c r="H786" i="44"/>
  <c r="H785" i="44"/>
  <c r="H784" i="44"/>
  <c r="H783" i="44"/>
  <c r="H782" i="44"/>
  <c r="H781" i="44"/>
  <c r="H780" i="44"/>
  <c r="H779" i="44"/>
  <c r="H778" i="44"/>
  <c r="H777" i="44"/>
  <c r="H776" i="44"/>
  <c r="H775" i="44"/>
  <c r="H774" i="44"/>
  <c r="H773" i="44"/>
  <c r="H772" i="44"/>
  <c r="H771" i="44"/>
  <c r="H770" i="44"/>
  <c r="H769" i="44"/>
  <c r="H768" i="44"/>
  <c r="H767" i="44"/>
  <c r="H766" i="44"/>
  <c r="H765" i="44"/>
  <c r="H764" i="44"/>
  <c r="H763" i="44"/>
  <c r="H762" i="44"/>
  <c r="H761" i="44"/>
  <c r="H760" i="44"/>
  <c r="H759" i="44"/>
  <c r="H758" i="44"/>
  <c r="H757" i="44"/>
  <c r="H756" i="44"/>
  <c r="H755" i="44"/>
  <c r="H754" i="44"/>
  <c r="H753" i="44"/>
  <c r="H752" i="44"/>
  <c r="H751" i="44"/>
  <c r="H750" i="44"/>
  <c r="H749" i="44"/>
  <c r="H748" i="44"/>
  <c r="H747" i="44"/>
  <c r="H746" i="44"/>
  <c r="H745" i="44"/>
  <c r="H744" i="44"/>
  <c r="H743" i="44"/>
  <c r="H742" i="44"/>
  <c r="H741" i="44"/>
  <c r="H740" i="44"/>
  <c r="H739" i="44"/>
  <c r="H738" i="44"/>
  <c r="H737" i="44"/>
  <c r="H736" i="44"/>
  <c r="H735" i="44"/>
  <c r="H734" i="44"/>
  <c r="H733" i="44"/>
  <c r="H732" i="44"/>
  <c r="H731" i="44"/>
  <c r="H730" i="44"/>
  <c r="H729" i="44"/>
  <c r="H728" i="44"/>
  <c r="H727" i="44"/>
  <c r="H726" i="44"/>
  <c r="H725" i="44"/>
  <c r="H724" i="44"/>
  <c r="H723" i="44"/>
  <c r="H722" i="44"/>
  <c r="H721" i="44"/>
  <c r="H720" i="44"/>
  <c r="H719" i="44"/>
  <c r="H718" i="44"/>
  <c r="H717" i="44"/>
  <c r="H716" i="44"/>
  <c r="H715" i="44"/>
  <c r="H714" i="44"/>
  <c r="H713" i="44"/>
  <c r="H712" i="44"/>
  <c r="H711" i="44"/>
  <c r="H710" i="44"/>
  <c r="H709" i="44"/>
  <c r="H708" i="44"/>
  <c r="H707" i="44"/>
  <c r="H706" i="44"/>
  <c r="H705" i="44"/>
  <c r="H704" i="44"/>
  <c r="H703" i="44"/>
  <c r="H702" i="44"/>
  <c r="H701" i="44"/>
  <c r="H700" i="44"/>
  <c r="H699" i="44"/>
  <c r="H698" i="44"/>
  <c r="H697" i="44"/>
  <c r="H696" i="44"/>
  <c r="H695" i="44"/>
  <c r="H694" i="44"/>
  <c r="H693" i="44"/>
  <c r="H692" i="44"/>
  <c r="H691" i="44"/>
  <c r="H690" i="44"/>
  <c r="H689" i="44"/>
  <c r="H688" i="44"/>
  <c r="H687" i="44"/>
  <c r="H686" i="44"/>
  <c r="H685" i="44"/>
  <c r="H684" i="44"/>
  <c r="H683" i="44"/>
  <c r="H682" i="44"/>
  <c r="H681" i="44"/>
  <c r="H680" i="44"/>
  <c r="H679" i="44"/>
  <c r="H678" i="44"/>
  <c r="H677" i="44"/>
  <c r="H676" i="44"/>
  <c r="H675" i="44"/>
  <c r="H674" i="44"/>
  <c r="H673" i="44"/>
  <c r="H672" i="44"/>
  <c r="H671" i="44"/>
  <c r="H670" i="44"/>
  <c r="H669" i="44"/>
  <c r="H668" i="44"/>
  <c r="H667" i="44"/>
  <c r="H666" i="44"/>
  <c r="H665" i="44"/>
  <c r="H664" i="44"/>
  <c r="H663" i="44"/>
  <c r="H662" i="44"/>
  <c r="H661" i="44"/>
  <c r="H660" i="44"/>
  <c r="H659" i="44"/>
  <c r="H658" i="44"/>
  <c r="H657" i="44"/>
  <c r="H656" i="44"/>
  <c r="H655" i="44"/>
  <c r="H654" i="44"/>
  <c r="H653" i="44"/>
  <c r="H652" i="44"/>
  <c r="H651" i="44"/>
  <c r="H650" i="44"/>
  <c r="H649" i="44"/>
  <c r="H648" i="44"/>
  <c r="H647" i="44"/>
  <c r="H646" i="44"/>
  <c r="H645" i="44"/>
  <c r="H644" i="44"/>
  <c r="H643" i="44"/>
  <c r="H642" i="44"/>
  <c r="H641" i="44"/>
  <c r="H640" i="44"/>
  <c r="H639" i="44"/>
  <c r="H638" i="44"/>
  <c r="H637" i="44"/>
  <c r="H636" i="44"/>
  <c r="H635" i="44"/>
  <c r="H634" i="44"/>
  <c r="H633" i="44"/>
  <c r="H632" i="44"/>
  <c r="H631" i="44"/>
  <c r="H630" i="44"/>
  <c r="H629" i="44"/>
  <c r="H628" i="44"/>
  <c r="H627" i="44"/>
  <c r="H626" i="44"/>
  <c r="H625" i="44"/>
  <c r="H624" i="44"/>
  <c r="H623" i="44"/>
  <c r="H622" i="44"/>
  <c r="H621" i="44"/>
  <c r="H620" i="44"/>
  <c r="H619" i="44"/>
  <c r="H618" i="44"/>
  <c r="H617" i="44"/>
  <c r="H616" i="44"/>
  <c r="H615" i="44"/>
  <c r="H614" i="44"/>
  <c r="H613" i="44"/>
  <c r="H612" i="44"/>
  <c r="H611" i="44"/>
  <c r="H610" i="44"/>
  <c r="H609" i="44"/>
  <c r="H608" i="44"/>
  <c r="H607" i="44"/>
  <c r="H606" i="44"/>
  <c r="H605" i="44"/>
  <c r="H604" i="44"/>
  <c r="H603" i="44"/>
  <c r="H602" i="44"/>
  <c r="H601" i="44"/>
  <c r="H600" i="44"/>
  <c r="H599" i="44"/>
  <c r="H598" i="44"/>
  <c r="H597" i="44"/>
  <c r="H596" i="44"/>
  <c r="H595" i="44"/>
  <c r="H594" i="44"/>
  <c r="H593" i="44"/>
  <c r="H592" i="44"/>
  <c r="H591" i="44"/>
  <c r="H590" i="44"/>
  <c r="H589" i="44"/>
  <c r="H588" i="44"/>
  <c r="H587" i="44"/>
  <c r="H586" i="44"/>
  <c r="H585" i="44"/>
  <c r="H584" i="44"/>
  <c r="H583" i="44"/>
  <c r="H582" i="44"/>
  <c r="H581" i="44"/>
  <c r="H580" i="44"/>
  <c r="H579" i="44"/>
  <c r="H578" i="44"/>
  <c r="H577" i="44"/>
  <c r="H576" i="44"/>
  <c r="H575" i="44"/>
  <c r="H574" i="44"/>
  <c r="H573" i="44"/>
  <c r="H572" i="44"/>
  <c r="H571" i="44"/>
  <c r="H570" i="44"/>
  <c r="H569" i="44"/>
  <c r="H568" i="44"/>
  <c r="H567" i="44"/>
  <c r="H566" i="44"/>
  <c r="H565" i="44"/>
  <c r="H564" i="44"/>
  <c r="H563" i="44"/>
  <c r="H562" i="44"/>
  <c r="H561" i="44"/>
  <c r="H560" i="44"/>
  <c r="H559" i="44"/>
  <c r="H558" i="44"/>
  <c r="H557" i="44"/>
  <c r="H556" i="44"/>
  <c r="H555" i="44"/>
  <c r="H554" i="44"/>
  <c r="H553" i="44"/>
  <c r="H552" i="44"/>
  <c r="H551" i="44"/>
  <c r="H550" i="44"/>
  <c r="H549" i="44"/>
  <c r="H548" i="44"/>
  <c r="H547" i="44"/>
  <c r="H546" i="44"/>
  <c r="H545" i="44"/>
  <c r="H544" i="44"/>
  <c r="H543" i="44"/>
  <c r="H542" i="44"/>
  <c r="H541" i="44"/>
  <c r="H540" i="44"/>
  <c r="H539" i="44"/>
  <c r="H538" i="44"/>
  <c r="H537" i="44"/>
  <c r="H536" i="44"/>
  <c r="H535" i="44"/>
  <c r="H534" i="44"/>
  <c r="H533" i="44"/>
  <c r="H532" i="44"/>
  <c r="H531" i="44"/>
  <c r="H530" i="44"/>
  <c r="H529" i="44"/>
  <c r="H528" i="44"/>
  <c r="H527" i="44"/>
  <c r="H526" i="44"/>
  <c r="H525" i="44"/>
  <c r="H524" i="44"/>
  <c r="H523" i="44"/>
  <c r="H522" i="44"/>
  <c r="H521" i="44"/>
  <c r="H520" i="44"/>
  <c r="H519" i="44"/>
  <c r="H518" i="44"/>
  <c r="H517" i="44"/>
  <c r="H516" i="44"/>
  <c r="H515" i="44"/>
  <c r="H514" i="44"/>
  <c r="H513" i="44"/>
  <c r="H512" i="44"/>
  <c r="H511" i="44"/>
  <c r="H510" i="44"/>
  <c r="H509" i="44"/>
  <c r="H508" i="44"/>
  <c r="H507" i="44"/>
  <c r="H506" i="44"/>
  <c r="H505" i="44"/>
  <c r="H504" i="44"/>
  <c r="H503" i="44"/>
  <c r="H502" i="44"/>
  <c r="H501" i="44"/>
  <c r="H500" i="44"/>
  <c r="H499" i="44"/>
  <c r="H498" i="44"/>
  <c r="H497" i="44"/>
  <c r="H496" i="44"/>
  <c r="H495" i="44"/>
  <c r="H494" i="44"/>
  <c r="H493" i="44"/>
  <c r="H492" i="44"/>
  <c r="H491" i="44"/>
  <c r="H490" i="44"/>
  <c r="H489" i="44"/>
  <c r="H488" i="44"/>
  <c r="H487" i="44"/>
  <c r="H486" i="44"/>
  <c r="H485" i="44"/>
  <c r="H484" i="44"/>
  <c r="H483" i="44"/>
  <c r="H482" i="44"/>
  <c r="H481" i="44"/>
  <c r="H480" i="44"/>
  <c r="H479" i="44"/>
  <c r="H478" i="44"/>
  <c r="H477" i="44"/>
  <c r="H476" i="44"/>
  <c r="H475" i="44"/>
  <c r="H474" i="44"/>
  <c r="H473" i="44"/>
  <c r="H472" i="44"/>
  <c r="H471" i="44"/>
  <c r="H470" i="44"/>
  <c r="H469" i="44"/>
  <c r="H468" i="44"/>
  <c r="H467" i="44"/>
  <c r="H466" i="44"/>
  <c r="H465" i="44"/>
  <c r="H464" i="44"/>
  <c r="H463" i="44"/>
  <c r="H462" i="44"/>
  <c r="H461" i="44"/>
  <c r="H460" i="44"/>
  <c r="H459" i="44"/>
  <c r="H458" i="44"/>
  <c r="H457" i="44"/>
  <c r="H456" i="44"/>
  <c r="H455" i="44"/>
  <c r="H454" i="44"/>
  <c r="H453" i="44"/>
  <c r="H452" i="44"/>
  <c r="H451" i="44"/>
  <c r="H450" i="44"/>
  <c r="H449" i="44"/>
  <c r="H448" i="44"/>
  <c r="H447" i="44"/>
  <c r="H446" i="44"/>
  <c r="H445" i="44"/>
  <c r="H444" i="44"/>
  <c r="H443" i="44"/>
  <c r="H442" i="44"/>
  <c r="H441" i="44"/>
  <c r="H440" i="44"/>
  <c r="H439" i="44"/>
  <c r="H438" i="44"/>
  <c r="H437" i="44"/>
  <c r="H436" i="44"/>
  <c r="H435" i="44"/>
  <c r="H434" i="44"/>
  <c r="H433" i="44"/>
  <c r="H432" i="44"/>
  <c r="H431" i="44"/>
  <c r="H430" i="44"/>
  <c r="H429" i="44"/>
  <c r="H428" i="44"/>
  <c r="H427" i="44"/>
  <c r="H426" i="44"/>
  <c r="H425" i="44"/>
  <c r="H424" i="44"/>
  <c r="H423" i="44"/>
  <c r="H422" i="44"/>
  <c r="H421" i="44"/>
  <c r="H420" i="44"/>
  <c r="H419" i="44"/>
  <c r="H418" i="44"/>
  <c r="H417" i="44"/>
  <c r="H416" i="44"/>
  <c r="H415" i="44"/>
  <c r="H414" i="44"/>
  <c r="H413" i="44"/>
  <c r="H412" i="44"/>
  <c r="H411" i="44"/>
  <c r="H410" i="44"/>
  <c r="H409" i="44"/>
  <c r="H408" i="44"/>
  <c r="H407" i="44"/>
  <c r="H406" i="44"/>
  <c r="H405" i="44"/>
  <c r="H404" i="44"/>
  <c r="H403" i="44"/>
  <c r="H402" i="44"/>
  <c r="H401" i="44"/>
  <c r="H400" i="44"/>
  <c r="H399" i="44"/>
  <c r="H398" i="44"/>
  <c r="H397" i="44"/>
  <c r="H396" i="44"/>
  <c r="H395" i="44"/>
  <c r="H394" i="44"/>
  <c r="H393" i="44"/>
  <c r="H392" i="44"/>
  <c r="H391" i="44"/>
  <c r="H390" i="44"/>
  <c r="H389" i="44"/>
  <c r="H388" i="44"/>
  <c r="H387" i="44"/>
  <c r="H386" i="44"/>
  <c r="H385" i="44"/>
  <c r="H384" i="44"/>
  <c r="H383" i="44"/>
  <c r="H382" i="44"/>
  <c r="H381" i="44"/>
  <c r="H380" i="44"/>
  <c r="H379" i="44"/>
  <c r="H378" i="44"/>
  <c r="H377" i="44"/>
  <c r="H376" i="44"/>
  <c r="H375" i="44"/>
  <c r="H374" i="44"/>
  <c r="H373" i="44"/>
  <c r="H372" i="44"/>
  <c r="H371" i="44"/>
  <c r="H370" i="44"/>
  <c r="H369" i="44"/>
  <c r="H368" i="44"/>
  <c r="H367" i="44"/>
  <c r="H366" i="44"/>
  <c r="H365" i="44"/>
  <c r="H364" i="44"/>
  <c r="H363" i="44"/>
  <c r="H362" i="44"/>
  <c r="H361" i="44"/>
  <c r="H360" i="44"/>
  <c r="H359" i="44"/>
  <c r="H358" i="44"/>
  <c r="H357" i="44"/>
  <c r="H356" i="44"/>
  <c r="H355" i="44"/>
  <c r="H354" i="44"/>
  <c r="H353" i="44"/>
  <c r="H352" i="44"/>
  <c r="H351" i="44"/>
  <c r="H350" i="44"/>
  <c r="H349" i="44"/>
  <c r="H348" i="44"/>
  <c r="H347" i="44"/>
  <c r="H346" i="44"/>
  <c r="H345" i="44"/>
  <c r="H344" i="44"/>
  <c r="H343" i="44"/>
  <c r="H342" i="44"/>
  <c r="H341" i="44"/>
  <c r="H340" i="44"/>
  <c r="H339" i="44"/>
  <c r="H338" i="44"/>
  <c r="H337" i="44"/>
  <c r="H336" i="44"/>
  <c r="H335" i="44"/>
  <c r="H334" i="44"/>
  <c r="H333" i="44"/>
  <c r="H332" i="44"/>
  <c r="H331" i="44"/>
  <c r="H330" i="44"/>
  <c r="H329" i="44"/>
  <c r="H328" i="44"/>
  <c r="H327" i="44"/>
  <c r="H326" i="44"/>
  <c r="H325" i="44"/>
  <c r="H324" i="44"/>
  <c r="H323" i="44"/>
  <c r="H322" i="44"/>
  <c r="H321" i="44"/>
  <c r="H320" i="44"/>
  <c r="H319" i="44"/>
  <c r="H318" i="44"/>
  <c r="H317" i="44"/>
  <c r="H316" i="44"/>
  <c r="H315" i="44"/>
  <c r="H314" i="44"/>
  <c r="H313" i="44"/>
  <c r="H312" i="44"/>
  <c r="H311" i="44"/>
  <c r="H310" i="44"/>
  <c r="H309" i="44"/>
  <c r="H308" i="44"/>
  <c r="H307" i="44"/>
  <c r="H306" i="44"/>
  <c r="H305" i="44"/>
  <c r="H304" i="44"/>
  <c r="H303" i="44"/>
  <c r="H302" i="44"/>
  <c r="H301" i="44"/>
  <c r="H300" i="44"/>
  <c r="H299" i="44"/>
  <c r="H298" i="44"/>
  <c r="H297" i="44"/>
  <c r="H296" i="44"/>
  <c r="H295" i="44"/>
  <c r="H294" i="44"/>
  <c r="H293" i="44"/>
  <c r="H292" i="44"/>
  <c r="H291" i="44"/>
  <c r="H290" i="44"/>
  <c r="H289" i="44"/>
  <c r="H288" i="44"/>
  <c r="H287" i="44"/>
  <c r="H286" i="44"/>
  <c r="H285" i="44"/>
  <c r="H284" i="44"/>
  <c r="H283" i="44"/>
  <c r="H282" i="44"/>
  <c r="H281" i="44"/>
  <c r="H280" i="44"/>
  <c r="H279" i="44"/>
  <c r="H278" i="44"/>
  <c r="H277" i="44"/>
  <c r="H276" i="44"/>
  <c r="H275" i="44"/>
  <c r="H274" i="44"/>
  <c r="H273" i="44"/>
  <c r="H272" i="44"/>
  <c r="H271" i="44"/>
  <c r="H270" i="44"/>
  <c r="H269" i="44"/>
  <c r="H268" i="44"/>
  <c r="H267" i="44"/>
  <c r="H266" i="44"/>
  <c r="H265" i="44"/>
  <c r="H264" i="44"/>
  <c r="H263" i="44"/>
  <c r="H262" i="44"/>
  <c r="H261" i="44"/>
  <c r="H260" i="44"/>
  <c r="H259" i="44"/>
  <c r="H258" i="44"/>
  <c r="H257" i="44"/>
  <c r="H256" i="44"/>
  <c r="H255" i="44"/>
  <c r="H254" i="44"/>
  <c r="H253" i="44"/>
  <c r="H252" i="44"/>
  <c r="H251" i="44"/>
  <c r="H250" i="44"/>
  <c r="H249" i="44"/>
  <c r="H248" i="44"/>
  <c r="H247" i="44"/>
  <c r="H246" i="44"/>
  <c r="H245" i="44"/>
  <c r="H244" i="44"/>
  <c r="H243" i="44"/>
  <c r="H242" i="44"/>
  <c r="H241" i="44"/>
  <c r="H240" i="44"/>
  <c r="H239" i="44"/>
  <c r="H238" i="44"/>
  <c r="H237" i="44"/>
  <c r="H236" i="44"/>
  <c r="H235" i="44"/>
  <c r="H234" i="44"/>
  <c r="H233" i="44"/>
  <c r="H232" i="44"/>
  <c r="H231" i="44"/>
  <c r="H230" i="44"/>
  <c r="H229" i="44"/>
  <c r="H228" i="44"/>
  <c r="H227" i="44"/>
  <c r="H226" i="44"/>
  <c r="H225" i="44"/>
  <c r="H224" i="44"/>
  <c r="H223" i="44"/>
  <c r="H222" i="44"/>
  <c r="H221" i="44"/>
  <c r="H220" i="44"/>
  <c r="H219" i="44"/>
  <c r="H218" i="44"/>
  <c r="H217" i="44"/>
  <c r="H216" i="44"/>
  <c r="H215" i="44"/>
  <c r="H214" i="44"/>
  <c r="H213" i="44"/>
  <c r="H212" i="44"/>
  <c r="H211" i="44"/>
  <c r="H210" i="44"/>
  <c r="H209" i="44"/>
  <c r="H208" i="44"/>
  <c r="H207" i="44"/>
  <c r="H206" i="44"/>
  <c r="H205" i="44"/>
  <c r="H204" i="44"/>
  <c r="H203" i="44"/>
  <c r="H202" i="44"/>
  <c r="H201" i="44"/>
  <c r="H200" i="44"/>
  <c r="H199" i="44"/>
  <c r="H198" i="44"/>
  <c r="H197" i="44"/>
  <c r="H196" i="44"/>
  <c r="H195" i="44"/>
  <c r="H194" i="44"/>
  <c r="H193" i="44"/>
  <c r="H192" i="44"/>
  <c r="H191" i="44"/>
  <c r="H190" i="44"/>
  <c r="H189" i="44"/>
  <c r="H188" i="44"/>
  <c r="H187" i="44"/>
  <c r="H186" i="44"/>
  <c r="H185" i="44"/>
  <c r="H184" i="44"/>
  <c r="H183" i="44"/>
  <c r="H182" i="44"/>
  <c r="H181" i="44"/>
  <c r="H180" i="44"/>
  <c r="H179" i="44"/>
  <c r="H178" i="44"/>
  <c r="H177" i="44"/>
  <c r="H176" i="44"/>
  <c r="H175" i="44"/>
  <c r="H174" i="44"/>
  <c r="H173" i="44"/>
  <c r="H172" i="44"/>
  <c r="H171" i="44"/>
  <c r="H170" i="44"/>
  <c r="H169" i="44"/>
  <c r="H168" i="44"/>
  <c r="H167" i="44"/>
  <c r="H166" i="44"/>
  <c r="H165" i="44"/>
  <c r="H164" i="44"/>
  <c r="H163" i="44"/>
  <c r="H162" i="44"/>
  <c r="H161" i="44"/>
  <c r="H160" i="44"/>
  <c r="H159" i="44"/>
  <c r="H158" i="44"/>
  <c r="H157" i="44"/>
  <c r="H156" i="44"/>
  <c r="H155" i="44"/>
  <c r="H154" i="44"/>
  <c r="H153" i="44"/>
  <c r="H152" i="44"/>
  <c r="H151" i="44"/>
  <c r="H150" i="44"/>
  <c r="H149" i="44"/>
  <c r="H148" i="44"/>
  <c r="H147" i="44"/>
  <c r="H146" i="44"/>
  <c r="H145" i="44"/>
  <c r="H144" i="44"/>
  <c r="H143" i="44"/>
  <c r="H142" i="44"/>
  <c r="H141" i="44"/>
  <c r="H140" i="44"/>
  <c r="H139" i="44"/>
  <c r="H138" i="44"/>
  <c r="H137" i="44"/>
  <c r="H136" i="44"/>
  <c r="H135" i="44"/>
  <c r="H134" i="44"/>
  <c r="H133" i="44"/>
  <c r="H132" i="44"/>
  <c r="H131" i="44"/>
  <c r="H130" i="44"/>
  <c r="H129" i="44"/>
  <c r="H128" i="44"/>
  <c r="H127" i="44"/>
  <c r="H126" i="44"/>
  <c r="H125" i="44"/>
  <c r="H124" i="44"/>
  <c r="H123" i="44"/>
  <c r="H122" i="44"/>
  <c r="H121" i="44"/>
  <c r="H120" i="44"/>
  <c r="H119" i="44"/>
  <c r="H118" i="44"/>
  <c r="H117" i="44"/>
  <c r="H116" i="44"/>
  <c r="H115" i="44"/>
  <c r="H114" i="44"/>
  <c r="H113" i="44"/>
  <c r="H112" i="44"/>
  <c r="H111" i="44"/>
  <c r="H110" i="44"/>
  <c r="H109" i="44"/>
  <c r="H108" i="44"/>
  <c r="H107" i="44"/>
  <c r="H106" i="44"/>
  <c r="H105" i="44"/>
  <c r="H104" i="44"/>
  <c r="H103" i="44"/>
  <c r="H102" i="44"/>
  <c r="H101" i="44"/>
  <c r="H100" i="44"/>
  <c r="H99" i="44"/>
  <c r="H98" i="44"/>
  <c r="H97" i="44"/>
  <c r="H96" i="44"/>
  <c r="H95" i="44"/>
  <c r="H94" i="44"/>
  <c r="H93" i="44"/>
  <c r="H92" i="44"/>
  <c r="H91" i="44"/>
  <c r="H90" i="44"/>
  <c r="H89" i="44"/>
  <c r="H88" i="44"/>
  <c r="H87" i="44"/>
  <c r="H86" i="44"/>
  <c r="H85" i="44"/>
  <c r="H84" i="44"/>
  <c r="H83" i="44"/>
  <c r="H82" i="44"/>
  <c r="H81" i="44"/>
  <c r="H80" i="44"/>
  <c r="H79" i="44"/>
  <c r="H78" i="44"/>
  <c r="H77" i="44"/>
  <c r="H76" i="44"/>
  <c r="H75" i="44"/>
  <c r="H74" i="44"/>
  <c r="H73" i="44"/>
  <c r="H72" i="44"/>
  <c r="H71" i="44"/>
  <c r="H70" i="44"/>
  <c r="H69" i="44"/>
  <c r="H68" i="44"/>
  <c r="H67" i="44"/>
  <c r="H66" i="44"/>
  <c r="H65" i="44"/>
  <c r="H64" i="44"/>
  <c r="H63" i="44"/>
  <c r="H62" i="44"/>
  <c r="H61" i="44"/>
  <c r="H60" i="44"/>
  <c r="H59" i="44"/>
  <c r="H58" i="44"/>
  <c r="H57" i="44"/>
  <c r="H56" i="44"/>
  <c r="H55" i="44"/>
  <c r="H54" i="44"/>
  <c r="H53" i="44"/>
  <c r="H52" i="44"/>
  <c r="H51" i="44"/>
  <c r="H50" i="44"/>
  <c r="H49" i="44"/>
  <c r="H48" i="44"/>
  <c r="H47" i="44"/>
  <c r="H46" i="44"/>
  <c r="H45" i="44"/>
  <c r="H44" i="44"/>
  <c r="H43" i="44"/>
  <c r="H42" i="44"/>
  <c r="H41" i="44"/>
  <c r="H40" i="44"/>
  <c r="H39" i="44"/>
  <c r="H38" i="44"/>
  <c r="H37" i="44"/>
  <c r="H36" i="44"/>
  <c r="H35" i="44"/>
  <c r="H34" i="44"/>
  <c r="H33" i="44"/>
  <c r="H32" i="44"/>
  <c r="H31" i="44"/>
  <c r="H30" i="44"/>
  <c r="H29" i="44"/>
  <c r="H28" i="44"/>
  <c r="H27" i="44"/>
  <c r="H26" i="44"/>
  <c r="H25" i="44"/>
  <c r="H24" i="44"/>
  <c r="H23" i="44"/>
  <c r="H22" i="44"/>
  <c r="H21" i="44"/>
  <c r="H20" i="44"/>
  <c r="H19" i="44"/>
  <c r="H18" i="44"/>
  <c r="H17" i="44"/>
  <c r="H16" i="44"/>
  <c r="F15" i="44"/>
  <c r="E43" i="37" s="1"/>
  <c r="D15" i="44"/>
  <c r="F13" i="44"/>
  <c r="D13" i="44"/>
  <c r="H18" i="42"/>
  <c r="H16" i="42"/>
  <c r="H17" i="42"/>
  <c r="H19" i="42"/>
  <c r="H20" i="42"/>
  <c r="H21" i="42"/>
  <c r="H22" i="42"/>
  <c r="H23" i="42"/>
  <c r="H24" i="42"/>
  <c r="H25" i="42"/>
  <c r="H26" i="42"/>
  <c r="H27" i="42"/>
  <c r="H28" i="42"/>
  <c r="H29" i="42"/>
  <c r="H30" i="42"/>
  <c r="H31" i="42"/>
  <c r="H32" i="42"/>
  <c r="H33" i="42"/>
  <c r="H34" i="42"/>
  <c r="H35" i="42"/>
  <c r="H36" i="42"/>
  <c r="H37" i="42"/>
  <c r="H38" i="42"/>
  <c r="H39" i="42"/>
  <c r="H40" i="42"/>
  <c r="H41" i="42"/>
  <c r="H42" i="42"/>
  <c r="H43" i="42"/>
  <c r="H44" i="42"/>
  <c r="H45" i="42"/>
  <c r="H46" i="42"/>
  <c r="H47" i="42"/>
  <c r="H48" i="42"/>
  <c r="H49" i="42"/>
  <c r="H50" i="42"/>
  <c r="H51" i="42"/>
  <c r="H52" i="42"/>
  <c r="H53" i="42"/>
  <c r="H54" i="42"/>
  <c r="H55" i="42"/>
  <c r="H56" i="42"/>
  <c r="H57" i="42"/>
  <c r="H58" i="42"/>
  <c r="H59" i="42"/>
  <c r="H60" i="42"/>
  <c r="H61" i="42"/>
  <c r="H62" i="42"/>
  <c r="H63" i="42"/>
  <c r="H64" i="42"/>
  <c r="H65" i="42"/>
  <c r="H66" i="42"/>
  <c r="H67" i="42"/>
  <c r="H68" i="42"/>
  <c r="H69" i="42"/>
  <c r="H70" i="42"/>
  <c r="H71" i="42"/>
  <c r="H72" i="42"/>
  <c r="H73" i="42"/>
  <c r="H74" i="42"/>
  <c r="H75" i="42"/>
  <c r="H76" i="42"/>
  <c r="H77" i="42"/>
  <c r="H78" i="42"/>
  <c r="H79" i="42"/>
  <c r="H80" i="42"/>
  <c r="H81" i="42"/>
  <c r="H82" i="42"/>
  <c r="H83" i="42"/>
  <c r="H84" i="42"/>
  <c r="H85" i="42"/>
  <c r="H86" i="42"/>
  <c r="H87" i="42"/>
  <c r="H88" i="42"/>
  <c r="H89" i="42"/>
  <c r="H90" i="42"/>
  <c r="H91" i="42"/>
  <c r="H92" i="42"/>
  <c r="H93" i="42"/>
  <c r="H94" i="42"/>
  <c r="H95" i="42"/>
  <c r="H96" i="42"/>
  <c r="H97" i="42"/>
  <c r="H98" i="42"/>
  <c r="H99" i="42"/>
  <c r="H100" i="42"/>
  <c r="H101" i="42"/>
  <c r="H102" i="42"/>
  <c r="H103" i="42"/>
  <c r="H104" i="42"/>
  <c r="H105" i="42"/>
  <c r="H106" i="42"/>
  <c r="H107" i="42"/>
  <c r="H108" i="42"/>
  <c r="H109" i="42"/>
  <c r="H110" i="42"/>
  <c r="H111" i="42"/>
  <c r="H112" i="42"/>
  <c r="H113" i="42"/>
  <c r="H114" i="42"/>
  <c r="H115" i="42"/>
  <c r="H116" i="42"/>
  <c r="H117" i="42"/>
  <c r="H118" i="42"/>
  <c r="H119" i="42"/>
  <c r="H120" i="42"/>
  <c r="H121" i="42"/>
  <c r="H122" i="42"/>
  <c r="H123" i="42"/>
  <c r="H124" i="42"/>
  <c r="H125" i="42"/>
  <c r="H126" i="42"/>
  <c r="H127" i="42"/>
  <c r="H128" i="42"/>
  <c r="H129" i="42"/>
  <c r="H130" i="42"/>
  <c r="H131" i="42"/>
  <c r="H132" i="42"/>
  <c r="H133" i="42"/>
  <c r="H134" i="42"/>
  <c r="H135" i="42"/>
  <c r="H136" i="42"/>
  <c r="H137" i="42"/>
  <c r="H138" i="42"/>
  <c r="H139" i="42"/>
  <c r="H140" i="42"/>
  <c r="H141" i="42"/>
  <c r="H142" i="42"/>
  <c r="H143" i="42"/>
  <c r="H144" i="42"/>
  <c r="H145" i="42"/>
  <c r="H146" i="42"/>
  <c r="H147" i="42"/>
  <c r="H148" i="42"/>
  <c r="H149" i="42"/>
  <c r="H150" i="42"/>
  <c r="H151" i="42"/>
  <c r="H152" i="42"/>
  <c r="H153" i="42"/>
  <c r="H154" i="42"/>
  <c r="H155" i="42"/>
  <c r="H156" i="42"/>
  <c r="H157" i="42"/>
  <c r="H158" i="42"/>
  <c r="H159" i="42"/>
  <c r="H160" i="42"/>
  <c r="H161" i="42"/>
  <c r="H162" i="42"/>
  <c r="H163" i="42"/>
  <c r="H164" i="42"/>
  <c r="H165" i="42"/>
  <c r="H166" i="42"/>
  <c r="H167" i="42"/>
  <c r="H168" i="42"/>
  <c r="H169" i="42"/>
  <c r="H170" i="42"/>
  <c r="H171" i="42"/>
  <c r="H172" i="42"/>
  <c r="H173" i="42"/>
  <c r="H174" i="42"/>
  <c r="H175" i="42"/>
  <c r="H176" i="42"/>
  <c r="H177" i="42"/>
  <c r="H178" i="42"/>
  <c r="H179" i="42"/>
  <c r="H180" i="42"/>
  <c r="H181" i="42"/>
  <c r="H182" i="42"/>
  <c r="H183" i="42"/>
  <c r="H184" i="42"/>
  <c r="H185" i="42"/>
  <c r="H186" i="42"/>
  <c r="H187" i="42"/>
  <c r="H188" i="42"/>
  <c r="H189" i="42"/>
  <c r="H190" i="42"/>
  <c r="H191" i="42"/>
  <c r="H192" i="42"/>
  <c r="H193" i="42"/>
  <c r="H194" i="42"/>
  <c r="H195" i="42"/>
  <c r="H196" i="42"/>
  <c r="H197" i="42"/>
  <c r="H198" i="42"/>
  <c r="H199" i="42"/>
  <c r="H200" i="42"/>
  <c r="H201" i="42"/>
  <c r="H202" i="42"/>
  <c r="H203" i="42"/>
  <c r="H204" i="42"/>
  <c r="H205" i="42"/>
  <c r="H206" i="42"/>
  <c r="H207" i="42"/>
  <c r="H208" i="42"/>
  <c r="H209" i="42"/>
  <c r="H210" i="42"/>
  <c r="H211" i="42"/>
  <c r="H212" i="42"/>
  <c r="H213" i="42"/>
  <c r="H214" i="42"/>
  <c r="H215" i="42"/>
  <c r="H216" i="42"/>
  <c r="H217" i="42"/>
  <c r="H218" i="42"/>
  <c r="H219" i="42"/>
  <c r="H220" i="42"/>
  <c r="H221" i="42"/>
  <c r="H222" i="42"/>
  <c r="H223" i="42"/>
  <c r="H224" i="42"/>
  <c r="H225" i="42"/>
  <c r="H226" i="42"/>
  <c r="H227" i="42"/>
  <c r="H228" i="42"/>
  <c r="H229" i="42"/>
  <c r="H230" i="42"/>
  <c r="H231" i="42"/>
  <c r="H232" i="42"/>
  <c r="H233" i="42"/>
  <c r="H234" i="42"/>
  <c r="H235" i="42"/>
  <c r="H236" i="42"/>
  <c r="H237" i="42"/>
  <c r="H238" i="42"/>
  <c r="H239" i="42"/>
  <c r="H240" i="42"/>
  <c r="H241" i="42"/>
  <c r="H242" i="42"/>
  <c r="H243" i="42"/>
  <c r="H244" i="42"/>
  <c r="H245" i="42"/>
  <c r="H246" i="42"/>
  <c r="H247" i="42"/>
  <c r="H248" i="42"/>
  <c r="H249" i="42"/>
  <c r="H250" i="42"/>
  <c r="H251" i="42"/>
  <c r="H252" i="42"/>
  <c r="H253" i="42"/>
  <c r="H254" i="42"/>
  <c r="H255" i="42"/>
  <c r="H256" i="42"/>
  <c r="H257" i="42"/>
  <c r="H258" i="42"/>
  <c r="H259" i="42"/>
  <c r="H260" i="42"/>
  <c r="H261" i="42"/>
  <c r="H262" i="42"/>
  <c r="H263" i="42"/>
  <c r="H264" i="42"/>
  <c r="H265" i="42"/>
  <c r="H266" i="42"/>
  <c r="H267" i="42"/>
  <c r="H268" i="42"/>
  <c r="H269" i="42"/>
  <c r="H270" i="42"/>
  <c r="H271" i="42"/>
  <c r="H272" i="42"/>
  <c r="H273" i="42"/>
  <c r="H274" i="42"/>
  <c r="H275" i="42"/>
  <c r="H276" i="42"/>
  <c r="H277" i="42"/>
  <c r="H278" i="42"/>
  <c r="H279" i="42"/>
  <c r="H280" i="42"/>
  <c r="H281" i="42"/>
  <c r="H282" i="42"/>
  <c r="H283" i="42"/>
  <c r="H284" i="42"/>
  <c r="H285" i="42"/>
  <c r="H286" i="42"/>
  <c r="H287" i="42"/>
  <c r="H288" i="42"/>
  <c r="H289" i="42"/>
  <c r="H290" i="42"/>
  <c r="H291" i="42"/>
  <c r="H292" i="42"/>
  <c r="H293" i="42"/>
  <c r="H294" i="42"/>
  <c r="H295" i="42"/>
  <c r="H296" i="42"/>
  <c r="H297" i="42"/>
  <c r="H298" i="42"/>
  <c r="H299" i="42"/>
  <c r="H300" i="42"/>
  <c r="H301" i="42"/>
  <c r="H302" i="42"/>
  <c r="H303" i="42"/>
  <c r="H304" i="42"/>
  <c r="H305" i="42"/>
  <c r="H306" i="42"/>
  <c r="H307" i="42"/>
  <c r="H308" i="42"/>
  <c r="H309" i="42"/>
  <c r="H310" i="42"/>
  <c r="H311" i="42"/>
  <c r="H312" i="42"/>
  <c r="H313" i="42"/>
  <c r="H314" i="42"/>
  <c r="H315" i="42"/>
  <c r="H316" i="42"/>
  <c r="H317" i="42"/>
  <c r="H318" i="42"/>
  <c r="H319" i="42"/>
  <c r="H320" i="42"/>
  <c r="H321" i="42"/>
  <c r="H322" i="42"/>
  <c r="H323" i="42"/>
  <c r="H324" i="42"/>
  <c r="H325" i="42"/>
  <c r="H326" i="42"/>
  <c r="H327" i="42"/>
  <c r="H328" i="42"/>
  <c r="H329" i="42"/>
  <c r="H330" i="42"/>
  <c r="H331" i="42"/>
  <c r="H332" i="42"/>
  <c r="H333" i="42"/>
  <c r="H334" i="42"/>
  <c r="H335" i="42"/>
  <c r="H336" i="42"/>
  <c r="H337" i="42"/>
  <c r="H338" i="42"/>
  <c r="H339" i="42"/>
  <c r="H340" i="42"/>
  <c r="H341" i="42"/>
  <c r="H342" i="42"/>
  <c r="H343" i="42"/>
  <c r="H344" i="42"/>
  <c r="H345" i="42"/>
  <c r="H346" i="42"/>
  <c r="H347" i="42"/>
  <c r="H348" i="42"/>
  <c r="H349" i="42"/>
  <c r="H350" i="42"/>
  <c r="H351" i="42"/>
  <c r="H352" i="42"/>
  <c r="H353" i="42"/>
  <c r="H354" i="42"/>
  <c r="H355" i="42"/>
  <c r="H356" i="42"/>
  <c r="H357" i="42"/>
  <c r="H358" i="42"/>
  <c r="H359" i="42"/>
  <c r="H360" i="42"/>
  <c r="H361" i="42"/>
  <c r="H362" i="42"/>
  <c r="H363" i="42"/>
  <c r="H364" i="42"/>
  <c r="H365" i="42"/>
  <c r="H366" i="42"/>
  <c r="H367" i="42"/>
  <c r="H368" i="42"/>
  <c r="H369" i="42"/>
  <c r="H370" i="42"/>
  <c r="H371" i="42"/>
  <c r="H372" i="42"/>
  <c r="H373" i="42"/>
  <c r="H374" i="42"/>
  <c r="H375" i="42"/>
  <c r="H376" i="42"/>
  <c r="H377" i="42"/>
  <c r="H378" i="42"/>
  <c r="H379" i="42"/>
  <c r="H380" i="42"/>
  <c r="H381" i="42"/>
  <c r="H382" i="42"/>
  <c r="H383" i="42"/>
  <c r="H384" i="42"/>
  <c r="H385" i="42"/>
  <c r="H386" i="42"/>
  <c r="H387" i="42"/>
  <c r="H388" i="42"/>
  <c r="H389" i="42"/>
  <c r="H390" i="42"/>
  <c r="H391" i="42"/>
  <c r="H392" i="42"/>
  <c r="H393" i="42"/>
  <c r="H394" i="42"/>
  <c r="H395" i="42"/>
  <c r="H396" i="42"/>
  <c r="H397" i="42"/>
  <c r="H398" i="42"/>
  <c r="H399" i="42"/>
  <c r="H400" i="42"/>
  <c r="H401" i="42"/>
  <c r="H402" i="42"/>
  <c r="H403" i="42"/>
  <c r="H404" i="42"/>
  <c r="H405" i="42"/>
  <c r="H406" i="42"/>
  <c r="H407" i="42"/>
  <c r="H408" i="42"/>
  <c r="H409" i="42"/>
  <c r="H410" i="42"/>
  <c r="H411" i="42"/>
  <c r="H412" i="42"/>
  <c r="H413" i="42"/>
  <c r="H414" i="42"/>
  <c r="H415" i="42"/>
  <c r="H416" i="42"/>
  <c r="H417" i="42"/>
  <c r="H418" i="42"/>
  <c r="H419" i="42"/>
  <c r="H420" i="42"/>
  <c r="H421" i="42"/>
  <c r="H422" i="42"/>
  <c r="H423" i="42"/>
  <c r="H424" i="42"/>
  <c r="H425" i="42"/>
  <c r="H426" i="42"/>
  <c r="H427" i="42"/>
  <c r="H428" i="42"/>
  <c r="H429" i="42"/>
  <c r="H430" i="42"/>
  <c r="H431" i="42"/>
  <c r="H432" i="42"/>
  <c r="H433" i="42"/>
  <c r="H434" i="42"/>
  <c r="H435" i="42"/>
  <c r="H436" i="42"/>
  <c r="H437" i="42"/>
  <c r="H438" i="42"/>
  <c r="H439" i="42"/>
  <c r="H440" i="42"/>
  <c r="H441" i="42"/>
  <c r="H442" i="42"/>
  <c r="H443" i="42"/>
  <c r="H444" i="42"/>
  <c r="H445" i="42"/>
  <c r="H446" i="42"/>
  <c r="H447" i="42"/>
  <c r="H448" i="42"/>
  <c r="H449" i="42"/>
  <c r="H450" i="42"/>
  <c r="H451" i="42"/>
  <c r="H452" i="42"/>
  <c r="H453" i="42"/>
  <c r="H454" i="42"/>
  <c r="H455" i="42"/>
  <c r="H456" i="42"/>
  <c r="H457" i="42"/>
  <c r="H458" i="42"/>
  <c r="H459" i="42"/>
  <c r="H460" i="42"/>
  <c r="H461" i="42"/>
  <c r="H462" i="42"/>
  <c r="H463" i="42"/>
  <c r="H464" i="42"/>
  <c r="H465" i="42"/>
  <c r="H466" i="42"/>
  <c r="H467" i="42"/>
  <c r="H468" i="42"/>
  <c r="H469" i="42"/>
  <c r="H470" i="42"/>
  <c r="H471" i="42"/>
  <c r="H472" i="42"/>
  <c r="H473" i="42"/>
  <c r="H474" i="42"/>
  <c r="H475" i="42"/>
  <c r="H476" i="42"/>
  <c r="H477" i="42"/>
  <c r="H478" i="42"/>
  <c r="H479" i="42"/>
  <c r="H480" i="42"/>
  <c r="H481" i="42"/>
  <c r="H482" i="42"/>
  <c r="H483" i="42"/>
  <c r="H484" i="42"/>
  <c r="H485" i="42"/>
  <c r="H486" i="42"/>
  <c r="H487" i="42"/>
  <c r="H488" i="42"/>
  <c r="H489" i="42"/>
  <c r="H490" i="42"/>
  <c r="H491" i="42"/>
  <c r="H492" i="42"/>
  <c r="H493" i="42"/>
  <c r="H494" i="42"/>
  <c r="H495" i="42"/>
  <c r="H496" i="42"/>
  <c r="H497" i="42"/>
  <c r="H498" i="42"/>
  <c r="H499" i="42"/>
  <c r="H500" i="42"/>
  <c r="H501" i="42"/>
  <c r="H502" i="42"/>
  <c r="H503" i="42"/>
  <c r="H504" i="42"/>
  <c r="H505" i="42"/>
  <c r="H506" i="42"/>
  <c r="H507" i="42"/>
  <c r="H508" i="42"/>
  <c r="H509" i="42"/>
  <c r="H510" i="42"/>
  <c r="H511" i="42"/>
  <c r="H512" i="42"/>
  <c r="H513" i="42"/>
  <c r="H514" i="42"/>
  <c r="H515" i="42"/>
  <c r="H516" i="42"/>
  <c r="H517" i="42"/>
  <c r="H518" i="42"/>
  <c r="H519" i="42"/>
  <c r="H520" i="42"/>
  <c r="H521" i="42"/>
  <c r="H522" i="42"/>
  <c r="H523" i="42"/>
  <c r="H524" i="42"/>
  <c r="H525" i="42"/>
  <c r="H526" i="42"/>
  <c r="H527" i="42"/>
  <c r="H528" i="42"/>
  <c r="H529" i="42"/>
  <c r="H530" i="42"/>
  <c r="H531" i="42"/>
  <c r="H532" i="42"/>
  <c r="H533" i="42"/>
  <c r="H534" i="42"/>
  <c r="H535" i="42"/>
  <c r="H536" i="42"/>
  <c r="H537" i="42"/>
  <c r="H538" i="42"/>
  <c r="H539" i="42"/>
  <c r="H540" i="42"/>
  <c r="H541" i="42"/>
  <c r="H542" i="42"/>
  <c r="H543" i="42"/>
  <c r="H544" i="42"/>
  <c r="H545" i="42"/>
  <c r="H546" i="42"/>
  <c r="H547" i="42"/>
  <c r="H548" i="42"/>
  <c r="H549" i="42"/>
  <c r="H550" i="42"/>
  <c r="H551" i="42"/>
  <c r="H552" i="42"/>
  <c r="H553" i="42"/>
  <c r="H554" i="42"/>
  <c r="H555" i="42"/>
  <c r="H556" i="42"/>
  <c r="H557" i="42"/>
  <c r="H558" i="42"/>
  <c r="H559" i="42"/>
  <c r="H560" i="42"/>
  <c r="H561" i="42"/>
  <c r="H562" i="42"/>
  <c r="H563" i="42"/>
  <c r="H564" i="42"/>
  <c r="H565" i="42"/>
  <c r="H566" i="42"/>
  <c r="H567" i="42"/>
  <c r="H568" i="42"/>
  <c r="H569" i="42"/>
  <c r="H570" i="42"/>
  <c r="H571" i="42"/>
  <c r="H572" i="42"/>
  <c r="H573" i="42"/>
  <c r="H574" i="42"/>
  <c r="H575" i="42"/>
  <c r="H576" i="42"/>
  <c r="H577" i="42"/>
  <c r="H578" i="42"/>
  <c r="H579" i="42"/>
  <c r="H580" i="42"/>
  <c r="H581" i="42"/>
  <c r="H582" i="42"/>
  <c r="H583" i="42"/>
  <c r="H584" i="42"/>
  <c r="H585" i="42"/>
  <c r="H586" i="42"/>
  <c r="H587" i="42"/>
  <c r="H588" i="42"/>
  <c r="H589" i="42"/>
  <c r="H590" i="42"/>
  <c r="H591" i="42"/>
  <c r="H592" i="42"/>
  <c r="H593" i="42"/>
  <c r="H594" i="42"/>
  <c r="H595" i="42"/>
  <c r="H596" i="42"/>
  <c r="H597" i="42"/>
  <c r="H598" i="42"/>
  <c r="H599" i="42"/>
  <c r="H600" i="42"/>
  <c r="H601" i="42"/>
  <c r="H602" i="42"/>
  <c r="H603" i="42"/>
  <c r="H604" i="42"/>
  <c r="H605" i="42"/>
  <c r="H606" i="42"/>
  <c r="H607" i="42"/>
  <c r="H608" i="42"/>
  <c r="H609" i="42"/>
  <c r="H610" i="42"/>
  <c r="H611" i="42"/>
  <c r="H612" i="42"/>
  <c r="H613" i="42"/>
  <c r="H614" i="42"/>
  <c r="H615" i="42"/>
  <c r="H616" i="42"/>
  <c r="H617" i="42"/>
  <c r="H618" i="42"/>
  <c r="H619" i="42"/>
  <c r="H620" i="42"/>
  <c r="H621" i="42"/>
  <c r="H622" i="42"/>
  <c r="H623" i="42"/>
  <c r="H624" i="42"/>
  <c r="H625" i="42"/>
  <c r="H626" i="42"/>
  <c r="H627" i="42"/>
  <c r="H628" i="42"/>
  <c r="H629" i="42"/>
  <c r="H630" i="42"/>
  <c r="H631" i="42"/>
  <c r="H632" i="42"/>
  <c r="H633" i="42"/>
  <c r="H634" i="42"/>
  <c r="H635" i="42"/>
  <c r="H636" i="42"/>
  <c r="H637" i="42"/>
  <c r="H638" i="42"/>
  <c r="H639" i="42"/>
  <c r="H640" i="42"/>
  <c r="H641" i="42"/>
  <c r="H642" i="42"/>
  <c r="H643" i="42"/>
  <c r="H644" i="42"/>
  <c r="H645" i="42"/>
  <c r="H646" i="42"/>
  <c r="H647" i="42"/>
  <c r="H648" i="42"/>
  <c r="H649" i="42"/>
  <c r="H650" i="42"/>
  <c r="H651" i="42"/>
  <c r="H652" i="42"/>
  <c r="H653" i="42"/>
  <c r="H654" i="42"/>
  <c r="H655" i="42"/>
  <c r="H656" i="42"/>
  <c r="H657" i="42"/>
  <c r="H658" i="42"/>
  <c r="H659" i="42"/>
  <c r="H660" i="42"/>
  <c r="H661" i="42"/>
  <c r="H662" i="42"/>
  <c r="H663" i="42"/>
  <c r="H664" i="42"/>
  <c r="H665" i="42"/>
  <c r="H666" i="42"/>
  <c r="H667" i="42"/>
  <c r="H668" i="42"/>
  <c r="H669" i="42"/>
  <c r="H670" i="42"/>
  <c r="H671" i="42"/>
  <c r="H672" i="42"/>
  <c r="H673" i="42"/>
  <c r="H674" i="42"/>
  <c r="H675" i="42"/>
  <c r="H676" i="42"/>
  <c r="H677" i="42"/>
  <c r="H678" i="42"/>
  <c r="H679" i="42"/>
  <c r="H680" i="42"/>
  <c r="H681" i="42"/>
  <c r="H682" i="42"/>
  <c r="H683" i="42"/>
  <c r="H684" i="42"/>
  <c r="H685" i="42"/>
  <c r="H686" i="42"/>
  <c r="H687" i="42"/>
  <c r="H688" i="42"/>
  <c r="H689" i="42"/>
  <c r="H690" i="42"/>
  <c r="H691" i="42"/>
  <c r="H692" i="42"/>
  <c r="H693" i="42"/>
  <c r="H694" i="42"/>
  <c r="H695" i="42"/>
  <c r="H696" i="42"/>
  <c r="H697" i="42"/>
  <c r="H698" i="42"/>
  <c r="H699" i="42"/>
  <c r="H700" i="42"/>
  <c r="H701" i="42"/>
  <c r="H702" i="42"/>
  <c r="H703" i="42"/>
  <c r="H704" i="42"/>
  <c r="H705" i="42"/>
  <c r="H706" i="42"/>
  <c r="H707" i="42"/>
  <c r="H708" i="42"/>
  <c r="H709" i="42"/>
  <c r="H710" i="42"/>
  <c r="H711" i="42"/>
  <c r="H712" i="42"/>
  <c r="H713" i="42"/>
  <c r="H714" i="42"/>
  <c r="H715" i="42"/>
  <c r="H716" i="42"/>
  <c r="H717" i="42"/>
  <c r="H718" i="42"/>
  <c r="H719" i="42"/>
  <c r="H720" i="42"/>
  <c r="H721" i="42"/>
  <c r="H722" i="42"/>
  <c r="H723" i="42"/>
  <c r="H724" i="42"/>
  <c r="H725" i="42"/>
  <c r="H726" i="42"/>
  <c r="H727" i="42"/>
  <c r="H728" i="42"/>
  <c r="H729" i="42"/>
  <c r="H730" i="42"/>
  <c r="H731" i="42"/>
  <c r="H732" i="42"/>
  <c r="H733" i="42"/>
  <c r="H734" i="42"/>
  <c r="H735" i="42"/>
  <c r="H736" i="42"/>
  <c r="H737" i="42"/>
  <c r="H738" i="42"/>
  <c r="H739" i="42"/>
  <c r="H740" i="42"/>
  <c r="H741" i="42"/>
  <c r="H742" i="42"/>
  <c r="H743" i="42"/>
  <c r="H744" i="42"/>
  <c r="H745" i="42"/>
  <c r="H746" i="42"/>
  <c r="H747" i="42"/>
  <c r="H748" i="42"/>
  <c r="H749" i="42"/>
  <c r="H750" i="42"/>
  <c r="H751" i="42"/>
  <c r="H752" i="42"/>
  <c r="H753" i="42"/>
  <c r="H754" i="42"/>
  <c r="H755" i="42"/>
  <c r="H756" i="42"/>
  <c r="H757" i="42"/>
  <c r="H758" i="42"/>
  <c r="H759" i="42"/>
  <c r="H760" i="42"/>
  <c r="H761" i="42"/>
  <c r="H762" i="42"/>
  <c r="H763" i="42"/>
  <c r="H764" i="42"/>
  <c r="H765" i="42"/>
  <c r="H766" i="42"/>
  <c r="H767" i="42"/>
  <c r="H768" i="42"/>
  <c r="H769" i="42"/>
  <c r="H770" i="42"/>
  <c r="H771" i="42"/>
  <c r="H772" i="42"/>
  <c r="H773" i="42"/>
  <c r="H774" i="42"/>
  <c r="H775" i="42"/>
  <c r="H776" i="42"/>
  <c r="H777" i="42"/>
  <c r="H778" i="42"/>
  <c r="H779" i="42"/>
  <c r="H780" i="42"/>
  <c r="H781" i="42"/>
  <c r="H782" i="42"/>
  <c r="H783" i="42"/>
  <c r="H784" i="42"/>
  <c r="H785" i="42"/>
  <c r="H786" i="42"/>
  <c r="H787" i="42"/>
  <c r="H788" i="42"/>
  <c r="H789" i="42"/>
  <c r="H790" i="42"/>
  <c r="H791" i="42"/>
  <c r="H792" i="42"/>
  <c r="H793" i="42"/>
  <c r="H794" i="42"/>
  <c r="H795" i="42"/>
  <c r="H796" i="42"/>
  <c r="H797" i="42"/>
  <c r="H798" i="42"/>
  <c r="H799" i="42"/>
  <c r="H800" i="42"/>
  <c r="H801" i="42"/>
  <c r="H802" i="42"/>
  <c r="H803" i="42"/>
  <c r="H804" i="42"/>
  <c r="H805" i="42"/>
  <c r="H806" i="42"/>
  <c r="H807" i="42"/>
  <c r="H808" i="42"/>
  <c r="H809" i="42"/>
  <c r="H810" i="42"/>
  <c r="H811" i="42"/>
  <c r="H812" i="42"/>
  <c r="H813" i="42"/>
  <c r="H814" i="42"/>
  <c r="H815" i="42"/>
  <c r="H816" i="42"/>
  <c r="H817" i="42"/>
  <c r="H818" i="42"/>
  <c r="H819" i="42"/>
  <c r="H820" i="42"/>
  <c r="H821" i="42"/>
  <c r="H822" i="42"/>
  <c r="H823" i="42"/>
  <c r="H824" i="42"/>
  <c r="H825" i="42"/>
  <c r="H826" i="42"/>
  <c r="H827" i="42"/>
  <c r="H828" i="42"/>
  <c r="H829" i="42"/>
  <c r="H830" i="42"/>
  <c r="H831" i="42"/>
  <c r="H832" i="42"/>
  <c r="H833" i="42"/>
  <c r="H834" i="42"/>
  <c r="H835" i="42"/>
  <c r="H836" i="42"/>
  <c r="H837" i="42"/>
  <c r="H838" i="42"/>
  <c r="H839" i="42"/>
  <c r="H840" i="42"/>
  <c r="H841" i="42"/>
  <c r="H842" i="42"/>
  <c r="H843" i="42"/>
  <c r="H844" i="42"/>
  <c r="H845" i="42"/>
  <c r="H846" i="42"/>
  <c r="H847" i="42"/>
  <c r="H848" i="42"/>
  <c r="H849" i="42"/>
  <c r="H850" i="42"/>
  <c r="H851" i="42"/>
  <c r="H852" i="42"/>
  <c r="H853" i="42"/>
  <c r="H854" i="42"/>
  <c r="H855" i="42"/>
  <c r="H856" i="42"/>
  <c r="H857" i="42"/>
  <c r="H858" i="42"/>
  <c r="H859" i="42"/>
  <c r="H860" i="42"/>
  <c r="H861" i="42"/>
  <c r="H862" i="42"/>
  <c r="H863" i="42"/>
  <c r="H864" i="42"/>
  <c r="H865" i="42"/>
  <c r="H866" i="42"/>
  <c r="H867" i="42"/>
  <c r="H868" i="42"/>
  <c r="H869" i="42"/>
  <c r="H870" i="42"/>
  <c r="H871" i="42"/>
  <c r="H872" i="42"/>
  <c r="H873" i="42"/>
  <c r="H874" i="42"/>
  <c r="H875" i="42"/>
  <c r="H876" i="42"/>
  <c r="H877" i="42"/>
  <c r="H878" i="42"/>
  <c r="H879" i="42"/>
  <c r="H880" i="42"/>
  <c r="H881" i="42"/>
  <c r="H882" i="42"/>
  <c r="H883" i="42"/>
  <c r="H884" i="42"/>
  <c r="H885" i="42"/>
  <c r="H886" i="42"/>
  <c r="H887" i="42"/>
  <c r="H888" i="42"/>
  <c r="H889" i="42"/>
  <c r="H890" i="42"/>
  <c r="H891" i="42"/>
  <c r="H892" i="42"/>
  <c r="H893" i="42"/>
  <c r="H894" i="42"/>
  <c r="H895" i="42"/>
  <c r="H896" i="42"/>
  <c r="H897" i="42"/>
  <c r="H898" i="42"/>
  <c r="H899" i="42"/>
  <c r="H900" i="42"/>
  <c r="H901" i="42"/>
  <c r="H902" i="42"/>
  <c r="H903" i="42"/>
  <c r="H904" i="42"/>
  <c r="H905" i="42"/>
  <c r="H906" i="42"/>
  <c r="H907" i="42"/>
  <c r="H908" i="42"/>
  <c r="H909" i="42"/>
  <c r="H910" i="42"/>
  <c r="H911" i="42"/>
  <c r="H912" i="42"/>
  <c r="H913" i="42"/>
  <c r="H914" i="42"/>
  <c r="H915" i="42"/>
  <c r="H916" i="42"/>
  <c r="H917" i="42"/>
  <c r="H918" i="42"/>
  <c r="H919" i="42"/>
  <c r="H920" i="42"/>
  <c r="H921" i="42"/>
  <c r="H922" i="42"/>
  <c r="H923" i="42"/>
  <c r="H924" i="42"/>
  <c r="H925" i="42"/>
  <c r="H926" i="42"/>
  <c r="H927" i="42"/>
  <c r="H928" i="42"/>
  <c r="H929" i="42"/>
  <c r="H930" i="42"/>
  <c r="H931" i="42"/>
  <c r="H932" i="42"/>
  <c r="H933" i="42"/>
  <c r="H934" i="42"/>
  <c r="H935" i="42"/>
  <c r="H936" i="42"/>
  <c r="H937" i="42"/>
  <c r="H938" i="42"/>
  <c r="H939" i="42"/>
  <c r="H940" i="42"/>
  <c r="H941" i="42"/>
  <c r="H942" i="42"/>
  <c r="H943" i="42"/>
  <c r="H944" i="42"/>
  <c r="H945" i="42"/>
  <c r="H946" i="42"/>
  <c r="H947" i="42"/>
  <c r="H948" i="42"/>
  <c r="H949" i="42"/>
  <c r="H950" i="42"/>
  <c r="H951" i="42"/>
  <c r="H952" i="42"/>
  <c r="H953" i="42"/>
  <c r="H954" i="42"/>
  <c r="H955" i="42"/>
  <c r="H956" i="42"/>
  <c r="H957" i="42"/>
  <c r="H958" i="42"/>
  <c r="H959" i="42"/>
  <c r="H960" i="42"/>
  <c r="H961" i="42"/>
  <c r="H962" i="42"/>
  <c r="H963" i="42"/>
  <c r="H964" i="42"/>
  <c r="H965" i="42"/>
  <c r="H966" i="42"/>
  <c r="H967" i="42"/>
  <c r="H968" i="42"/>
  <c r="H969" i="42"/>
  <c r="H970" i="42"/>
  <c r="H971" i="42"/>
  <c r="H972" i="42"/>
  <c r="H973" i="42"/>
  <c r="H974" i="42"/>
  <c r="H975" i="42"/>
  <c r="H976" i="42"/>
  <c r="H977" i="42"/>
  <c r="H978" i="42"/>
  <c r="H979" i="42"/>
  <c r="H980" i="42"/>
  <c r="H981" i="42"/>
  <c r="H982" i="42"/>
  <c r="H983" i="42"/>
  <c r="H984" i="42"/>
  <c r="H985" i="42"/>
  <c r="H986" i="42"/>
  <c r="H987" i="42"/>
  <c r="H988" i="42"/>
  <c r="H989" i="42"/>
  <c r="H990" i="42"/>
  <c r="H991" i="42"/>
  <c r="H992" i="42"/>
  <c r="H993" i="42"/>
  <c r="H994" i="42"/>
  <c r="H995" i="42"/>
  <c r="H996" i="42"/>
  <c r="H997" i="42"/>
  <c r="H998" i="42"/>
  <c r="H999" i="42"/>
  <c r="H1000" i="42"/>
  <c r="H1001" i="42"/>
  <c r="H1002" i="42"/>
  <c r="H1003" i="42"/>
  <c r="H1004" i="42"/>
  <c r="H1005" i="42"/>
  <c r="H1006" i="42"/>
  <c r="H1007" i="42"/>
  <c r="H1008" i="42"/>
  <c r="H1009" i="42"/>
  <c r="H1010" i="42"/>
  <c r="H1011" i="42"/>
  <c r="H1012" i="42"/>
  <c r="H1013" i="42"/>
  <c r="H1014" i="42"/>
  <c r="H1015" i="42"/>
  <c r="F15" i="42"/>
  <c r="E41" i="37" s="1"/>
  <c r="D15" i="42"/>
  <c r="F13" i="42"/>
  <c r="D13" i="42"/>
  <c r="H12" i="44" l="1"/>
  <c r="D10" i="44" s="1"/>
  <c r="H12" i="42"/>
  <c r="D10" i="42" s="1"/>
  <c r="H12" i="45"/>
  <c r="D10" i="45" s="1"/>
  <c r="S98" i="39"/>
  <c r="S97" i="39"/>
  <c r="R98" i="39"/>
  <c r="R97" i="39"/>
  <c r="P97" i="39"/>
  <c r="P98" i="39"/>
  <c r="O98" i="39"/>
  <c r="O97" i="39"/>
  <c r="H24" i="39"/>
  <c r="O104" i="39" l="1"/>
  <c r="K33" i="40" l="1"/>
  <c r="F178" i="52" s="1"/>
  <c r="K31" i="40"/>
  <c r="F177" i="52" s="1"/>
  <c r="K29" i="40"/>
  <c r="F176" i="52" s="1"/>
  <c r="K35" i="40" l="1"/>
  <c r="E39" i="37" s="1"/>
  <c r="E99" i="37"/>
  <c r="E49" i="37"/>
  <c r="E120" i="37"/>
  <c r="E51" i="37"/>
  <c r="E140" i="37"/>
  <c r="E53" i="37"/>
  <c r="X59" i="39"/>
  <c r="T59" i="39"/>
  <c r="P59" i="39"/>
  <c r="L59" i="39"/>
  <c r="H59" i="39"/>
  <c r="H40" i="39"/>
  <c r="L40" i="39"/>
  <c r="P40" i="39"/>
  <c r="T40" i="39"/>
  <c r="X40" i="39"/>
  <c r="X24" i="39"/>
  <c r="T24" i="39"/>
  <c r="P24" i="39"/>
  <c r="L24" i="39"/>
  <c r="E93" i="37" l="1"/>
  <c r="K17" i="40"/>
  <c r="E138" i="37" s="1"/>
  <c r="K15" i="40"/>
  <c r="E118" i="37" s="1"/>
  <c r="K13" i="40"/>
  <c r="E97" i="37" l="1"/>
  <c r="K19" i="40"/>
  <c r="W40" i="39"/>
  <c r="E37" i="37" l="1"/>
  <c r="S85" i="39" l="1"/>
  <c r="W59" i="39"/>
  <c r="S86" i="39" s="1"/>
  <c r="S59" i="39"/>
  <c r="R86" i="39" s="1"/>
  <c r="O59" i="39"/>
  <c r="P86" i="39" s="1"/>
  <c r="K59" i="39"/>
  <c r="O86" i="39" s="1"/>
  <c r="G59" i="39"/>
  <c r="N86" i="39" s="1"/>
  <c r="S40" i="39"/>
  <c r="O40" i="39"/>
  <c r="K40" i="39"/>
  <c r="G40" i="39"/>
  <c r="N85" i="39" s="1"/>
  <c r="W24" i="39"/>
  <c r="S84" i="39" s="1"/>
  <c r="S24" i="39"/>
  <c r="R84" i="39" s="1"/>
  <c r="O24" i="39"/>
  <c r="P84" i="39" s="1"/>
  <c r="K24" i="39"/>
  <c r="R85" i="39" l="1"/>
  <c r="P85" i="39"/>
  <c r="O106" i="39"/>
  <c r="O108" i="39" s="1"/>
  <c r="O85" i="39"/>
  <c r="O84" i="39"/>
  <c r="K81" i="39" l="1"/>
  <c r="E337" i="37" s="1"/>
  <c r="E25" i="37"/>
  <c r="B2" i="6"/>
  <c r="B2" i="48" s="1"/>
  <c r="A2" i="19"/>
  <c r="E89" i="37" l="1"/>
  <c r="B2" i="45"/>
  <c r="B2" i="44"/>
  <c r="B2" i="42"/>
  <c r="B2" i="34"/>
  <c r="B2" i="14" s="1"/>
  <c r="B2" i="40"/>
  <c r="B2" i="50" l="1"/>
  <c r="B2" i="52"/>
  <c r="B2" i="38"/>
  <c r="B2" i="37" s="1"/>
  <c r="B2" i="46"/>
  <c r="E35" i="37"/>
  <c r="B2" i="39" l="1"/>
  <c r="F68" i="34"/>
  <c r="E109" i="40" l="1"/>
  <c r="H21" i="14"/>
  <c r="F7" i="14"/>
  <c r="D7" i="14"/>
  <c r="F67" i="34" l="1"/>
  <c r="F69" i="34"/>
  <c r="E21" i="37" l="1"/>
  <c r="E193" i="37" l="1"/>
  <c r="F47" i="34"/>
  <c r="F45" i="34"/>
  <c r="F177" i="50" l="1"/>
  <c r="E195" i="37" s="1"/>
  <c r="E13" i="37"/>
  <c r="F178" i="50"/>
  <c r="E197" i="37" s="1"/>
  <c r="E17" i="37"/>
  <c r="E11" i="37"/>
  <c r="F43" i="34"/>
  <c r="C341"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Evi Gavriel</author>
    <author>estylianou</author>
  </authors>
  <commentList>
    <comment ref="D12" authorId="0" shapeId="0" xr:uid="{00000000-0006-0000-0100-000001000000}">
      <text>
        <r>
          <rPr>
            <b/>
            <sz val="10"/>
            <color indexed="81"/>
            <rFont val="Calibri"/>
            <family val="2"/>
            <charset val="161"/>
            <scheme val="minor"/>
          </rPr>
          <t>Insert the starting date of the reporting period (this is the first day of the reference year or the date that the company started operation in case that the company started operations during the reference period)</t>
        </r>
      </text>
    </comment>
    <comment ref="D13" authorId="0" shapeId="0" xr:uid="{00000000-0006-0000-0100-000002000000}">
      <text>
        <r>
          <rPr>
            <b/>
            <sz val="10"/>
            <color indexed="81"/>
            <rFont val="Calibri"/>
            <family val="2"/>
            <charset val="161"/>
            <scheme val="minor"/>
          </rPr>
          <t>Insert the last date of the reporting period in date format e.g. 30/09/2021</t>
        </r>
      </text>
    </comment>
    <comment ref="D14" authorId="1" shapeId="0" xr:uid="{00000000-0006-0000-0100-000003000000}">
      <text>
        <r>
          <rPr>
            <b/>
            <sz val="10"/>
            <color indexed="81"/>
            <rFont val="Calibri"/>
            <family val="2"/>
            <charset val="161"/>
            <scheme val="minor"/>
          </rPr>
          <t>Insert submission date in date format e.g. 12/10/2021</t>
        </r>
      </text>
    </comment>
    <comment ref="D16" authorId="0" shapeId="0" xr:uid="{00000000-0006-0000-0100-000004000000}">
      <text>
        <r>
          <rPr>
            <b/>
            <sz val="10"/>
            <color indexed="81"/>
            <rFont val="Calibri"/>
            <family val="2"/>
            <charset val="161"/>
            <scheme val="minor"/>
          </rPr>
          <t>Insert name of entity</t>
        </r>
        <r>
          <rPr>
            <b/>
            <sz val="9"/>
            <color indexed="81"/>
            <rFont val="Tahoma"/>
            <family val="2"/>
            <charset val="161"/>
          </rPr>
          <t>.</t>
        </r>
      </text>
    </comment>
    <comment ref="D17" authorId="0" shapeId="0" xr:uid="{00000000-0006-0000-0100-000005000000}">
      <text>
        <r>
          <rPr>
            <b/>
            <sz val="10"/>
            <color indexed="81"/>
            <rFont val="Calibri"/>
            <family val="2"/>
            <charset val="161"/>
            <scheme val="minor"/>
          </rPr>
          <t>Insert identification code provided by CySEC.</t>
        </r>
      </text>
    </comment>
    <comment ref="D20" authorId="0" shapeId="0" xr:uid="{00000000-0006-0000-0100-000006000000}">
      <text>
        <r>
          <rPr>
            <b/>
            <sz val="10"/>
            <color indexed="81"/>
            <rFont val="Calibri"/>
            <family val="2"/>
            <charset val="161"/>
            <scheme val="minor"/>
          </rPr>
          <t>{TRS username}_yyyymmdd_QST-MC
(where yyyymmdd= Reference date (i.e. 20210630 for reference date of 30/06/2021).</t>
        </r>
      </text>
    </comment>
  </commentList>
</comments>
</file>

<file path=xl/sharedStrings.xml><?xml version="1.0" encoding="utf-8"?>
<sst xmlns="http://schemas.openxmlformats.org/spreadsheetml/2006/main" count="1866" uniqueCount="998">
  <si>
    <t>Instructions</t>
  </si>
  <si>
    <t xml:space="preserve">Date of update </t>
  </si>
  <si>
    <t xml:space="preserve">Version  </t>
  </si>
  <si>
    <t>Reporting Currency</t>
  </si>
  <si>
    <t>EURO</t>
  </si>
  <si>
    <t>Total Assets</t>
  </si>
  <si>
    <t>Drop-down list - must be completed by the entity</t>
  </si>
  <si>
    <t>1.</t>
  </si>
  <si>
    <t>2.</t>
  </si>
  <si>
    <t>3.</t>
  </si>
  <si>
    <t xml:space="preserve">Earnings before interest and tax </t>
  </si>
  <si>
    <t>EBIT</t>
  </si>
  <si>
    <t>Statement of Financial Position</t>
  </si>
  <si>
    <t xml:space="preserve">Green cells - must be completed by the entity </t>
  </si>
  <si>
    <t>“Employees” refers to the entity’s total personnel including management (i.e. Executive Directors and Managers) and employees under secondment agreement.</t>
  </si>
  <si>
    <t>For official use only</t>
  </si>
  <si>
    <t>Below are some general instructions to be taken into consideration for the completion of this workbook.</t>
  </si>
  <si>
    <t>AUM</t>
  </si>
  <si>
    <t>VALIDATION TESTS</t>
  </si>
  <si>
    <t>Number of employees as at the reference date</t>
  </si>
  <si>
    <t>Postal Address</t>
  </si>
  <si>
    <t>Telephone number</t>
  </si>
  <si>
    <t>Fax Number</t>
  </si>
  <si>
    <t>Email address</t>
  </si>
  <si>
    <t>General Information</t>
  </si>
  <si>
    <t>Other</t>
  </si>
  <si>
    <t>Retail Clients</t>
  </si>
  <si>
    <t>Total</t>
  </si>
  <si>
    <t>DEFINITIONS</t>
  </si>
  <si>
    <t>Code</t>
  </si>
  <si>
    <t>Word to be defined</t>
  </si>
  <si>
    <t>Explanation</t>
  </si>
  <si>
    <t>D1.</t>
  </si>
  <si>
    <t>D2.</t>
  </si>
  <si>
    <t>D4.</t>
  </si>
  <si>
    <t>Total Liabilities</t>
  </si>
  <si>
    <t>Equity</t>
  </si>
  <si>
    <t>GENERAL TESTS</t>
  </si>
  <si>
    <t>Completion</t>
  </si>
  <si>
    <t>SUMMARY RESULT</t>
  </si>
  <si>
    <t xml:space="preserve">Tax                                                                                                                                                                                         </t>
  </si>
  <si>
    <t>AIFs' AUM</t>
  </si>
  <si>
    <t>EXTERNAL MANAGER</t>
  </si>
  <si>
    <t>INTERNALLY MANAGED FUNDS</t>
  </si>
  <si>
    <t>AIF</t>
  </si>
  <si>
    <t>AIFLNP</t>
  </si>
  <si>
    <t>A.</t>
  </si>
  <si>
    <t>Real Estates Fund</t>
  </si>
  <si>
    <t>Hedge Fund</t>
  </si>
  <si>
    <t>Private Equity Fund</t>
  </si>
  <si>
    <t>Funds of Funds</t>
  </si>
  <si>
    <t>B.</t>
  </si>
  <si>
    <t xml:space="preserve">Transferable securities </t>
  </si>
  <si>
    <t>Money market instruments</t>
  </si>
  <si>
    <t>Bank Deposits</t>
  </si>
  <si>
    <t>Financial Derivative Instruments</t>
  </si>
  <si>
    <t>UCITSs and other UCI</t>
  </si>
  <si>
    <t>UCITS</t>
  </si>
  <si>
    <t>AIF whose investment strategy is engaged in each sector</t>
  </si>
  <si>
    <t>AIFLNP whose investment strategy is engaged in each sector</t>
  </si>
  <si>
    <t>Trading Income</t>
  </si>
  <si>
    <t>UCITSs' AUM</t>
  </si>
  <si>
    <t xml:space="preserve">You are kindly requested to complete the following sections of this workbook, each one covering a different area, as follows: </t>
  </si>
  <si>
    <r>
      <rPr>
        <b/>
        <sz val="12"/>
        <color theme="1"/>
        <rFont val="Calibri"/>
        <family val="2"/>
        <charset val="161"/>
        <scheme val="minor"/>
      </rPr>
      <t>a)</t>
    </r>
    <r>
      <rPr>
        <sz val="12"/>
        <color theme="1"/>
        <rFont val="Calibri"/>
        <family val="2"/>
        <charset val="161"/>
        <scheme val="minor"/>
      </rPr>
      <t xml:space="preserve"> Colour scheme</t>
    </r>
  </si>
  <si>
    <r>
      <rPr>
        <b/>
        <sz val="12"/>
        <color theme="1"/>
        <rFont val="Calibri"/>
        <family val="2"/>
        <charset val="161"/>
        <scheme val="minor"/>
      </rPr>
      <t>c)</t>
    </r>
    <r>
      <rPr>
        <sz val="12"/>
        <color theme="1"/>
        <rFont val="Calibri"/>
        <family val="2"/>
        <charset val="161"/>
        <scheme val="minor"/>
      </rPr>
      <t xml:space="preserve"> If the question is not applicable please insert either:</t>
    </r>
  </si>
  <si>
    <t>Mandatory fields are completed</t>
  </si>
  <si>
    <t>File name</t>
  </si>
  <si>
    <t>Submission Date</t>
  </si>
  <si>
    <t>Name of Entity</t>
  </si>
  <si>
    <t>Identification code of Entity</t>
  </si>
  <si>
    <r>
      <t>■ "</t>
    </r>
    <r>
      <rPr>
        <b/>
        <sz val="12"/>
        <color indexed="8"/>
        <rFont val="Calibri"/>
        <family val="2"/>
        <charset val="161"/>
        <scheme val="minor"/>
      </rPr>
      <t>NA</t>
    </r>
    <r>
      <rPr>
        <sz val="12"/>
        <color indexed="8"/>
        <rFont val="Calibri"/>
        <family val="2"/>
        <charset val="161"/>
        <scheme val="minor"/>
      </rPr>
      <t>" - (without quotation marks " ") where a text response is required, or</t>
    </r>
  </si>
  <si>
    <r>
      <t>■ "</t>
    </r>
    <r>
      <rPr>
        <b/>
        <sz val="12"/>
        <color indexed="8"/>
        <rFont val="Calibri"/>
        <family val="2"/>
        <charset val="161"/>
        <scheme val="minor"/>
      </rPr>
      <t>0</t>
    </r>
    <r>
      <rPr>
        <sz val="12"/>
        <color indexed="8"/>
        <rFont val="Calibri"/>
        <family val="2"/>
        <charset val="161"/>
        <scheme val="minor"/>
      </rPr>
      <t>" - (without quotation marks " ") where a numerical response is required.</t>
    </r>
  </si>
  <si>
    <t>Do not leave any green cells blank.</t>
  </si>
  <si>
    <r>
      <rPr>
        <b/>
        <sz val="12"/>
        <color theme="1"/>
        <rFont val="Calibri"/>
        <family val="2"/>
        <charset val="161"/>
        <scheme val="minor"/>
      </rPr>
      <t>f)</t>
    </r>
    <r>
      <rPr>
        <sz val="12"/>
        <color theme="1"/>
        <rFont val="Calibri"/>
        <family val="2"/>
        <charset val="161"/>
        <scheme val="minor"/>
      </rPr>
      <t xml:space="preserve"> Before submission, it must be ensured that the Summary Result in the tab "Validation Tests" indicates 'Validated'. This ensures that all  
    control checks in the aforesaid tab indicate 'TRUE'. Kindly note, that an explanation for each control test is provided.</t>
    </r>
  </si>
  <si>
    <r>
      <rPr>
        <b/>
        <sz val="12"/>
        <color theme="1"/>
        <rFont val="Calibri"/>
        <family val="2"/>
        <charset val="161"/>
        <scheme val="minor"/>
      </rPr>
      <t>e)</t>
    </r>
    <r>
      <rPr>
        <sz val="12"/>
        <color theme="1"/>
        <rFont val="Calibri"/>
        <family val="2"/>
        <charset val="161"/>
        <scheme val="minor"/>
      </rPr>
      <t xml:space="preserve"> Amounts should be reported to the nearest round up Euro.                                       
    For example, for five thousands please insert 5000. If you have a number of 2121516,25 then you should report 2121516.</t>
    </r>
  </si>
  <si>
    <t>Starting date of the reporting period</t>
  </si>
  <si>
    <t>For tax expense insert a negative value and for tax income a positive value.</t>
  </si>
  <si>
    <t>Authorised Fund Manager or Registered Fund Manager</t>
  </si>
  <si>
    <t>AUTHORISED FUND MANAGER</t>
  </si>
  <si>
    <t>REGISTERED FUND MANAGER</t>
  </si>
  <si>
    <t>AIFLNPs' AUM</t>
  </si>
  <si>
    <t xml:space="preserve">Total Assets equals to Total Liabilities and Equity as at the reference date. </t>
  </si>
  <si>
    <t xml:space="preserve">Investment Strategy </t>
  </si>
  <si>
    <r>
      <t xml:space="preserve">Section B </t>
    </r>
    <r>
      <rPr>
        <b/>
        <sz val="14"/>
        <color indexed="8"/>
        <rFont val="Calibri"/>
        <family val="2"/>
        <charset val="161"/>
        <scheme val="minor"/>
      </rPr>
      <t>- Financial Information</t>
    </r>
  </si>
  <si>
    <t>Undertaking of Collective Investments
(Section A)</t>
  </si>
  <si>
    <t xml:space="preserve">Clients as at the reference date </t>
  </si>
  <si>
    <t>Net Income/(Net Loss)</t>
  </si>
  <si>
    <t xml:space="preserve">Other Income </t>
  </si>
  <si>
    <r>
      <t xml:space="preserve">Please complete the required financial information / data in relation to the entity based on the most available infomation.
All figures should be provided in </t>
    </r>
    <r>
      <rPr>
        <b/>
        <i/>
        <sz val="10"/>
        <rFont val="Calibri"/>
        <family val="2"/>
        <charset val="161"/>
        <scheme val="minor"/>
      </rPr>
      <t>EUR.</t>
    </r>
    <r>
      <rPr>
        <i/>
        <sz val="10"/>
        <rFont val="Calibri"/>
        <family val="2"/>
        <charset val="161"/>
        <scheme val="minor"/>
      </rPr>
      <t xml:space="preserve">
Do not leave any green cells blank.</t>
    </r>
  </si>
  <si>
    <t>External Manager or Internally managed funds</t>
  </si>
  <si>
    <t>External Manager or Internally managed fund</t>
  </si>
  <si>
    <t>Number of AIFs under management</t>
  </si>
  <si>
    <t>Number of AIFLNPs under management</t>
  </si>
  <si>
    <t xml:space="preserve">Number of UCITSs under management </t>
  </si>
  <si>
    <t>Section B - Financial Information</t>
  </si>
  <si>
    <t>3.1.1</t>
  </si>
  <si>
    <t>3.1.2</t>
  </si>
  <si>
    <t>3.1.3</t>
  </si>
  <si>
    <r>
      <t xml:space="preserve">AUM </t>
    </r>
    <r>
      <rPr>
        <b/>
        <u/>
        <sz val="12"/>
        <color theme="1"/>
        <rFont val="Calibri"/>
        <family val="2"/>
        <charset val="161"/>
        <scheme val="minor"/>
      </rPr>
      <t>as at the reference date</t>
    </r>
  </si>
  <si>
    <r>
      <t xml:space="preserve">Number of UCITS's under management </t>
    </r>
    <r>
      <rPr>
        <b/>
        <u/>
        <sz val="12"/>
        <color theme="1"/>
        <rFont val="Calibri"/>
        <family val="2"/>
        <charset val="161"/>
        <scheme val="minor"/>
      </rPr>
      <t xml:space="preserve">as at the reference date </t>
    </r>
    <r>
      <rPr>
        <b/>
        <sz val="12"/>
        <color theme="1"/>
        <rFont val="Calibri"/>
        <family val="2"/>
        <charset val="161"/>
        <scheme val="minor"/>
      </rPr>
      <t>whose investment strategy is engaged in each sector</t>
    </r>
  </si>
  <si>
    <t>Reporting Information</t>
  </si>
  <si>
    <t>Reporting period</t>
  </si>
  <si>
    <t>Information should cover information for the period</t>
  </si>
  <si>
    <t xml:space="preserve">Reporting 31 March  20XX                         </t>
  </si>
  <si>
    <t xml:space="preserve">Reporting 31 December  20XX                         </t>
  </si>
  <si>
    <t xml:space="preserve">Reporting 30 June  20XX                         </t>
  </si>
  <si>
    <t xml:space="preserve">Reporting 30 September  20XX                         </t>
  </si>
  <si>
    <t>1 January 20XX-31 March 20XX</t>
  </si>
  <si>
    <t>1 January 20XX-30 June 20XX</t>
  </si>
  <si>
    <t>1 January 20XX-30 September 20XX</t>
  </si>
  <si>
    <t>1 January 20XX-31 December  20XX</t>
  </si>
  <si>
    <t>Last date of the reference reporting period</t>
  </si>
  <si>
    <t>Column D</t>
  </si>
  <si>
    <t>The total amount of AIFs' AUM reported in cell F32 is equal to the total amount of AIFs' AUM reported in cell F45.</t>
  </si>
  <si>
    <t>The total amount of AIFLNPs' AUM reported in cell F34 is equal to the total amount of AIFLNPs' AUM  reported in cell F47.</t>
  </si>
  <si>
    <t>The total amount of AUM of UCITS reported in cell F30 is equal to the total amount of UCITS'AUM reported in cell F58.</t>
  </si>
  <si>
    <r>
      <t xml:space="preserve">Total AUM of Undertaking of Collective Investments </t>
    </r>
    <r>
      <rPr>
        <b/>
        <u/>
        <sz val="12"/>
        <rFont val="Calibri"/>
        <family val="2"/>
        <charset val="161"/>
        <scheme val="minor"/>
      </rPr>
      <t>as at the reference date</t>
    </r>
    <r>
      <rPr>
        <b/>
        <sz val="12"/>
        <rFont val="Calibri"/>
        <family val="2"/>
        <charset val="161"/>
        <scheme val="minor"/>
      </rPr>
      <t xml:space="preserve"> </t>
    </r>
  </si>
  <si>
    <t>Income Statement for the period:</t>
  </si>
  <si>
    <t>-</t>
  </si>
  <si>
    <r>
      <rPr>
        <b/>
        <sz val="12"/>
        <color theme="1"/>
        <rFont val="Calibri"/>
        <family val="2"/>
        <charset val="161"/>
        <scheme val="minor"/>
      </rPr>
      <t>g)</t>
    </r>
    <r>
      <rPr>
        <sz val="12"/>
        <color theme="1"/>
        <rFont val="Calibri"/>
        <family val="2"/>
        <charset val="161"/>
        <scheme val="minor"/>
      </rPr>
      <t xml:space="preserve"> The Excel® must be of 2007 version and onwards.</t>
    </r>
  </si>
  <si>
    <t>Management Companies and Self Managed Funds 
Form reported on Quarterly Basis</t>
  </si>
  <si>
    <t>Undertaking of Collective Investments 1</t>
  </si>
  <si>
    <t>Undertaking of Collective Investments 2</t>
  </si>
  <si>
    <t>Undertaking of Collective Investments 3</t>
  </si>
  <si>
    <t>Undertaking of Collective Investments 4</t>
  </si>
  <si>
    <t>Undertaking of Collective Investments 5</t>
  </si>
  <si>
    <t>Type of Undertaking of Collective Investments under Management</t>
  </si>
  <si>
    <t>Country of Fund Domicile</t>
  </si>
  <si>
    <t xml:space="preserve">4. </t>
  </si>
  <si>
    <t>Type of UCI</t>
  </si>
  <si>
    <t xml:space="preserve">5. </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</si>
  <si>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</si>
  <si>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</si>
  <si>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</si>
  <si>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</si>
  <si>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</si>
  <si>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</si>
  <si>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</si>
  <si>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</si>
  <si>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</si>
  <si>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</si>
  <si>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</si>
  <si>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</si>
  <si>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</si>
  <si>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</si>
  <si>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</si>
  <si>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</si>
  <si>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</si>
  <si>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</si>
  <si>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</si>
  <si>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</si>
  <si>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</si>
  <si>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</si>
  <si>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</si>
  <si>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</si>
  <si>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</si>
  <si>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</si>
  <si>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</si>
  <si>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</si>
  <si>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</si>
  <si>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</si>
  <si>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</si>
  <si>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</si>
  <si>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</si>
  <si>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</si>
  <si>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</si>
  <si>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</si>
  <si>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</si>
  <si>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</si>
  <si>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</si>
  <si>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</si>
  <si>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</si>
  <si>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</si>
  <si>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</si>
  <si>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</si>
  <si>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</si>
  <si>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</si>
  <si>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</si>
  <si>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</si>
  <si>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</si>
  <si>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</si>
  <si>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</si>
  <si>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</si>
  <si>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</si>
  <si>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</si>
  <si>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</si>
  <si>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</si>
  <si>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</si>
  <si>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</si>
  <si>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</si>
  <si>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</si>
  <si>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</si>
  <si>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</si>
  <si>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</si>
  <si>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</si>
  <si>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</si>
  <si>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</si>
  <si>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</si>
  <si>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</si>
  <si>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</si>
  <si>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</si>
  <si>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</si>
  <si>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</si>
  <si>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</si>
  <si>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</si>
  <si>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</si>
  <si>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</si>
  <si>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</si>
  <si>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</si>
  <si>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</si>
  <si>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</si>
  <si>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</si>
  <si>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</si>
  <si>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</si>
  <si>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</si>
  <si>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</si>
  <si>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</si>
  <si>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</si>
  <si>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</si>
  <si>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</si>
  <si>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</si>
  <si>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</si>
  <si>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</si>
  <si>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</si>
  <si>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</si>
  <si>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</si>
  <si>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</si>
  <si>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</si>
  <si>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</si>
  <si>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</si>
  <si>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</si>
  <si>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</si>
  <si>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</si>
  <si>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</si>
  <si>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</si>
  <si>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</si>
  <si>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</si>
  <si>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</si>
  <si>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</si>
  <si>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</si>
  <si>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</si>
  <si>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</si>
  <si>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</si>
  <si>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</si>
  <si>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</si>
  <si>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</si>
  <si>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</si>
  <si>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</si>
  <si>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</si>
  <si>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</si>
  <si>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</si>
  <si>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</si>
  <si>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</si>
  <si>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</si>
  <si>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</si>
  <si>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</si>
  <si>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</si>
  <si>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</si>
  <si>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</si>
  <si>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</si>
  <si>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</si>
  <si>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</si>
  <si>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</si>
  <si>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</si>
  <si>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</si>
  <si>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</si>
  <si>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</si>
  <si>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</si>
  <si>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</si>
  <si>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</si>
  <si>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</si>
  <si>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</si>
  <si>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</si>
  <si>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</si>
  <si>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</si>
  <si>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</si>
  <si>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</si>
  <si>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</si>
  <si>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</si>
  <si>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</si>
  <si>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</si>
  <si>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</si>
  <si>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</si>
  <si>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</si>
  <si>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</si>
  <si>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</si>
  <si>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</si>
  <si>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</si>
  <si>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</si>
  <si>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</si>
  <si>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</si>
  <si>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</si>
  <si>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</si>
  <si>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</si>
  <si>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</si>
  <si>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</si>
  <si>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</si>
  <si>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</si>
  <si>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</si>
  <si>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</si>
  <si>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</si>
  <si>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</si>
  <si>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</si>
  <si>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</si>
  <si>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</si>
  <si>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</si>
  <si>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</si>
  <si>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</si>
  <si>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</si>
  <si>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</si>
  <si>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</si>
  <si>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</si>
  <si>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</si>
  <si>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</si>
  <si>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</si>
  <si>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</si>
  <si>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</si>
  <si>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</si>
  <si>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</si>
  <si>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</si>
  <si>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</si>
  <si>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</si>
  <si>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</si>
  <si>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</si>
  <si>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</si>
  <si>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</si>
  <si>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</si>
  <si>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</si>
  <si>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</si>
  <si>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</si>
  <si>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</si>
  <si>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</si>
  <si>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</si>
  <si>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</si>
  <si>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</si>
  <si>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</si>
  <si>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</si>
  <si>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</si>
  <si>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</si>
  <si>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</si>
  <si>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</si>
  <si>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</si>
  <si>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</si>
  <si>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</si>
  <si>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</si>
  <si>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</si>
  <si>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</si>
  <si>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</si>
  <si>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</si>
  <si>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</si>
  <si>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</si>
  <si>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</si>
  <si>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</si>
  <si>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</si>
  <si>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</si>
  <si>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</si>
  <si>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</si>
  <si>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</si>
  <si>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</si>
  <si>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</si>
  <si>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</si>
  <si>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</si>
  <si>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</si>
  <si>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</si>
  <si>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</si>
  <si>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</si>
  <si>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</si>
  <si>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</si>
  <si>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</si>
  <si>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</si>
  <si>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</si>
  <si>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</si>
  <si>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</si>
  <si>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</si>
  <si>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</si>
  <si>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</si>
  <si>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</si>
  <si>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</si>
  <si>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</si>
  <si>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</si>
  <si>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Undertaking of Collective Investments 6</t>
  </si>
  <si>
    <t>Undertaking of Collective Investments 7</t>
  </si>
  <si>
    <t>Undertaking of Collective Investments 8</t>
  </si>
  <si>
    <t>Undertaking of Collective Investments 9</t>
  </si>
  <si>
    <t>Undertaking of Collective Investments 10</t>
  </si>
  <si>
    <t>Undertaking of Collective Investments 11</t>
  </si>
  <si>
    <t>Undertaking of Collective Investment 12</t>
  </si>
  <si>
    <t>Count completed cells</t>
  </si>
  <si>
    <t>Section C - Undertaking of Collective Investments</t>
  </si>
  <si>
    <t xml:space="preserve">1. </t>
  </si>
  <si>
    <t xml:space="preserve">Total Value of Asset Under Management </t>
  </si>
  <si>
    <t>Form QST-MC</t>
  </si>
  <si>
    <t>Country of Investment</t>
  </si>
  <si>
    <t>Amount of AUM</t>
  </si>
  <si>
    <t>1st biggest</t>
  </si>
  <si>
    <t>2nd biggest</t>
  </si>
  <si>
    <t>3rd biggest</t>
  </si>
  <si>
    <t>4th biggest</t>
  </si>
  <si>
    <t>5th biggest</t>
  </si>
  <si>
    <t>Supranational/multiple countries</t>
  </si>
  <si>
    <t>Real estate</t>
  </si>
  <si>
    <t>Hedge</t>
  </si>
  <si>
    <t>Private equity</t>
  </si>
  <si>
    <t>Fund of fund</t>
  </si>
  <si>
    <t>other</t>
  </si>
  <si>
    <t>Transferable securities</t>
  </si>
  <si>
    <t>Money Market</t>
  </si>
  <si>
    <t>UCITSs and Other UCI</t>
  </si>
  <si>
    <t>Financial Derivatives</t>
  </si>
  <si>
    <t>General test 1</t>
  </si>
  <si>
    <t>N/A</t>
  </si>
  <si>
    <t>Part of AUM invested in Cyprus in  €</t>
  </si>
  <si>
    <t>6th biggest</t>
  </si>
  <si>
    <t>7th biggest</t>
  </si>
  <si>
    <t>8th biggest</t>
  </si>
  <si>
    <t>9th biggest</t>
  </si>
  <si>
    <t xml:space="preserve">The total value of Asset Under Management invested in Cyprus, is equal to or less than the value of Asset Under Management reported in the same section. </t>
  </si>
  <si>
    <t xml:space="preserve">All Other </t>
  </si>
  <si>
    <t>Section D - Geographical Focus of Investment Strategy</t>
  </si>
  <si>
    <t>The value of AUM of each Investment Strategy reported in Section D is equal to the value of AUM of each Investment Strategy reported in Section A.</t>
  </si>
  <si>
    <r>
      <rPr>
        <b/>
        <sz val="12"/>
        <color theme="1"/>
        <rFont val="Calibri"/>
        <family val="2"/>
        <charset val="161"/>
        <scheme val="minor"/>
      </rPr>
      <t>d)</t>
    </r>
    <r>
      <rPr>
        <sz val="12"/>
        <color theme="1"/>
        <rFont val="Calibri"/>
        <family val="2"/>
        <charset val="161"/>
        <scheme val="minor"/>
      </rPr>
      <t xml:space="preserve"> Amounts should be completed / reported in Euro (</t>
    </r>
    <r>
      <rPr>
        <sz val="12"/>
        <color indexed="8"/>
        <rFont val="Calibri"/>
        <family val="2"/>
        <charset val="161"/>
        <scheme val="minor"/>
      </rPr>
      <t xml:space="preserve">€) (also indicated as the reporting currency in General Info). Please use the exchange 
    rate published in the website of the Central European Bank: </t>
    </r>
    <r>
      <rPr>
        <b/>
        <sz val="12"/>
        <color indexed="8"/>
        <rFont val="Calibri"/>
        <family val="2"/>
        <charset val="161"/>
        <scheme val="minor"/>
      </rPr>
      <t>www.ecb.int/stats/exchange/eurofxref/html/index.en.html#downloads</t>
    </r>
    <r>
      <rPr>
        <sz val="12"/>
        <color indexed="8"/>
        <rFont val="Calibri"/>
        <family val="2"/>
        <charset val="161"/>
        <scheme val="minor"/>
      </rPr>
      <t xml:space="preserve">  
    under 'All bilateral exchange rates times series' with the frequency 'Daily', as at the reference date. </t>
    </r>
  </si>
  <si>
    <r>
      <rPr>
        <b/>
        <sz val="12"/>
        <color theme="1"/>
        <rFont val="Calibri"/>
        <family val="2"/>
        <charset val="161"/>
        <scheme val="minor"/>
      </rPr>
      <t>b)</t>
    </r>
    <r>
      <rPr>
        <sz val="12"/>
        <color theme="1"/>
        <rFont val="Calibri"/>
        <family val="2"/>
        <charset val="161"/>
        <scheme val="minor"/>
      </rPr>
      <t xml:space="preserve"> Please complete </t>
    </r>
    <r>
      <rPr>
        <b/>
        <u/>
        <sz val="12"/>
        <color indexed="8"/>
        <rFont val="Calibri"/>
        <family val="2"/>
        <charset val="161"/>
        <scheme val="minor"/>
      </rPr>
      <t>all</t>
    </r>
    <r>
      <rPr>
        <sz val="12"/>
        <color indexed="8"/>
        <rFont val="Calibri"/>
        <family val="2"/>
        <charset val="161"/>
        <scheme val="minor"/>
      </rPr>
      <t xml:space="preserve"> green cells from Sections General info, A, B, C, D in </t>
    </r>
    <r>
      <rPr>
        <b/>
        <u/>
        <sz val="12"/>
        <color indexed="8"/>
        <rFont val="Calibri"/>
        <family val="2"/>
        <charset val="161"/>
        <scheme val="minor"/>
      </rPr>
      <t>CAPITAL</t>
    </r>
    <r>
      <rPr>
        <sz val="12"/>
        <color indexed="8"/>
        <rFont val="Calibri"/>
        <family val="2"/>
        <charset val="161"/>
        <scheme val="minor"/>
      </rPr>
      <t xml:space="preserve"> Letters</t>
    </r>
  </si>
  <si>
    <t>Clients as at the reference date</t>
  </si>
  <si>
    <t xml:space="preserve">
</t>
  </si>
  <si>
    <r>
      <t xml:space="preserve">Retail Investors
</t>
    </r>
    <r>
      <rPr>
        <i/>
        <sz val="10"/>
        <rFont val="Calibri"/>
        <family val="2"/>
        <charset val="161"/>
        <scheme val="minor"/>
      </rPr>
      <t>(See Definitions - D2)</t>
    </r>
  </si>
  <si>
    <r>
      <t>Well informed investors</t>
    </r>
    <r>
      <rPr>
        <sz val="11"/>
        <rFont val="Calibri"/>
        <family val="2"/>
        <charset val="161"/>
        <scheme val="minor"/>
      </rPr>
      <t xml:space="preserve">
</t>
    </r>
    <r>
      <rPr>
        <i/>
        <sz val="10"/>
        <rFont val="Calibri"/>
        <family val="2"/>
        <charset val="161"/>
        <scheme val="minor"/>
      </rPr>
      <t>(See Definitions - D3)</t>
    </r>
  </si>
  <si>
    <r>
      <t xml:space="preserve">Professional Investors
</t>
    </r>
    <r>
      <rPr>
        <i/>
        <sz val="10"/>
        <rFont val="Calibri"/>
        <family val="2"/>
        <charset val="161"/>
        <scheme val="minor"/>
      </rPr>
      <t>(See Definitions - D4)</t>
    </r>
  </si>
  <si>
    <t>Total Investors</t>
  </si>
  <si>
    <t>Section E - Analysis of Clients</t>
  </si>
  <si>
    <t>Professional clients</t>
  </si>
  <si>
    <t>Individual Clients
(Sections A, E)</t>
  </si>
  <si>
    <t>1.1.1</t>
  </si>
  <si>
    <t>1.1.2</t>
  </si>
  <si>
    <t>1.1.3</t>
  </si>
  <si>
    <t>The total number of the Individual Clients is equal to the total number Individual Clients reported in Section A, cell F11.</t>
  </si>
  <si>
    <t>4.</t>
  </si>
  <si>
    <t>5.</t>
  </si>
  <si>
    <t>Asset under Management (AUM)
(Sections A, E)</t>
  </si>
  <si>
    <t xml:space="preserve">Total </t>
  </si>
  <si>
    <t xml:space="preserve">D3. </t>
  </si>
  <si>
    <t>D5.</t>
  </si>
  <si>
    <t>D6.</t>
  </si>
  <si>
    <t>D7.</t>
  </si>
  <si>
    <t>Retail Investors
(Section E)</t>
  </si>
  <si>
    <t>Well informed investors
(Section E)</t>
  </si>
  <si>
    <t>Professional Investor
(Section E)</t>
  </si>
  <si>
    <r>
      <rPr>
        <b/>
        <sz val="12"/>
        <rFont val="Calibri"/>
        <family val="2"/>
        <charset val="161"/>
        <scheme val="minor"/>
      </rPr>
      <t>Number of Individual Clients as at the reference date</t>
    </r>
    <r>
      <rPr>
        <b/>
        <sz val="11"/>
        <rFont val="Calibri"/>
        <family val="2"/>
        <charset val="161"/>
        <scheme val="minor"/>
      </rPr>
      <t xml:space="preserve">
</t>
    </r>
    <r>
      <rPr>
        <i/>
        <sz val="10"/>
        <rFont val="Calibri"/>
        <family val="2"/>
        <charset val="161"/>
        <scheme val="minor"/>
      </rPr>
      <t>(See Definitions - D5)</t>
    </r>
  </si>
  <si>
    <t>S/N</t>
  </si>
  <si>
    <t>€</t>
  </si>
  <si>
    <t>Retail</t>
  </si>
  <si>
    <t>Well Informed</t>
  </si>
  <si>
    <t>Professional</t>
  </si>
  <si>
    <t>Total AUM</t>
  </si>
  <si>
    <t>Total Assets
in  €</t>
  </si>
  <si>
    <t>Total Net Asset Value 
in  €</t>
  </si>
  <si>
    <t>Column F</t>
  </si>
  <si>
    <t>Column H</t>
  </si>
  <si>
    <t>Column J</t>
  </si>
  <si>
    <t>Column L</t>
  </si>
  <si>
    <t>Column N</t>
  </si>
  <si>
    <t>Column P</t>
  </si>
  <si>
    <t>Row 12</t>
  </si>
  <si>
    <t>Row 13</t>
  </si>
  <si>
    <t>Row 14</t>
  </si>
  <si>
    <t>Row 16</t>
  </si>
  <si>
    <t>Row 17</t>
  </si>
  <si>
    <t>Row 19</t>
  </si>
  <si>
    <t>Row 20</t>
  </si>
  <si>
    <t>Row 21</t>
  </si>
  <si>
    <t>Row 24</t>
  </si>
  <si>
    <t>Row 25</t>
  </si>
  <si>
    <t>Row 26</t>
  </si>
  <si>
    <t>Row 27</t>
  </si>
  <si>
    <t>Row 28</t>
  </si>
  <si>
    <t>Row 29</t>
  </si>
  <si>
    <r>
      <t xml:space="preserve">In this section, please provide details for each of the Undertaking of Collective Investments ('UCI') under management.
The total number of UCIs should be equal to the total number of Collective Investments under Management as per Section A, </t>
    </r>
    <r>
      <rPr>
        <b/>
        <i/>
        <sz val="10"/>
        <color theme="3" tint="0.39997558519241921"/>
        <rFont val="Calibri"/>
        <family val="2"/>
        <charset val="161"/>
        <scheme val="minor"/>
      </rPr>
      <t>Cell F15</t>
    </r>
    <r>
      <rPr>
        <i/>
        <sz val="10"/>
        <color theme="1"/>
        <rFont val="Calibri"/>
        <family val="2"/>
        <charset val="161"/>
        <scheme val="minor"/>
      </rPr>
      <t xml:space="preserve">.
The cells in spared rows, should be blank.   </t>
    </r>
  </si>
  <si>
    <r>
      <t xml:space="preserve">AUM 
in </t>
    </r>
    <r>
      <rPr>
        <b/>
        <sz val="11"/>
        <color theme="1"/>
        <rFont val="Calibri"/>
        <family val="2"/>
        <charset val="161"/>
      </rPr>
      <t>€</t>
    </r>
  </si>
  <si>
    <t xml:space="preserve">Please split the AUM based on the types of fund that fund managers manage (UCITSs as per UCI Law of 2012 or AIF and AIFLNP as per AIF law of 2018).  </t>
  </si>
  <si>
    <r>
      <t>You may allocate investments in underlying collective investment schemes (UCIs) to a specific country, when they have sufficient information, on the portfolio of the UCI, that allows them to do such a categorisation; Investments that do not have a predominant geographical focus, should be included in the category “supranational/multiple countries”. 
For financial derivative instruments (OTC and listed derivatives), the domicile should be the domicile of the underlying assets of the financial derivative instrument. 
For cash-like bank deposits, the domicile should be based on the currency in which the deposit is denominated. For instance, the domicile of a cash deposit in Euro (</t>
    </r>
    <r>
      <rPr>
        <sz val="11"/>
        <rFont val="Calibri"/>
        <family val="2"/>
        <charset val="161"/>
      </rPr>
      <t>€</t>
    </r>
    <r>
      <rPr>
        <sz val="9.35"/>
        <rFont val="Calibri"/>
        <family val="2"/>
        <charset val="161"/>
      </rPr>
      <t>)</t>
    </r>
    <r>
      <rPr>
        <sz val="11"/>
        <rFont val="Calibri"/>
        <family val="2"/>
        <charset val="161"/>
        <scheme val="minor"/>
      </rPr>
      <t xml:space="preserve"> deposited in a US Bank in Germany, should be Germany. </t>
    </r>
  </si>
  <si>
    <t>Section A - Unit-holders, UCIs, AUM and Investment Strategy</t>
  </si>
  <si>
    <t>Number of AIFs' Unit-holders  (the number of investors who held units in AIFs under management)</t>
  </si>
  <si>
    <t>Number of AIFLNPs' Unit-holders (the number of investors who held units in AIFs under management)</t>
  </si>
  <si>
    <t>Total Number of Unit-holders</t>
  </si>
  <si>
    <t>Number of UCITSs' Unit-holders  (the number of investors who held units in UCITSs under management)</t>
  </si>
  <si>
    <t>Please analyse the total number of Unit-holders, as at the reference date, by their country of origin and their categorisation.</t>
  </si>
  <si>
    <t>Unit-holders' Country of origin</t>
  </si>
  <si>
    <t>Number of Unit-holders</t>
  </si>
  <si>
    <t>Unit-holders Categorisation</t>
  </si>
  <si>
    <t>Unit-holders</t>
  </si>
  <si>
    <t>Section A - Unit-holders, AUM and Investment Strategy</t>
  </si>
  <si>
    <t>Unit-holders
(Sections A, E)</t>
  </si>
  <si>
    <t>Frequency of reporting</t>
  </si>
  <si>
    <t xml:space="preserve">The frequency of reporting shall be quarterly (31 March 20XX, 30 June 20XX, 30 September 20XX, 31 December 20XX). The fund manager should start submitting the returns for the reference quarter, during which they commence operations and they should select the appropriate reference month in the General Info Section. 
For example if a fund manager started operations in November 2017, it should submit for the first time , the last quarterly Form for the year 2017, and it should select the option December, in the Question –reference month, in General Info Section. 
</t>
  </si>
  <si>
    <t>All requested information must be completed as at the last day of the reporting period, exempt in the cases that something different is requested. This will be the case of the Income Statement information in Section B, where it is requested to complete the balances accumulated from 1 January 20XX until the last day of the reporting period. For example:</t>
  </si>
  <si>
    <r>
      <rPr>
        <sz val="11"/>
        <color rgb="FFFF0000"/>
        <rFont val="Calibri"/>
        <family val="2"/>
        <charset val="161"/>
        <scheme val="minor"/>
      </rPr>
      <t>*</t>
    </r>
    <r>
      <rPr>
        <sz val="11"/>
        <color theme="1"/>
        <rFont val="Calibri"/>
        <family val="2"/>
        <charset val="161"/>
        <scheme val="minor"/>
      </rPr>
      <t>"AUM" as defined in Art. 110 (2)(b) of UCI Law of 2012,  or Art.19 of the AIFM Law of 2013, as</t>
    </r>
    <r>
      <rPr>
        <sz val="11"/>
        <rFont val="Calibri"/>
        <family val="2"/>
        <charset val="161"/>
        <scheme val="minor"/>
      </rPr>
      <t xml:space="preserve"> applicable.</t>
    </r>
    <r>
      <rPr>
        <u/>
        <sz val="11"/>
        <rFont val="Calibri"/>
        <family val="2"/>
        <charset val="161"/>
        <scheme val="minor"/>
      </rPr>
      <t xml:space="preserve"> For the purpose of calculation of AUM for AIFM and AIFLNP, please ensure that  the provisions of the Article 2 of the Commission Delegated Regulation (EU) No 231/2013 are taken into account</t>
    </r>
    <r>
      <rPr>
        <u/>
        <sz val="11"/>
        <color theme="1"/>
        <rFont val="Calibri"/>
        <family val="2"/>
        <charset val="161"/>
        <scheme val="minor"/>
      </rPr>
      <t>.</t>
    </r>
  </si>
  <si>
    <t>NAV</t>
  </si>
  <si>
    <t>Column R</t>
  </si>
  <si>
    <t>Total invested in Cyprus</t>
  </si>
  <si>
    <t>% OF AUM INVESTED IN CYPRUS</t>
  </si>
  <si>
    <t>The total breakdown of the number of Well Informed Unit-holders is equal to the total number of Well Informed Unit-holders reported in Section E, cell G17.</t>
  </si>
  <si>
    <t>The total number of the Unit-holders is equal to the total number Unit-holders reported in Section E, cell K13</t>
  </si>
  <si>
    <t>The total amount of NAV is equal to the NAV reported in Section E, cell K29</t>
  </si>
  <si>
    <t>The total breakdown of the number of Retail Unit-holders is equal to the total number of Retail Unit-holders reported in Section E, cell E13.</t>
  </si>
  <si>
    <t>The total breakdown of the  number of Professional Unit-holders is equal to the total  number of Professional Unit-holders reported in Section E, cell I13.</t>
  </si>
  <si>
    <t>Section F1 - UCITSs  NAV by Geographical Analysis of Unit-holders' Origin</t>
  </si>
  <si>
    <t>Section F2 - AIFs  NAV by Geographical Analysis of Unit-holders' Origin</t>
  </si>
  <si>
    <t>Section F3 - AIFLNPs  NAV by Geographical Analysis of Unit-holders' Origin</t>
  </si>
  <si>
    <t>The total breakdown of the number of Well Informed Unit-holders is equal to the total number of Well Informed Unit-holders reported in Section E, cell G15.</t>
  </si>
  <si>
    <t>The total amount of NAV is equal to the NAV reported in Section E, cell K31</t>
  </si>
  <si>
    <t>The total amount of NAV is equal to the NAV reported in Section E, cell K33</t>
  </si>
  <si>
    <t>The total number of the Unit-holders is equal to the total number Unit-holders reported in Section E, cell K15</t>
  </si>
  <si>
    <t>The total number of the Unit-holders is equal to the total number Unit-holders reported in Section E, cell K17</t>
  </si>
  <si>
    <t>The total breakdown of the number of Retail Unit-holders is equal to the total number of Retail Unit-holders reported in Section E, cell E15.</t>
  </si>
  <si>
    <t>The total breakdown of the  number of Professional Unit-holders is equal to the total  number of Professional Unit-holders reported in Section E, cell I15.</t>
  </si>
  <si>
    <t>The total breakdown of the  number of Professional Unit-holders is equal to the total  number of Professional Unit-holders reported in Section E, cell I17.</t>
  </si>
  <si>
    <t>The number of reported UCIs in Section C, is equal with the number of UCIs reported in Section A cell F15.</t>
  </si>
  <si>
    <t>The total value of NAV in Section C, is equal with the value of NAV reported in Section E cell K35.</t>
  </si>
  <si>
    <t>The total amount of AUM invested in Cyprus is equal or higher than the AUM invested in Cyprus based on Section D.</t>
  </si>
  <si>
    <t>Column T</t>
  </si>
  <si>
    <t>Column V</t>
  </si>
  <si>
    <t>Column X</t>
  </si>
  <si>
    <t>Number of Retail 
Unit-holders</t>
  </si>
  <si>
    <t>Number of Well-Informed Unit-holders</t>
  </si>
  <si>
    <t>Number of Professional 
Unit-holders</t>
  </si>
  <si>
    <t>Total Number of 
Unit-holders</t>
  </si>
  <si>
    <r>
      <rPr>
        <b/>
        <sz val="12"/>
        <rFont val="Calibri"/>
        <family val="2"/>
        <charset val="161"/>
        <scheme val="minor"/>
      </rPr>
      <t xml:space="preserve">Total Number of  Undertaking of Collective Investments (UCIs) </t>
    </r>
    <r>
      <rPr>
        <b/>
        <u/>
        <sz val="12"/>
        <rFont val="Calibri"/>
        <family val="2"/>
        <charset val="161"/>
        <scheme val="minor"/>
      </rPr>
      <t>as at the reference date</t>
    </r>
    <r>
      <rPr>
        <b/>
        <i/>
        <sz val="12"/>
        <rFont val="Calibri"/>
        <family val="2"/>
        <charset val="161"/>
        <scheme val="minor"/>
      </rPr>
      <t xml:space="preserve"> </t>
    </r>
    <r>
      <rPr>
        <i/>
        <sz val="11"/>
        <rFont val="Calibri"/>
        <family val="2"/>
        <charset val="161"/>
        <scheme val="minor"/>
      </rPr>
      <t>(See Definitions - D6)</t>
    </r>
    <r>
      <rPr>
        <sz val="11"/>
        <rFont val="Calibri"/>
        <family val="2"/>
        <charset val="161"/>
        <scheme val="minor"/>
      </rPr>
      <t>.</t>
    </r>
  </si>
  <si>
    <r>
      <t>Section C - Details of each</t>
    </r>
    <r>
      <rPr>
        <b/>
        <sz val="14"/>
        <color theme="1"/>
        <rFont val="Calibri"/>
        <family val="2"/>
        <charset val="161"/>
        <scheme val="minor"/>
      </rPr>
      <t xml:space="preserve"> Undertaking of Collective Investments under Management</t>
    </r>
  </si>
  <si>
    <t>6.</t>
  </si>
  <si>
    <t>7.</t>
  </si>
  <si>
    <t>AIFs</t>
  </si>
  <si>
    <t>AIFLNPs</t>
  </si>
  <si>
    <t>8.</t>
  </si>
  <si>
    <t>9.</t>
  </si>
  <si>
    <t>10.</t>
  </si>
  <si>
    <t>11.</t>
  </si>
  <si>
    <t>12.</t>
  </si>
  <si>
    <t>13.</t>
  </si>
  <si>
    <t>UCITSs'  NAV</t>
  </si>
  <si>
    <t>AIFs' NAV</t>
  </si>
  <si>
    <t>AIFLNP's NAV</t>
  </si>
  <si>
    <t>Total NAV</t>
  </si>
  <si>
    <t>Section F1 - UCITSs NAV by Geographical Analysis of Unit-holders' Origin</t>
  </si>
  <si>
    <t>Section F2 - AIF NAV by Geographical Analysis of Unit-holders' Origin</t>
  </si>
  <si>
    <t>Section F3 - AIFLNP NAV by Geographical Analysis of Unit-holders' Origin</t>
  </si>
  <si>
    <r>
      <t xml:space="preserve">Total Number of Unit-holders as at the reference date
</t>
    </r>
    <r>
      <rPr>
        <i/>
        <sz val="11"/>
        <rFont val="Calibri"/>
        <family val="2"/>
        <charset val="161"/>
        <scheme val="minor"/>
      </rPr>
      <t>(See Definitions - D1)</t>
    </r>
  </si>
  <si>
    <t>Section G -Specific Questions about the investments of each Undertaking of Collective Investments under Management</t>
  </si>
  <si>
    <t>Positive /Negative Value</t>
  </si>
  <si>
    <t>Yes</t>
  </si>
  <si>
    <t>No</t>
  </si>
  <si>
    <r>
      <t xml:space="preserve">Clients asset value </t>
    </r>
    <r>
      <rPr>
        <b/>
        <sz val="12"/>
        <color theme="1"/>
        <rFont val="Calibri"/>
        <family val="2"/>
        <charset val="161"/>
      </rPr>
      <t>€</t>
    </r>
  </si>
  <si>
    <t>Column E</t>
  </si>
  <si>
    <t>Column G</t>
  </si>
  <si>
    <t>Column I</t>
  </si>
  <si>
    <t>Column K</t>
  </si>
  <si>
    <t>Column Y</t>
  </si>
  <si>
    <t>Column O</t>
  </si>
  <si>
    <t>Column Q</t>
  </si>
  <si>
    <t>Column Z</t>
  </si>
  <si>
    <r>
      <t xml:space="preserve">Number of Individual Clients </t>
    </r>
    <r>
      <rPr>
        <b/>
        <u/>
        <sz val="11"/>
        <rFont val="Calibri"/>
        <family val="2"/>
        <charset val="161"/>
        <scheme val="minor"/>
      </rPr>
      <t>as at the reference date</t>
    </r>
    <r>
      <rPr>
        <b/>
        <sz val="11"/>
        <rFont val="Calibri"/>
        <family val="2"/>
        <charset val="161"/>
        <scheme val="minor"/>
      </rPr>
      <t xml:space="preserve">
</t>
    </r>
    <r>
      <rPr>
        <i/>
        <sz val="11"/>
        <rFont val="Calibri"/>
        <family val="2"/>
        <charset val="161"/>
        <scheme val="minor"/>
      </rPr>
      <t>(See Definitions - D5)</t>
    </r>
  </si>
  <si>
    <r>
      <t xml:space="preserve">Please provide </t>
    </r>
    <r>
      <rPr>
        <b/>
        <sz val="11"/>
        <rFont val="Calibri"/>
        <family val="2"/>
        <charset val="161"/>
        <scheme val="minor"/>
      </rPr>
      <t>a geographical analysis</t>
    </r>
    <r>
      <rPr>
        <sz val="11"/>
        <rFont val="Calibri"/>
        <family val="2"/>
        <charset val="161"/>
        <scheme val="minor"/>
      </rPr>
      <t xml:space="preserve"> as per the investment strategy, of the amount of the </t>
    </r>
    <r>
      <rPr>
        <b/>
        <sz val="11"/>
        <rFont val="Calibri"/>
        <family val="2"/>
        <charset val="161"/>
        <scheme val="minor"/>
      </rPr>
      <t>Assets under Management (AUM)</t>
    </r>
    <r>
      <rPr>
        <sz val="11"/>
        <rFont val="Calibri"/>
        <family val="2"/>
        <charset val="161"/>
        <scheme val="minor"/>
      </rPr>
      <t xml:space="preserve"> and the </t>
    </r>
    <r>
      <rPr>
        <b/>
        <sz val="11"/>
        <rFont val="Calibri"/>
        <family val="2"/>
        <charset val="161"/>
        <scheme val="minor"/>
      </rPr>
      <t>Total Assets</t>
    </r>
    <r>
      <rPr>
        <sz val="11"/>
        <rFont val="Calibri"/>
        <family val="2"/>
        <charset val="161"/>
        <scheme val="minor"/>
      </rPr>
      <t>, per country. The analysis should be completed starting from the biggest AUM per country and then continue in descending order. The Total Assets, should be the corresponding amount, that relates to each of the AUM per country already analysed.</t>
    </r>
  </si>
  <si>
    <r>
      <t xml:space="preserve">Breakdown of </t>
    </r>
    <r>
      <rPr>
        <b/>
        <u/>
        <sz val="12"/>
        <rFont val="Calibri"/>
        <family val="2"/>
        <charset val="161"/>
        <scheme val="minor"/>
      </rPr>
      <t>Net Asset Value (NAV)</t>
    </r>
    <r>
      <rPr>
        <b/>
        <sz val="12"/>
        <rFont val="Calibri"/>
        <family val="2"/>
        <charset val="161"/>
        <scheme val="minor"/>
      </rPr>
      <t xml:space="preserve"> as at the reference date, based on the type of investors</t>
    </r>
  </si>
  <si>
    <t>Unitholders</t>
  </si>
  <si>
    <t>The total amount of UCITS NAV is equal to  the UCITS NAV reported in Section F1.</t>
  </si>
  <si>
    <t>The total amount of AIF  NAV is equal to the AIF  NAV reported in Section F2.</t>
  </si>
  <si>
    <t>The total amount of AIFLNP NAV is equal to the AIFLNP NAV reported in Section F3.</t>
  </si>
  <si>
    <t>The total amount of AIFLNP NAV is equal to the AIFLNP NAV reported in Section E, cell K33.</t>
  </si>
  <si>
    <t>The number of  AIFLNP UCIs is equal to the AIFLNP UCIs reported in Section A, cell F21.</t>
  </si>
  <si>
    <t>The number of UCITS UCIs is equal to  the UCITS UCIs reported in Section A, cell F17.</t>
  </si>
  <si>
    <t>UCIs</t>
  </si>
  <si>
    <t>The total amount of UCITS NAV is equal to  the UCITS NAV reported in Section E, cell K29.</t>
  </si>
  <si>
    <t>The total amount of UCITS AUM is equal to  the UCITS AUM reported in Section A, cell F30.</t>
  </si>
  <si>
    <t>The total amount of AIFLNP AUM is equal to the AIFLNP AUM reported in Section A, cell F34.</t>
  </si>
  <si>
    <t>14.</t>
  </si>
  <si>
    <t>15.</t>
  </si>
  <si>
    <t>16.</t>
  </si>
  <si>
    <t>17.</t>
  </si>
  <si>
    <t>18.</t>
  </si>
  <si>
    <t>19.</t>
  </si>
  <si>
    <t>20.</t>
  </si>
  <si>
    <t>21.</t>
  </si>
  <si>
    <t>22.</t>
  </si>
  <si>
    <t>23.</t>
  </si>
  <si>
    <t>The total breakdown of Retail NAV is equal to the total of Retail NAV reported in Section E, cell E31.</t>
  </si>
  <si>
    <t>The total breakdown of Professional NAV is equal to the total of Professional NAV reported in Section E, cell I31.</t>
  </si>
  <si>
    <t>The total breakdown of Well Informed NAV is equal to the total of Well Informed NAV reported in Section E, cell G31.</t>
  </si>
  <si>
    <t>The total breakdown of the Retail NAV is equal to the total of Retail NAV reported in Section E, cell E29.</t>
  </si>
  <si>
    <t>The total breakdown of the Professional NAV is equal to the total of Professional NAV reported in Section E, cell I29.</t>
  </si>
  <si>
    <t>The total breakdown of Well Informed NAV is equal to the total of Well Informed NAV reported in Section E, cell G33.</t>
  </si>
  <si>
    <t>The total breakdown of Professional NAV is equal to the total of Professional NAV reported in Section E, cell I33.</t>
  </si>
  <si>
    <t xml:space="preserve">If the UCI Reported in Column D is an umbrella fund, please complete the number of sub-funds/compartments. Otherwise please complete 0. </t>
  </si>
  <si>
    <r>
      <t>Value of clients assets</t>
    </r>
    <r>
      <rPr>
        <b/>
        <u/>
        <sz val="12"/>
        <rFont val="Calibri"/>
        <family val="2"/>
        <charset val="161"/>
        <scheme val="minor"/>
      </rPr>
      <t xml:space="preserve"> as at the reference date</t>
    </r>
    <r>
      <rPr>
        <b/>
        <sz val="12"/>
        <rFont val="Calibri"/>
        <family val="2"/>
        <charset val="161"/>
        <scheme val="minor"/>
      </rPr>
      <t xml:space="preserve"> related with the services provided to individual clients</t>
    </r>
  </si>
  <si>
    <t>01/01/2016-31/12/2016</t>
  </si>
  <si>
    <t>01/01/2017-31/12/2017</t>
  </si>
  <si>
    <t>01/01/2018-31/12/2018</t>
  </si>
  <si>
    <t>01/01/2019-31/03/2019</t>
  </si>
  <si>
    <r>
      <t xml:space="preserve">The entity was </t>
    </r>
    <r>
      <rPr>
        <b/>
        <sz val="12"/>
        <color theme="1"/>
        <rFont val="Calibri"/>
        <family val="2"/>
        <charset val="161"/>
        <scheme val="minor"/>
      </rPr>
      <t>operating</t>
    </r>
    <r>
      <rPr>
        <sz val="12"/>
        <color theme="1"/>
        <rFont val="Calibri"/>
        <family val="2"/>
        <charset val="161"/>
        <scheme val="minor"/>
      </rPr>
      <t xml:space="preserve"> during the periods:</t>
    </r>
  </si>
  <si>
    <t>2.1.</t>
  </si>
  <si>
    <r>
      <t xml:space="preserve">Out of which: </t>
    </r>
    <r>
      <rPr>
        <b/>
        <u/>
        <sz val="12"/>
        <color theme="1"/>
        <rFont val="Calibri"/>
        <family val="2"/>
        <scheme val="minor"/>
      </rPr>
      <t>for AML purposes</t>
    </r>
    <r>
      <rPr>
        <sz val="12"/>
        <color theme="1"/>
        <rFont val="Calibri"/>
        <family val="2"/>
        <scheme val="minor"/>
      </rPr>
      <t xml:space="preserve"> i.e. incomplete Customer Due Diligence</t>
    </r>
  </si>
  <si>
    <r>
      <t xml:space="preserve">Total number of </t>
    </r>
    <r>
      <rPr>
        <b/>
        <sz val="12"/>
        <color theme="1"/>
        <rFont val="Calibri"/>
        <family val="2"/>
        <scheme val="minor"/>
      </rPr>
      <t>TERMINATED</t>
    </r>
    <r>
      <rPr>
        <sz val="12"/>
        <color theme="1"/>
        <rFont val="Calibri"/>
        <family val="2"/>
        <scheme val="minor"/>
      </rPr>
      <t xml:space="preserve"> business relationships with customers </t>
    </r>
    <r>
      <rPr>
        <b/>
        <sz val="12"/>
        <color theme="1"/>
        <rFont val="Calibri"/>
        <family val="2"/>
        <scheme val="minor"/>
      </rPr>
      <t>already established</t>
    </r>
  </si>
  <si>
    <t>3.1.</t>
  </si>
  <si>
    <r>
      <t xml:space="preserve">Out of which: </t>
    </r>
    <r>
      <rPr>
        <b/>
        <u/>
        <sz val="12"/>
        <color theme="1"/>
        <rFont val="Calibri"/>
        <family val="2"/>
        <scheme val="minor"/>
      </rPr>
      <t>for AML purposes</t>
    </r>
    <r>
      <rPr>
        <sz val="12"/>
        <color theme="1"/>
        <rFont val="Calibri"/>
        <family val="2"/>
        <scheme val="minor"/>
      </rPr>
      <t xml:space="preserve"> i.e. incomplete update of Customer Due Diligence</t>
    </r>
  </si>
  <si>
    <t>Section H - Rejected and Terminated business relationships with customers</t>
  </si>
  <si>
    <t>D8.</t>
  </si>
  <si>
    <r>
      <rPr>
        <b/>
        <sz val="11"/>
        <color theme="1"/>
        <rFont val="Calibri"/>
        <family val="2"/>
        <charset val="161"/>
        <scheme val="minor"/>
      </rPr>
      <t>Business Relationship</t>
    </r>
    <r>
      <rPr>
        <i/>
        <sz val="11"/>
        <color theme="1"/>
        <rFont val="Calibri"/>
        <family val="2"/>
        <charset val="161"/>
        <scheme val="minor"/>
      </rPr>
      <t xml:space="preserve"> (Article 2 of the AML Laws 
of 2007-2018)
</t>
    </r>
    <r>
      <rPr>
        <b/>
        <sz val="11"/>
        <color theme="1"/>
        <rFont val="Calibri"/>
        <family val="2"/>
        <charset val="161"/>
        <scheme val="minor"/>
      </rPr>
      <t>(Section H)</t>
    </r>
  </si>
  <si>
    <t>Please refer to Section 'Definitions' for the definition 8 of "business relationships", according to Article 2 of the Prevention and Suppression of Money Laundering and Terrorist Financing Laws of 2007-2018 (‘the AML Laws of 2007-2018’).
Do not leave any green cells blank.</t>
  </si>
  <si>
    <r>
      <t xml:space="preserve">Total number of </t>
    </r>
    <r>
      <rPr>
        <b/>
        <sz val="12"/>
        <color theme="1"/>
        <rFont val="Calibri"/>
        <family val="2"/>
        <scheme val="minor"/>
      </rPr>
      <t>REJECTED</t>
    </r>
    <r>
      <rPr>
        <sz val="12"/>
        <color theme="1"/>
        <rFont val="Calibri"/>
        <family val="2"/>
        <scheme val="minor"/>
      </rPr>
      <t xml:space="preserve"> establishments of business relationships with customers</t>
    </r>
  </si>
  <si>
    <t>For the purpose of this section, the fund manager should split the NAV based on the types of funds they manage (UCITS as per UCI Law of 2012 or AIF as per AIF law of 2018). 
For example if a fund manager is licensed based on AIFM Law of 2013 and is authorised also to manage UCITSs based on the Art. 6 (3)(b) of the AIFM Law of 2013, then the value of UCITS's NAV, should be reported as UCITS's NAV.</t>
  </si>
  <si>
    <t>RAIF</t>
  </si>
  <si>
    <t>Number of RAIF under management</t>
  </si>
  <si>
    <t>3.1.4</t>
  </si>
  <si>
    <t>RAIFs' AUM</t>
  </si>
  <si>
    <t>RAIF whose investment strategy is engaged in each sector</t>
  </si>
  <si>
    <t>Number of RAIFs' Unit-holders (the number of investors who held units in AIFs under management)</t>
  </si>
  <si>
    <t>1.1.4</t>
  </si>
  <si>
    <t>RAIF's NAV</t>
  </si>
  <si>
    <t>Section F4 - RAIFs NAV by Geographical Analysis of Unit-holders' Origin</t>
  </si>
  <si>
    <t xml:space="preserve">National Code of UCI under Management /Authorisation Number (this is the code provided by the Supervisory Authority of the Fund).
 In case that there is no such codes, complete N/A.
</t>
  </si>
  <si>
    <t xml:space="preserve">Open Ended or Close Ended </t>
  </si>
  <si>
    <t xml:space="preserve">Open Ended </t>
  </si>
  <si>
    <t>Close Ended</t>
  </si>
  <si>
    <t>The total amount of RAIFs' AUM reported in cell F35 is equal to the total amount of RAIFs' AUM  reported in cell F48.</t>
  </si>
  <si>
    <t>The  number of AIF UCIs is equal to the AIF UCIs reported in Section A, cell F19.</t>
  </si>
  <si>
    <t>The number of  RAIF UCIs is equal to the RAIF UCIs reported in Section A, cell F22.</t>
  </si>
  <si>
    <t>The total amount of RAIF NAV is equal to the RAIF NAV reported in Section F4.</t>
  </si>
  <si>
    <t>The total amount of AIF NAV is equal to the AIF NAV reported in Section E, cell K31.</t>
  </si>
  <si>
    <t>The total amount of RAIF NAV is equal to the RAIF NAV reported in Section E, cell K34.</t>
  </si>
  <si>
    <t>The total amount of AIF AUM is equal to the AIF AUM reported in Section A, cell F32.</t>
  </si>
  <si>
    <t>The total amount of RAIF AUM is equal to the RAIF AUM reported in Section A, cell F35.</t>
  </si>
  <si>
    <t>24.</t>
  </si>
  <si>
    <t>25.</t>
  </si>
  <si>
    <t>26.</t>
  </si>
  <si>
    <t>27.</t>
  </si>
  <si>
    <t>The total number of the Unit-holders is equal to the total number Unit-holders reported in Section E, cell K18.</t>
  </si>
  <si>
    <t>The total amount of NAV is equal to the NAV reported in Section E, cell K34.</t>
  </si>
  <si>
    <t>The total breakdown of the number of Well Informed Unit-holders is equal to the total number of Well Informed Unit-holders reported in Section E, cell G18.</t>
  </si>
  <si>
    <t>The total breakdown of the  number of Professional Unit-holders is equal to the total  number of Professional Unit-holders reported in Section E, cell I18.</t>
  </si>
  <si>
    <t>The total breakdown of Professional NAV is equal to the total of Professional NAV reported in Section E, cell I34.</t>
  </si>
  <si>
    <t>The total breakdown of Well Informed NAV is equal to the total of Well Informed NAV reported in Section E, cell G34.</t>
  </si>
  <si>
    <r>
      <t xml:space="preserve">Number of funds under management </t>
    </r>
    <r>
      <rPr>
        <b/>
        <u/>
        <sz val="12"/>
        <rFont val="Calibri"/>
        <family val="2"/>
        <charset val="161"/>
        <scheme val="minor"/>
      </rPr>
      <t>as at the reference date</t>
    </r>
    <r>
      <rPr>
        <b/>
        <sz val="12"/>
        <rFont val="Calibri"/>
        <family val="2"/>
        <charset val="161"/>
        <scheme val="minor"/>
      </rPr>
      <t xml:space="preserve"> whose investment strategy engaged in each sector</t>
    </r>
  </si>
  <si>
    <r>
      <t xml:space="preserve">AUM </t>
    </r>
    <r>
      <rPr>
        <b/>
        <u/>
        <sz val="12"/>
        <rFont val="Calibri"/>
        <family val="2"/>
        <charset val="161"/>
        <scheme val="minor"/>
      </rPr>
      <t>as at the reference date</t>
    </r>
  </si>
  <si>
    <t xml:space="preserve">7. </t>
  </si>
  <si>
    <t xml:space="preserve">Column AB </t>
  </si>
  <si>
    <t>Column AC</t>
  </si>
  <si>
    <t>D9.</t>
  </si>
  <si>
    <t>Commodity</t>
  </si>
  <si>
    <t xml:space="preserve">Fixed Income </t>
  </si>
  <si>
    <t>Infrastructure</t>
  </si>
  <si>
    <t>Other Investment Strategy</t>
  </si>
  <si>
    <t xml:space="preserve">Please breakdown the total amount reported as other investment strategy,  in the following categories. </t>
  </si>
  <si>
    <t>Text</t>
  </si>
  <si>
    <t>Section I - Analysis of Other Investment Strategy</t>
  </si>
  <si>
    <r>
      <t xml:space="preserve"> </t>
    </r>
    <r>
      <rPr>
        <b/>
        <sz val="12"/>
        <color theme="1"/>
        <rFont val="Calibri"/>
        <family val="2"/>
        <charset val="161"/>
        <scheme val="minor"/>
      </rPr>
      <t>AIF, AIFLNP and RAIF</t>
    </r>
  </si>
  <si>
    <t>The total breakdown of AIF's AUM is equal to the amount of AUM reported in Section A, cell P45 under the category "Other Investment Strategy" of AIF.</t>
  </si>
  <si>
    <t>The total breakdown of AIFLNP's AUM is equal to the amount of AUM reported in Section A, cell P47 under the category "Other Investment Strategy" of AIFLNP.</t>
  </si>
  <si>
    <t>The total breakdown of RAIF's AUM is equal to the amount of AUM reported in Section A, cell P48 under the category "Other Investment Strategy" of RAIF.</t>
  </si>
  <si>
    <r>
      <t xml:space="preserve"> </t>
    </r>
    <r>
      <rPr>
        <b/>
        <sz val="12"/>
        <color theme="1"/>
        <rFont val="Calibri"/>
        <family val="2"/>
        <charset val="161"/>
        <scheme val="minor"/>
      </rPr>
      <t>AIF,</t>
    </r>
    <r>
      <rPr>
        <sz val="12"/>
        <color theme="1"/>
        <rFont val="Calibri"/>
        <family val="2"/>
        <charset val="161"/>
        <scheme val="minor"/>
      </rPr>
      <t xml:space="preserve"> </t>
    </r>
    <r>
      <rPr>
        <b/>
        <sz val="12"/>
        <color theme="1"/>
        <rFont val="Calibri"/>
        <family val="2"/>
        <charset val="161"/>
        <scheme val="minor"/>
      </rPr>
      <t>AIFLNP and RAIF</t>
    </r>
  </si>
  <si>
    <t>Column M</t>
  </si>
  <si>
    <t>If the answer in column AH is Yes, then please complete the % of AUM related with the issued loans. Otherwise complete 0.</t>
  </si>
  <si>
    <t>If the answer in column AE is Yes, then please complete the % of AUM related with the portfolio of loans or the direct right of loans acquired. Otherwise complete 0.</t>
  </si>
  <si>
    <t>Column AE</t>
  </si>
  <si>
    <t>Column AF</t>
  </si>
  <si>
    <t>Column AH</t>
  </si>
  <si>
    <t>Column AI</t>
  </si>
  <si>
    <t>Column AK</t>
  </si>
  <si>
    <t>Column AL</t>
  </si>
  <si>
    <t>UCITS AUM</t>
  </si>
  <si>
    <t>AIF AUM</t>
  </si>
  <si>
    <t>AIFLNP AUM</t>
  </si>
  <si>
    <t>UCI 1</t>
  </si>
  <si>
    <t>UCI 12</t>
  </si>
  <si>
    <t>UCI 11</t>
  </si>
  <si>
    <t>UCI 10</t>
  </si>
  <si>
    <t>UCI 9</t>
  </si>
  <si>
    <t>UCI 8</t>
  </si>
  <si>
    <t>UCI 7</t>
  </si>
  <si>
    <t>UCI 6</t>
  </si>
  <si>
    <t>UCI 5</t>
  </si>
  <si>
    <t>UCI 4</t>
  </si>
  <si>
    <t>UCI 3</t>
  </si>
  <si>
    <t>UCI 2</t>
  </si>
  <si>
    <t>TEST</t>
  </si>
  <si>
    <t>The total amount of UCITS's AUM allocated in UCITSs investment strategy is equal to the amount of AUM reported in Section A cell F58</t>
  </si>
  <si>
    <t>The total amount of AIF's AUM allocated in AIFs investment strategy is equal to the amount of AUM reported in Section A cell F45</t>
  </si>
  <si>
    <t>The total amount of AIFLNP's AUM allocated in AIFLNPs investment strategy is equal to the amount of AUM reported in Section A cell F47</t>
  </si>
  <si>
    <t>UCITSs total AUM has been allocated only in columns T-AF</t>
  </si>
  <si>
    <t>AIFs total AUM has been allocated only in columns I-Q</t>
  </si>
  <si>
    <t>AIFLNPs total AUM has been allocated only in columns I-Q</t>
  </si>
  <si>
    <t>RAIFs total AUM has been allocated only in columns I-Q</t>
  </si>
  <si>
    <t>Column AB</t>
  </si>
  <si>
    <t>Column AD</t>
  </si>
  <si>
    <t>Transferable</t>
  </si>
  <si>
    <t>The total amount of RAIF's AUM allocated in RAIFs investment strategy is equal to the amount of AUM reported in Section A cell F48</t>
  </si>
  <si>
    <t xml:space="preserve">Please breakdown the amount of AUM of each UCI, based on the investment strategy of the UCI.  This analysis must be in line with the analysis provided in Section A, table A and B.
When  the UCI is an AIF or AIFLNP or RAIF, the total AUM must be allocated only in columns  Ι-Q.
When the UCI is a UCITS, the total AUM must be allocated only in columns T-AF.
</t>
  </si>
  <si>
    <r>
      <t>This section must be completed only if in section A, it has been reported that there are AIFs, AIFLNPs and RAIFs that their investment strategy is allocated in the residual category "</t>
    </r>
    <r>
      <rPr>
        <b/>
        <i/>
        <sz val="11"/>
        <color theme="1"/>
        <rFont val="Calibri"/>
        <family val="2"/>
        <charset val="161"/>
        <scheme val="minor"/>
      </rPr>
      <t xml:space="preserve">Other". </t>
    </r>
    <r>
      <rPr>
        <i/>
        <sz val="11"/>
        <color theme="1"/>
        <rFont val="Calibri"/>
        <family val="2"/>
        <charset val="161"/>
        <scheme val="minor"/>
      </rPr>
      <t xml:space="preserve">
Otherwise please do not complete this section.</t>
    </r>
  </si>
  <si>
    <t>Has the fund invested in shipping sector?</t>
  </si>
  <si>
    <t>Has the fund invested in energy?</t>
  </si>
  <si>
    <t>Has the fund invested in Fintech?</t>
  </si>
  <si>
    <t>Has the fund invested in cryptocurrencies?</t>
  </si>
  <si>
    <t>Has the fund invest in real estate?</t>
  </si>
  <si>
    <t>Sustainable Investments
(Section G)</t>
  </si>
  <si>
    <r>
      <t xml:space="preserve">Has the fund invested in sustainable investments?
</t>
    </r>
    <r>
      <rPr>
        <b/>
        <u/>
        <sz val="11"/>
        <color theme="1"/>
        <rFont val="Calibri"/>
        <family val="2"/>
        <charset val="161"/>
        <scheme val="minor"/>
      </rPr>
      <t>(See Definition 9)</t>
    </r>
  </si>
  <si>
    <r>
      <t xml:space="preserve">Has the fund acquired a portfolio of loans or a direct right to loans, thus establishing a relationship between the lender and the borrower?
</t>
    </r>
    <r>
      <rPr>
        <b/>
        <sz val="11"/>
        <color theme="1"/>
        <rFont val="Calibri"/>
        <family val="2"/>
        <charset val="161"/>
        <scheme val="minor"/>
      </rPr>
      <t xml:space="preserve">
</t>
    </r>
  </si>
  <si>
    <t xml:space="preserve">Has the fund engaged with the issue of loans?
</t>
  </si>
  <si>
    <t>AIF,AIFLNP,RAIF</t>
  </si>
  <si>
    <t>Must leave the cell blank</t>
  </si>
  <si>
    <t>If the fund type is AIFLNP then please complete the number of  physical person based on the article 124(5)(b) of the Law 124(I)/2018</t>
  </si>
  <si>
    <r>
      <t xml:space="preserve">Total Number of Unit-holders </t>
    </r>
    <r>
      <rPr>
        <b/>
        <u/>
        <sz val="11"/>
        <color theme="1"/>
        <rFont val="Calibri"/>
        <family val="2"/>
        <charset val="161"/>
        <scheme val="minor"/>
      </rPr>
      <t>as at the reference date</t>
    </r>
    <r>
      <rPr>
        <b/>
        <sz val="11"/>
        <color theme="1"/>
        <rFont val="Calibri"/>
        <family val="2"/>
        <charset val="161"/>
        <scheme val="minor"/>
      </rPr>
      <t xml:space="preserve">
</t>
    </r>
    <r>
      <rPr>
        <i/>
        <sz val="11"/>
        <color theme="1"/>
        <rFont val="Calibri"/>
        <family val="2"/>
        <charset val="161"/>
        <scheme val="minor"/>
      </rPr>
      <t>(See Definitions - D1)</t>
    </r>
  </si>
  <si>
    <t>Section J - Analysis of the investment strategy per Undertaking of Collective Investments (UCI)</t>
  </si>
  <si>
    <t>Reporting Period</t>
  </si>
  <si>
    <t>Column AN</t>
  </si>
  <si>
    <t>Column AO</t>
  </si>
  <si>
    <t>Column AP</t>
  </si>
  <si>
    <t>Undertaking of Collective Investment 13</t>
  </si>
  <si>
    <t>Undertaking of Collective Investment 14</t>
  </si>
  <si>
    <t>Undertaking of Collective Investment 15</t>
  </si>
  <si>
    <t>Undertaking of Collective Investment 16</t>
  </si>
  <si>
    <t>Undertaking of Collective Investment 17</t>
  </si>
  <si>
    <t>Undertaking of Collective Investment 18</t>
  </si>
  <si>
    <t>Undertaking of Collective Investment 19</t>
  </si>
  <si>
    <t>Undertaking of Collective Investment 20</t>
  </si>
  <si>
    <t>Undertaking of Collective Investment 21</t>
  </si>
  <si>
    <t>Undertaking of Collective Investment 22</t>
  </si>
  <si>
    <t>Undertaking of Collective Investment 23</t>
  </si>
  <si>
    <t>Undertaking of Collective Investment 24</t>
  </si>
  <si>
    <t>Undertaking of Collective Investment 25</t>
  </si>
  <si>
    <t>Undertaking of Collective Investment 26</t>
  </si>
  <si>
    <t>Undertaking of Collective Investment 27</t>
  </si>
  <si>
    <t>Undertaking of Collective Investment 28</t>
  </si>
  <si>
    <t>Undertaking of Collective Investment 29</t>
  </si>
  <si>
    <t>Undertaking of Collective Investment 30</t>
  </si>
  <si>
    <t>UCI 13</t>
  </si>
  <si>
    <t>UCI 14</t>
  </si>
  <si>
    <t>UCI 15</t>
  </si>
  <si>
    <t>UCI 16</t>
  </si>
  <si>
    <t>UCI 17</t>
  </si>
  <si>
    <t>UCI 18</t>
  </si>
  <si>
    <t>UCI 19</t>
  </si>
  <si>
    <t>UCI 20</t>
  </si>
  <si>
    <t>UCI 21</t>
  </si>
  <si>
    <t>UCI 22</t>
  </si>
  <si>
    <t>UCI 23</t>
  </si>
  <si>
    <t>UCI 24</t>
  </si>
  <si>
    <t>UCI 25</t>
  </si>
  <si>
    <t>UCI 26</t>
  </si>
  <si>
    <t>UCI 27</t>
  </si>
  <si>
    <t>UCI 28</t>
  </si>
  <si>
    <t>UCI 29</t>
  </si>
  <si>
    <t>UCI 30</t>
  </si>
  <si>
    <t xml:space="preserve"> AIF, AIFLNP and RAIF</t>
  </si>
  <si>
    <t>Cash and cash equivalent</t>
  </si>
  <si>
    <t>Listed Securities</t>
  </si>
  <si>
    <t>Bonds</t>
  </si>
  <si>
    <t>Column S</t>
  </si>
  <si>
    <t>Column U</t>
  </si>
  <si>
    <t>Column W</t>
  </si>
  <si>
    <t>The number of terminated business relationships with customers already established for AML purposes should not exceed the total number of terminated business relationships already established with customers.</t>
  </si>
  <si>
    <t>Please describe briefly what does the amount reported in column U represents 
(maximum 100 characters)</t>
  </si>
  <si>
    <t>Other Fund</t>
  </si>
  <si>
    <t>RAIF refers to Registered AIFs, that have been introduced with the Cy Law 124(I)/2018</t>
  </si>
  <si>
    <t xml:space="preserve">As part of CySEC's supervisory approach all authorised and registered Collective Portfolio Manager Companies (as these are defined in the Alternative Investments Fund Managers Law of 2013 (Law 56(I)/2013) and the UCI Law of 2012 (Law 78(Ι)/2012), Section 2), as well as the Alternative Investment Funds in the Republic and the Alternative Investment Funds with Limited Number of investors, as these are defined in Section 2 of the Alternative Investment Funds Law of 2018 (Law 124(1)/2018), that are self-managed and the Small AIFMs, as these are defined in the Small Alternative Investment Fund Managers Law of 2020 (Law 81(I)/2020), are required to complete this questionnaire (Form QST-MC). The information provided will be used for CySEC's on-going monitoring and analysis.
</t>
  </si>
  <si>
    <t>Section J- Analysis of the investment strategy per Undertaking of Collective Investments (UCI)</t>
  </si>
  <si>
    <t>Identification of the reporting entity</t>
  </si>
  <si>
    <t>Section K - Analysis of Private Equity Investments</t>
  </si>
  <si>
    <t>Part of AUM invested in Private Equity (Column H) and relates to Investments In Growth Capital</t>
  </si>
  <si>
    <t>Column C</t>
  </si>
  <si>
    <t>Section K- Analysis of Private Equity Investments</t>
  </si>
  <si>
    <t>Part of AUM invested in Private Equity (Column H)  and relates to investments in Venture Capital</t>
  </si>
  <si>
    <t xml:space="preserve">Part of AUM invested in Private Equity (Column H)  and relates to investments in Mezzanine Capital </t>
  </si>
  <si>
    <t xml:space="preserve">Part of AUM invested in Private Equity (Column H)  and relates to investments in Multi-Strategy </t>
  </si>
  <si>
    <t xml:space="preserve">Part of AUM invested in Private Equities (Column H) and relates to indirect investment in Real Estate </t>
  </si>
  <si>
    <t xml:space="preserve">Please breakdown the amount of investments in Private Equity of each UCI as reported in Section J, based on the following categories.  
The total of columns J,L,N and R must be equal with column H.
If the UCIs, do not invest in Private Equity, (column H is zero (0)) then no further infromation must be reported in this Section. 
</t>
  </si>
  <si>
    <t>Part of AUM invested in Private Equity and relates to Other PE 
(this column must be completed only if the investment does not corresponds to  columns J, L, N, P)</t>
  </si>
  <si>
    <t xml:space="preserve">Retail unitholders: </t>
  </si>
  <si>
    <t>Well informed unitholders:</t>
  </si>
  <si>
    <t>Professional unitholders:</t>
  </si>
  <si>
    <t>Section F1</t>
  </si>
  <si>
    <t>Section C</t>
  </si>
  <si>
    <t>Validation Result</t>
  </si>
  <si>
    <t>The numbers of unitholders are consistent with Section C</t>
  </si>
  <si>
    <t xml:space="preserve">Name of the UCI 
Refers to the name of the UCI, as mentioned in the prospectus which is composed fo the name of the UCI and of the sub-fund in the case of an umbrella UCI and only of the name of the UCI in the case of a non-umbrella UCI. </t>
  </si>
  <si>
    <t>Is the UCI an open ended or closed ended fund?</t>
  </si>
  <si>
    <t>Is the UCI an umbrella fund?</t>
  </si>
  <si>
    <r>
      <t>National Code of Sub-fund</t>
    </r>
    <r>
      <rPr>
        <sz val="11"/>
        <color theme="1"/>
        <rFont val="Calibri"/>
        <family val="2"/>
        <charset val="161"/>
        <scheme val="minor"/>
      </rPr>
      <t xml:space="preserve"> where the UCI is an Umbrella fund. If the fund is not an umbrella fund then complete "N/A"</t>
    </r>
  </si>
  <si>
    <t xml:space="preserve">Is the Fund Eligible for the Cyprus Investment Programme?
</t>
  </si>
  <si>
    <t xml:space="preserve">If the answer in column AN is Yes, then please complete the % of AUM related with investments made for the purpose of the Cyprus Investment Programme by persons who acquired the Cypriot citizenship. Otherwise complete 0.
</t>
  </si>
  <si>
    <t>Undertaking of Collective Investment 31</t>
  </si>
  <si>
    <t>Undertaking of Collective Investment 32</t>
  </si>
  <si>
    <t>Undertaking of Collective Investment 33</t>
  </si>
  <si>
    <t>Undertaking of Collective Investment 34</t>
  </si>
  <si>
    <t>Undertaking of Collective Investment 35</t>
  </si>
  <si>
    <t>Undertaking of Collective Investment 36</t>
  </si>
  <si>
    <t>Undertaking of Collective Investment 37</t>
  </si>
  <si>
    <t>Undertaking of Collective Investment 38</t>
  </si>
  <si>
    <t>Undertaking of Collective Investment 39</t>
  </si>
  <si>
    <t>Undertaking of Collective Investment 40</t>
  </si>
  <si>
    <t>Undertaking of Collective Investment 41</t>
  </si>
  <si>
    <t>Undertaking of Collective Investment 42</t>
  </si>
  <si>
    <t>Undertaking of Collective Investment 43</t>
  </si>
  <si>
    <t>Undertaking of Collective Investment 44</t>
  </si>
  <si>
    <t>Undertaking of Collective Investment 45</t>
  </si>
  <si>
    <t>Undertaking of Collective Investment 46</t>
  </si>
  <si>
    <t>Undertaking of Collective Investment 47</t>
  </si>
  <si>
    <t>Undertaking of Collective Investment 48</t>
  </si>
  <si>
    <t>Undertaking of Collective Investment 49</t>
  </si>
  <si>
    <t>Undertaking of Collective Investment 50</t>
  </si>
  <si>
    <t>UCI 31</t>
  </si>
  <si>
    <t>UCI 32</t>
  </si>
  <si>
    <t>UCI 33</t>
  </si>
  <si>
    <t>UCI 34</t>
  </si>
  <si>
    <t>UCI 35</t>
  </si>
  <si>
    <t>UCI 36</t>
  </si>
  <si>
    <t>UCI 37</t>
  </si>
  <si>
    <t>UCI 38</t>
  </si>
  <si>
    <t>UCI 39</t>
  </si>
  <si>
    <t>UCI 40</t>
  </si>
  <si>
    <t>UCI 41</t>
  </si>
  <si>
    <t>UCI 42</t>
  </si>
  <si>
    <t>UCI 43</t>
  </si>
  <si>
    <t>UCI 44</t>
  </si>
  <si>
    <t>UCI 45</t>
  </si>
  <si>
    <t>UCI 46</t>
  </si>
  <si>
    <t>UCI 47</t>
  </si>
  <si>
    <t>UCI 48</t>
  </si>
  <si>
    <t>UCI 49</t>
  </si>
  <si>
    <t>UCI 50</t>
  </si>
  <si>
    <t>28.</t>
  </si>
  <si>
    <t>The domicile country of all AIFLNPs and RAIFs is Cyprus.</t>
  </si>
  <si>
    <t>Part of NAV invested in Real estate (in Euro)</t>
  </si>
  <si>
    <t>Part of NAV invested in Private Equities (unlisted Equities) (in Euro)</t>
  </si>
  <si>
    <t>Part of NAV invested in Listed Equities (in Euro)</t>
  </si>
  <si>
    <t>Part of NAV invested in Financial Derivatives (in Euro)</t>
  </si>
  <si>
    <t>Part of NAV invested in Other UCIs (UCITSs, AIF, etc.) (in Euro)</t>
  </si>
  <si>
    <t>Part of NAV invested in Money Market Instruments (in Euro)</t>
  </si>
  <si>
    <t>Part of NAV invested in Commodities (in Euro)</t>
  </si>
  <si>
    <t>Part of NAV invested in Cash and Cash Equivalent (in Euro)</t>
  </si>
  <si>
    <t>Part of NAV invested in Bonds (in Euro) unrated or with a rating below BB+</t>
  </si>
  <si>
    <t>Part of NAV invested in Cryptocurrencies (in Euro)</t>
  </si>
  <si>
    <t>Column AG</t>
  </si>
  <si>
    <t>UCITS NAV</t>
  </si>
  <si>
    <t>AIF NAV</t>
  </si>
  <si>
    <t>AIFLNP NAV</t>
  </si>
  <si>
    <t>RAIF NAV</t>
  </si>
  <si>
    <t>Private Equity</t>
  </si>
  <si>
    <t>Real Estate</t>
  </si>
  <si>
    <t>Listed Equities</t>
  </si>
  <si>
    <t>Other UCI</t>
  </si>
  <si>
    <t>Money Market Instruments</t>
  </si>
  <si>
    <t>Commodities</t>
  </si>
  <si>
    <t>Cash</t>
  </si>
  <si>
    <t>Bonds unrated</t>
  </si>
  <si>
    <t>Cryptocurrencies</t>
  </si>
  <si>
    <t>Column B</t>
  </si>
  <si>
    <t xml:space="preserve">Name of the UCI 
Refers to the name of the UCI, as mentioned in the prospectus which is composed of the name of the UCI and of the sub-fund in the case of an umbrella UCI and only of the name of the UCI in the case of a non-umbrella UCI. </t>
  </si>
  <si>
    <t>Part of NAV invested in other type of assets (in Euro)</t>
  </si>
  <si>
    <t>Total Value of NAV</t>
  </si>
  <si>
    <t>Total NAV of row</t>
  </si>
  <si>
    <t>The sum of NAV breakdown for each UCI is equal with the total NAV of each UCI</t>
  </si>
  <si>
    <t xml:space="preserve">Part of NAV invested in Bonds (in Euro) </t>
  </si>
  <si>
    <t>National Code of Sub-fund where the UCI is an Umbrella fund. If the fund is not an umbrella fund then complete "N/A"</t>
  </si>
  <si>
    <t>Part of AUM reported in Column H, that relates to investments in innovative start-ups</t>
  </si>
  <si>
    <t>Section L - Breakdown of NAV per type of investments</t>
  </si>
  <si>
    <t>General Info
Section A: Unit-holders, UCIs, AUM and Investment Strategy
Section B: Financial Information
Section C: Details of each Undertaking of Collective Investments under Management
Section D: Geographical Focus of Investment Strategy
Section E: Analysis of Clients
Section F1: UCITSs NAV by Geographical Analysis of Unit-holders' Origin
Section F2: AIF NAV by Geographical Analysis of Unit-holders' Origin
Section F3: AIFLNP NAV by Geographical Analysis of Unit-holders' Origin
Section F4: RAIFs NAV by Geographical Analysis of Unit-holders' Origin
Section G: Specific Questions about the investments of each UCI under Management
Section H: Rejected and Terminated business relationships with customers
Section I: Analysis of Other Investment Strategy
Section J: Specific Questions about the investments of each Undertaking of Collective Investments under Management
Section K: Analysis of Private Equity Investments
Section L: Breakdown of NAV per type of investments</t>
  </si>
  <si>
    <t xml:space="preserve">Please breakdown the amount of NAV of each UCI, per type of investments. 
</t>
  </si>
  <si>
    <t xml:space="preserve">A brief explanation is provided in Cell W14 regarding the amount of AIF reported as Other Fund (Cell U14)  </t>
  </si>
  <si>
    <t xml:space="preserve">A brief explanation is provided in Cell W16 regarding the amount of AIFLNP reported as Other Fund (Cell U16)  </t>
  </si>
  <si>
    <t xml:space="preserve">A brief explanation is provided in Cell W18 regarding the amount of RAIF reported as Other Fund (Cell U18)  </t>
  </si>
  <si>
    <t>Where a UCI is an umbrella Fund, each of its sub-fund should be considered as UCI for the purpose of reporting. 
(e.g 1:. An entity has one UCI under management, which has three sub-funds. The correct answer is three and not one.
e.g 2: An entity has one UCI under management which does not have sub-funds. The correct answer is one.
e.g 3: e.g 3: An entity has two UCIs under management, one of them has three sub-funds, and the other is  not an umbrella fund . The correct answer is four.)</t>
  </si>
  <si>
    <t>The total number of UCITS Retail Unitholders is greater or equal to the UCITS Retail Unitholders reported in Section F1.</t>
  </si>
  <si>
    <t>The total number of UCITS Professional Unitholders is greater or equal to the UCITS Professional Unitholders reported in Section F1.</t>
  </si>
  <si>
    <t>The total number of AIF Retail Unitholders is greater or equal to the AIF Retail Unitholders reported in Section F2.</t>
  </si>
  <si>
    <t>The total number of AIF Well-Informed Unitholders is greater or equal to the AIF Well-Informed Unitholders reported in Section F2.</t>
  </si>
  <si>
    <t>The total number of AIF Professional Unitholders is greater or equal to the AIF Professional Unitholders reported in Section F2.</t>
  </si>
  <si>
    <t>The total number of AIFLNP Well-Informed Unitholders is greater or equal to the AIFLNP Well-Informed Unitholders reported in Section F3.</t>
  </si>
  <si>
    <t>The total number of AIFLNP Professional Unitholders is greater or equal to the AIFLNP Professional Unitholders reported in Section F3.</t>
  </si>
  <si>
    <t>The total number of RAIF Well-Informed Unitholders is greater or equal to the RAIF Well-Informed Unitholders reported in Section F4.</t>
  </si>
  <si>
    <t>The total number of RAIF Professional Unitholders is greater or equal to the RAIF Professional Unitholders reported in Section F4.</t>
  </si>
  <si>
    <t xml:space="preserve">If the answer in column AN is Yes, then please complete the total number of unitholders who acquired the Cypriot citizenship by investing in the fund. Otherwise complete 0.
</t>
  </si>
  <si>
    <t>Undertaking of Collective Investment 51</t>
  </si>
  <si>
    <t>Undertaking of Collective Investment 52</t>
  </si>
  <si>
    <t>Undertaking of Collective Investment 53</t>
  </si>
  <si>
    <t>Undertaking of Collective Investment 54</t>
  </si>
  <si>
    <t>Undertaking of Collective Investment 55</t>
  </si>
  <si>
    <t>Undertaking of Collective Investment 56</t>
  </si>
  <si>
    <t>Undertaking of Collective Investment 57</t>
  </si>
  <si>
    <t>Undertaking of Collective Investment 58</t>
  </si>
  <si>
    <t>Undertaking of Collective Investment 59</t>
  </si>
  <si>
    <t>Undertaking of Collective Investment 60</t>
  </si>
  <si>
    <t>Undertaking of Collective Investment 61</t>
  </si>
  <si>
    <t>Undertaking of Collective Investment 62</t>
  </si>
  <si>
    <t>Undertaking of Collective Investment 63</t>
  </si>
  <si>
    <t>Undertaking of Collective Investment 64</t>
  </si>
  <si>
    <t>Undertaking of Collective Investment 65</t>
  </si>
  <si>
    <t>Undertaking of Collective Investment 66</t>
  </si>
  <si>
    <t>Undertaking of Collective Investment 67</t>
  </si>
  <si>
    <t>Undertaking of Collective Investment 68</t>
  </si>
  <si>
    <t>Undertaking of Collective Investment 69</t>
  </si>
  <si>
    <t>Undertaking of Collective Investment 70</t>
  </si>
  <si>
    <t>Undertaking of Collective Investment 71</t>
  </si>
  <si>
    <t>Undertaking of Collective Investment 72</t>
  </si>
  <si>
    <t>Undertaking of Collective Investment 73</t>
  </si>
  <si>
    <t>Undertaking of Collective Investment 74</t>
  </si>
  <si>
    <t>Undertaking of Collective Investment 75</t>
  </si>
  <si>
    <t>Undertaking of Collective Investment 76</t>
  </si>
  <si>
    <t>Undertaking of Collective Investment 77</t>
  </si>
  <si>
    <t>Undertaking of Collective Investment 78</t>
  </si>
  <si>
    <t>Undertaking of Collective Investment 79</t>
  </si>
  <si>
    <t>Undertaking of Collective Investment 80</t>
  </si>
  <si>
    <t>Please complete the  % of AUM invested in the shipping sector.</t>
  </si>
  <si>
    <t xml:space="preserve">Please complete the  % of AUM invested in the energy sector. </t>
  </si>
  <si>
    <t>Please complete the % of AUM invested in  Fintech.</t>
  </si>
  <si>
    <t>Please complete the % of AUM invested in cryptocurrencies.</t>
  </si>
  <si>
    <t>Please complete the % of AUM invested in sustainable investements (See Definition 9).</t>
  </si>
  <si>
    <t xml:space="preserve">Please complete the % of AUM invested in Real Estate. </t>
  </si>
  <si>
    <t>UCI 51</t>
  </si>
  <si>
    <t>UCI 52</t>
  </si>
  <si>
    <t>UCI 53</t>
  </si>
  <si>
    <t>UCI 54</t>
  </si>
  <si>
    <t>UCI 55</t>
  </si>
  <si>
    <t>UCI 56</t>
  </si>
  <si>
    <t>UCI 57</t>
  </si>
  <si>
    <t>UCI 58</t>
  </si>
  <si>
    <t>UCI 59</t>
  </si>
  <si>
    <t>UCI 60</t>
  </si>
  <si>
    <t>UCI 61</t>
  </si>
  <si>
    <t>UCI 62</t>
  </si>
  <si>
    <t>UCI 63</t>
  </si>
  <si>
    <t>UCI 64</t>
  </si>
  <si>
    <t>UCI 65</t>
  </si>
  <si>
    <t>UCI 66</t>
  </si>
  <si>
    <t>UCI 67</t>
  </si>
  <si>
    <t>UCI 68</t>
  </si>
  <si>
    <t>UCI 69</t>
  </si>
  <si>
    <t>UCI 70</t>
  </si>
  <si>
    <t>UCI 71</t>
  </si>
  <si>
    <t>UCI 72</t>
  </si>
  <si>
    <t>UCI 73</t>
  </si>
  <si>
    <t>UCI 74</t>
  </si>
  <si>
    <t>UCI 75</t>
  </si>
  <si>
    <t>UCI 76</t>
  </si>
  <si>
    <t>UCI 77</t>
  </si>
  <si>
    <t>UCI 78</t>
  </si>
  <si>
    <t>UCI 79</t>
  </si>
  <si>
    <t>UCI 80</t>
  </si>
  <si>
    <t>AIF - P.E.</t>
  </si>
  <si>
    <t>AIF - F.o.F</t>
  </si>
  <si>
    <t>AIF - Other</t>
  </si>
  <si>
    <t>AIF - Hedge</t>
  </si>
  <si>
    <t>AIF - R.E.</t>
  </si>
  <si>
    <t>AIFLNP - R.E.</t>
  </si>
  <si>
    <t>AIFLNP - Hedge</t>
  </si>
  <si>
    <t>AIFLNP - P.E.</t>
  </si>
  <si>
    <t>AIFLNP - F.o.F</t>
  </si>
  <si>
    <t>AIFLNP - Other</t>
  </si>
  <si>
    <t>RAIF - R.E.</t>
  </si>
  <si>
    <t>RAIF - Hedge</t>
  </si>
  <si>
    <t>RAIF - P.E.</t>
  </si>
  <si>
    <t>RAIF - F.o.F</t>
  </si>
  <si>
    <t>RAIF - Other</t>
  </si>
  <si>
    <t>UCITS - Transferable Securities</t>
  </si>
  <si>
    <t>UCITS - Money Market Instruments</t>
  </si>
  <si>
    <t>UCITS - Bank Deposits</t>
  </si>
  <si>
    <t>UCITS and Other UCIs</t>
  </si>
  <si>
    <t>UCITS - Financial Derivatives</t>
  </si>
  <si>
    <t>UCITS - Other</t>
  </si>
  <si>
    <t>End result of above validation</t>
  </si>
  <si>
    <t>D10.</t>
  </si>
  <si>
    <t>Fintech</t>
  </si>
  <si>
    <t>Depositary's type</t>
  </si>
  <si>
    <r>
      <t xml:space="preserve">Assets safekept by the Depositary (in Euro)
</t>
    </r>
    <r>
      <rPr>
        <b/>
        <i/>
        <sz val="11"/>
        <color theme="1"/>
        <rFont val="Calibri"/>
        <family val="2"/>
        <charset val="161"/>
        <scheme val="minor"/>
      </rPr>
      <t>Please include all assets safekept, both the financial instruments that can be held in custody and any other assets.</t>
    </r>
  </si>
  <si>
    <t>Type of Depositary</t>
  </si>
  <si>
    <r>
      <rPr>
        <sz val="7"/>
        <color theme="1"/>
        <rFont val="Times New Roman"/>
        <family val="1"/>
        <charset val="161"/>
      </rPr>
      <t xml:space="preserve"> </t>
    </r>
    <r>
      <rPr>
        <sz val="11"/>
        <color theme="1"/>
        <rFont val="Calibri"/>
        <family val="2"/>
        <charset val="161"/>
        <scheme val="minor"/>
      </rPr>
      <t>Credit institution</t>
    </r>
  </si>
  <si>
    <t>Investment Firm</t>
  </si>
  <si>
    <t>The total amount reported in Column J +L+N+P+R is equal to the total of column H</t>
  </si>
  <si>
    <t>The financial instruments that are held in custody by the Depositary of each UCI are equal or lower than the assets safekept by the Depositary</t>
  </si>
  <si>
    <t>max of AUM, Total Assets, NAV from Section C</t>
  </si>
  <si>
    <t>The assets safekept by the Depositary of each UCI are equal or lower than the AUM or the Total assets of each UCI</t>
  </si>
  <si>
    <t>Section M - Information about the Depositary</t>
  </si>
  <si>
    <t xml:space="preserve">Please provide the following information about the Depositary of each UCI.
</t>
  </si>
  <si>
    <t>If NO depositary and positive figures</t>
  </si>
  <si>
    <t>In case the UCI does not have a Depositary, all remaining questions should be completed properly</t>
  </si>
  <si>
    <t>In case the UCI has a Depositary, all remaining questions should be completed properly</t>
  </si>
  <si>
    <t>If YES Depositary, all remaining should be completed</t>
  </si>
  <si>
    <t>Administrative Service Provider</t>
  </si>
  <si>
    <t>MAX of NAV, AUM, Total Assets</t>
  </si>
  <si>
    <t>29.</t>
  </si>
  <si>
    <t>The total value of Financial Instruments is equal or lower than the AUM or the Total Assets of each UCI.</t>
  </si>
  <si>
    <t>Financial instruments less than MAX</t>
  </si>
  <si>
    <t>Depositary’s name</t>
  </si>
  <si>
    <t>Depositary’s country</t>
  </si>
  <si>
    <t xml:space="preserve">Value of Financial instruments, as specified in Section C of Annex I to Directive 2014/65/EC
in  €
</t>
  </si>
  <si>
    <t>Other entity</t>
  </si>
  <si>
    <r>
      <t xml:space="preserve">Does the UCI have a Depositary?
</t>
    </r>
    <r>
      <rPr>
        <i/>
        <sz val="11"/>
        <color theme="1"/>
        <rFont val="Calibri"/>
        <family val="2"/>
        <charset val="161"/>
        <scheme val="minor"/>
      </rPr>
      <t>If yes, please complete Columns H - L. Otherwise, please complete N/A for Columns H - J, and 0 (zero) for Columns K and L.</t>
    </r>
  </si>
  <si>
    <r>
      <t xml:space="preserve">From the amount indicated in Column K, please indicate the financial instruments* that are held in custody by the Depositary (in Euro)
</t>
    </r>
    <r>
      <rPr>
        <b/>
        <i/>
        <sz val="11"/>
        <color theme="1"/>
        <rFont val="Calibri"/>
        <family val="2"/>
        <charset val="161"/>
        <scheme val="minor"/>
      </rPr>
      <t>*as specified in Section C of Annex I to Directive 2014/65/EU</t>
    </r>
  </si>
  <si>
    <t>assets safekept (Column K) lower than Column O</t>
  </si>
  <si>
    <t>Column L equal or lower than Column K</t>
  </si>
  <si>
    <t>ISIN code of Sub-fund. If the Sub-fund does not have an ISIN code, please complete with "N/A"</t>
  </si>
  <si>
    <t xml:space="preserve">National Code of UCI under Management
</t>
  </si>
  <si>
    <t xml:space="preserve">National code of the Sub-fund in case of umbrella fund. 
In case of single scheme, please enter the UCI code, as in Column 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</si>
</sst>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00_);_(&quot;$&quot;* \(#,##0.00\);_(&quot;$&quot;* &quot;-&quot;??_);_(@_)"/>
    <numFmt numFmtId="165" formatCode="_(* #,##0.00_);_(* \(#,##0.00\);_(* &quot;-&quot;??_);_(@_)"/>
    <numFmt numFmtId="166" formatCode="_-* #,##0\ _€_-;\-* #,##0\ _€_-;_-* &quot;-&quot;??\ _€_-;_-@_-"/>
    <numFmt numFmtId="167" formatCode="_(&quot;€&quot;* #,##0.00_);_(&quot;€&quot;* \(#,##0.00\);_(&quot;€&quot;* &quot;-&quot;??_);_(@_)"/>
    <numFmt numFmtId="168" formatCode="&quot; &quot;#,##0.00&quot; &quot;;&quot; (&quot;#,##0.00&quot;)&quot;;&quot; -&quot;00&quot; &quot;;&quot; &quot;@&quot; &quot;"/>
    <numFmt numFmtId="169" formatCode="#,##0\ &quot;€&quot;"/>
    <numFmt numFmtId="170" formatCode="dd/mm/yyyy;@"/>
    <numFmt numFmtId="171" formatCode="_([$€-2]\ * #,##0.00_);_([$€-2]\ * \(#,##0.00\);_([$€-2]\ * &quot;-&quot;??_);_(@_)"/>
  </numFmts>
  <fonts count="75"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charset val="161"/>
      <scheme val="minor"/>
    </font>
    <font>
      <sz val="12"/>
      <color theme="1"/>
      <name val="Times New Roman"/>
      <family val="1"/>
      <charset val="161"/>
    </font>
    <font>
      <b/>
      <sz val="11"/>
      <color theme="1"/>
      <name val="Calibri"/>
      <family val="2"/>
      <charset val="161"/>
      <scheme val="minor"/>
    </font>
    <font>
      <sz val="12"/>
      <color indexed="8"/>
      <name val="Calibri"/>
      <family val="2"/>
      <charset val="161"/>
      <scheme val="minor"/>
    </font>
    <font>
      <b/>
      <sz val="12"/>
      <color indexed="8"/>
      <name val="Calibri"/>
      <family val="2"/>
      <charset val="161"/>
      <scheme val="minor"/>
    </font>
    <font>
      <b/>
      <sz val="11"/>
      <name val="Calibri"/>
      <family val="2"/>
      <charset val="161"/>
      <scheme val="minor"/>
    </font>
    <font>
      <sz val="12"/>
      <color theme="1"/>
      <name val="Calibri"/>
      <family val="2"/>
      <charset val="161"/>
      <scheme val="minor"/>
    </font>
    <font>
      <sz val="11"/>
      <color rgb="FFFF0000"/>
      <name val="Calibri"/>
      <family val="2"/>
      <charset val="161"/>
      <scheme val="minor"/>
    </font>
    <font>
      <sz val="11"/>
      <color theme="0"/>
      <name val="Calibri"/>
      <family val="2"/>
      <charset val="161"/>
      <scheme val="minor"/>
    </font>
    <font>
      <i/>
      <sz val="11"/>
      <name val="Calibri"/>
      <family val="2"/>
      <charset val="161"/>
      <scheme val="minor"/>
    </font>
    <font>
      <i/>
      <sz val="11"/>
      <color indexed="8"/>
      <name val="Calibri"/>
      <family val="2"/>
      <charset val="161"/>
      <scheme val="minor"/>
    </font>
    <font>
      <sz val="11"/>
      <name val="Calibri"/>
      <family val="2"/>
      <charset val="161"/>
      <scheme val="minor"/>
    </font>
    <font>
      <sz val="11"/>
      <color theme="0" tint="-0.34998626667073579"/>
      <name val="Calibri"/>
      <family val="2"/>
      <charset val="161"/>
      <scheme val="minor"/>
    </font>
    <font>
      <b/>
      <sz val="12"/>
      <name val="Calibri"/>
      <family val="2"/>
      <charset val="161"/>
      <scheme val="minor"/>
    </font>
    <font>
      <i/>
      <sz val="10"/>
      <name val="Calibri"/>
      <family val="2"/>
      <charset val="161"/>
      <scheme val="minor"/>
    </font>
    <font>
      <sz val="12"/>
      <name val="Calibri"/>
      <family val="2"/>
      <charset val="161"/>
      <scheme val="minor"/>
    </font>
    <font>
      <i/>
      <sz val="9"/>
      <name val="Calibri"/>
      <family val="2"/>
      <charset val="161"/>
      <scheme val="minor"/>
    </font>
    <font>
      <b/>
      <sz val="12"/>
      <color theme="1"/>
      <name val="Calibri"/>
      <family val="2"/>
      <charset val="161"/>
      <scheme val="minor"/>
    </font>
    <font>
      <b/>
      <u/>
      <sz val="11"/>
      <color theme="1"/>
      <name val="Calibri"/>
      <family val="2"/>
      <charset val="161"/>
      <scheme val="minor"/>
    </font>
    <font>
      <sz val="11"/>
      <color rgb="FF000000"/>
      <name val="Calibri"/>
      <family val="2"/>
      <charset val="161"/>
    </font>
    <font>
      <b/>
      <sz val="12"/>
      <color rgb="FFFFFFFF"/>
      <name val="Calibri"/>
      <family val="2"/>
      <charset val="161"/>
    </font>
    <font>
      <sz val="11"/>
      <color rgb="FF000000"/>
      <name val="Calibri"/>
      <family val="2"/>
      <charset val="161"/>
      <scheme val="minor"/>
    </font>
    <font>
      <b/>
      <sz val="12"/>
      <color theme="0"/>
      <name val="Calibri"/>
      <family val="2"/>
      <charset val="161"/>
      <scheme val="minor"/>
    </font>
    <font>
      <b/>
      <sz val="14"/>
      <color theme="0"/>
      <name val="Calibri"/>
      <family val="2"/>
      <charset val="161"/>
      <scheme val="minor"/>
    </font>
    <font>
      <b/>
      <u/>
      <sz val="14"/>
      <color theme="1"/>
      <name val="Calibri"/>
      <family val="2"/>
      <charset val="161"/>
      <scheme val="minor"/>
    </font>
    <font>
      <b/>
      <sz val="14"/>
      <color theme="1"/>
      <name val="Calibri"/>
      <family val="2"/>
      <charset val="161"/>
      <scheme val="minor"/>
    </font>
    <font>
      <b/>
      <u/>
      <sz val="12"/>
      <color indexed="8"/>
      <name val="Calibri"/>
      <family val="2"/>
      <charset val="161"/>
      <scheme val="minor"/>
    </font>
    <font>
      <b/>
      <sz val="12"/>
      <color rgb="FF000000"/>
      <name val="Calibri"/>
      <family val="2"/>
      <charset val="161"/>
      <scheme val="minor"/>
    </font>
    <font>
      <sz val="12"/>
      <color rgb="FFFF0000"/>
      <name val="Calibri"/>
      <family val="2"/>
      <charset val="161"/>
      <scheme val="minor"/>
    </font>
    <font>
      <i/>
      <sz val="10"/>
      <color theme="1"/>
      <name val="Calibri"/>
      <family val="2"/>
      <charset val="161"/>
      <scheme val="minor"/>
    </font>
    <font>
      <b/>
      <sz val="14"/>
      <color indexed="8"/>
      <name val="Calibri"/>
      <family val="2"/>
      <charset val="161"/>
      <scheme val="minor"/>
    </font>
    <font>
      <b/>
      <u/>
      <sz val="12"/>
      <name val="Calibri"/>
      <family val="2"/>
      <charset val="161"/>
      <scheme val="minor"/>
    </font>
    <font>
      <b/>
      <sz val="11"/>
      <color rgb="FF000000"/>
      <name val="Calibri"/>
      <family val="2"/>
      <charset val="161"/>
      <scheme val="minor"/>
    </font>
    <font>
      <u/>
      <sz val="11"/>
      <color theme="1"/>
      <name val="Calibri"/>
      <family val="2"/>
      <charset val="161"/>
      <scheme val="minor"/>
    </font>
    <font>
      <b/>
      <sz val="14"/>
      <name val="Calibri"/>
      <family val="2"/>
      <charset val="161"/>
      <scheme val="minor"/>
    </font>
    <font>
      <b/>
      <sz val="11"/>
      <color rgb="FF000000"/>
      <name val="Calibri"/>
      <family val="2"/>
      <charset val="161"/>
    </font>
    <font>
      <b/>
      <sz val="12"/>
      <color rgb="FF000000"/>
      <name val="Calibri"/>
      <family val="2"/>
      <charset val="161"/>
    </font>
    <font>
      <sz val="12"/>
      <color theme="1"/>
      <name val="Calibri"/>
      <family val="2"/>
      <scheme val="minor"/>
    </font>
    <font>
      <b/>
      <sz val="9"/>
      <color indexed="81"/>
      <name val="Tahoma"/>
      <family val="2"/>
      <charset val="161"/>
    </font>
    <font>
      <b/>
      <sz val="10"/>
      <color indexed="81"/>
      <name val="Calibri"/>
      <family val="2"/>
      <charset val="161"/>
      <scheme val="minor"/>
    </font>
    <font>
      <sz val="11"/>
      <color theme="3" tint="-0.499984740745262"/>
      <name val="Calibri"/>
      <family val="2"/>
      <charset val="161"/>
      <scheme val="minor"/>
    </font>
    <font>
      <sz val="12"/>
      <color rgb="FF000000"/>
      <name val="Times New Roman"/>
      <family val="1"/>
      <charset val="161"/>
    </font>
    <font>
      <b/>
      <sz val="16"/>
      <color theme="0"/>
      <name val="Calibri"/>
      <family val="2"/>
      <charset val="161"/>
      <scheme val="minor"/>
    </font>
    <font>
      <b/>
      <i/>
      <sz val="10"/>
      <name val="Calibri"/>
      <family val="2"/>
      <charset val="161"/>
      <scheme val="minor"/>
    </font>
    <font>
      <b/>
      <u/>
      <sz val="11"/>
      <name val="Calibri"/>
      <family val="2"/>
      <charset val="161"/>
      <scheme val="minor"/>
    </font>
    <font>
      <b/>
      <u/>
      <sz val="12"/>
      <color theme="1"/>
      <name val="Calibri"/>
      <family val="2"/>
      <charset val="161"/>
      <scheme val="minor"/>
    </font>
    <font>
      <sz val="12"/>
      <color theme="3" tint="0.39997558519241921"/>
      <name val="Calibri"/>
      <family val="2"/>
      <charset val="161"/>
      <scheme val="minor"/>
    </font>
    <font>
      <sz val="12"/>
      <color rgb="FF000000"/>
      <name val="Calibri"/>
      <family val="2"/>
      <charset val="161"/>
      <scheme val="minor"/>
    </font>
    <font>
      <b/>
      <sz val="11"/>
      <color theme="1"/>
      <name val="Calibri"/>
      <family val="2"/>
      <charset val="161"/>
    </font>
    <font>
      <sz val="11"/>
      <name val="Calibri"/>
      <family val="2"/>
      <charset val="161"/>
    </font>
    <font>
      <sz val="9.35"/>
      <name val="Calibri"/>
      <family val="2"/>
      <charset val="161"/>
    </font>
    <font>
      <b/>
      <i/>
      <sz val="12"/>
      <name val="Calibri"/>
      <family val="2"/>
      <charset val="161"/>
      <scheme val="minor"/>
    </font>
    <font>
      <b/>
      <i/>
      <sz val="10"/>
      <color theme="3" tint="0.39997558519241921"/>
      <name val="Calibri"/>
      <family val="2"/>
      <charset val="161"/>
      <scheme val="minor"/>
    </font>
    <font>
      <sz val="11"/>
      <color theme="3" tint="0.39997558519241921"/>
      <name val="Calibri"/>
      <family val="2"/>
      <charset val="161"/>
      <scheme val="minor"/>
    </font>
    <font>
      <u/>
      <sz val="11"/>
      <name val="Calibri"/>
      <family val="2"/>
      <charset val="161"/>
      <scheme val="minor"/>
    </font>
    <font>
      <b/>
      <sz val="14"/>
      <color rgb="FFFF0000"/>
      <name val="Calibri"/>
      <family val="2"/>
      <charset val="161"/>
      <scheme val="minor"/>
    </font>
    <font>
      <sz val="11"/>
      <color theme="1" tint="0.249977111117893"/>
      <name val="Calibri"/>
      <family val="2"/>
      <charset val="161"/>
      <scheme val="minor"/>
    </font>
    <font>
      <b/>
      <sz val="14"/>
      <color theme="1" tint="0.249977111117893"/>
      <name val="Calibri"/>
      <family val="2"/>
      <charset val="161"/>
      <scheme val="minor"/>
    </font>
    <font>
      <sz val="12"/>
      <color theme="1" tint="0.249977111117893"/>
      <name val="Calibri"/>
      <family val="2"/>
      <charset val="161"/>
      <scheme val="minor"/>
    </font>
    <font>
      <b/>
      <sz val="12"/>
      <color theme="1"/>
      <name val="Calibri"/>
      <family val="2"/>
      <charset val="161"/>
    </font>
    <font>
      <b/>
      <i/>
      <u/>
      <sz val="10"/>
      <color theme="1"/>
      <name val="Calibri"/>
      <family val="2"/>
      <charset val="161"/>
      <scheme val="minor"/>
    </font>
    <font>
      <b/>
      <sz val="16"/>
      <name val="Calibri"/>
      <family val="2"/>
      <charset val="161"/>
      <scheme val="minor"/>
    </font>
    <font>
      <b/>
      <sz val="12"/>
      <color theme="1"/>
      <name val="Calibri"/>
      <family val="2"/>
      <scheme val="minor"/>
    </font>
    <font>
      <b/>
      <u/>
      <sz val="12"/>
      <color theme="1"/>
      <name val="Calibri"/>
      <family val="2"/>
      <scheme val="minor"/>
    </font>
    <font>
      <i/>
      <sz val="11"/>
      <color theme="1"/>
      <name val="Calibri"/>
      <family val="2"/>
      <charset val="161"/>
      <scheme val="minor"/>
    </font>
    <font>
      <b/>
      <sz val="11"/>
      <color rgb="FFFF0000"/>
      <name val="Calibri"/>
      <family val="2"/>
      <charset val="161"/>
      <scheme val="minor"/>
    </font>
    <font>
      <b/>
      <sz val="11"/>
      <color theme="1" tint="4.9989318521683403E-2"/>
      <name val="Calibri"/>
      <family val="2"/>
      <charset val="161"/>
      <scheme val="minor"/>
    </font>
    <font>
      <b/>
      <i/>
      <sz val="11"/>
      <color theme="1"/>
      <name val="Calibri"/>
      <family val="2"/>
      <charset val="161"/>
      <scheme val="minor"/>
    </font>
    <font>
      <i/>
      <sz val="12"/>
      <name val="Calibri"/>
      <family val="2"/>
      <charset val="161"/>
      <scheme val="minor"/>
    </font>
    <font>
      <b/>
      <strike/>
      <sz val="11"/>
      <color theme="1"/>
      <name val="Calibri"/>
      <family val="2"/>
      <charset val="161"/>
      <scheme val="minor"/>
    </font>
    <font>
      <sz val="11"/>
      <color rgb="FF1F497D"/>
      <name val="Calibri"/>
      <family val="2"/>
      <charset val="161"/>
      <scheme val="minor"/>
    </font>
    <font>
      <sz val="7"/>
      <color theme="1"/>
      <name val="Times New Roman"/>
      <family val="1"/>
      <charset val="161"/>
    </font>
  </fonts>
  <fills count="2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rgb="FF2F75B5"/>
        <bgColor rgb="FF2F75B5"/>
      </patternFill>
    </fill>
    <fill>
      <patternFill patternType="solid">
        <fgColor theme="0" tint="-0.34998626667073579"/>
        <bgColor indexed="64"/>
      </patternFill>
    </fill>
    <fill>
      <patternFill patternType="solid">
        <fgColor rgb="FFFF0000"/>
        <bgColor indexed="64"/>
      </patternFill>
    </fill>
    <fill>
      <patternFill patternType="solid">
        <fgColor rgb="FFFFFFFF"/>
        <bgColor rgb="FFFFFFFF"/>
      </patternFill>
    </fill>
    <fill>
      <patternFill patternType="solid">
        <fgColor theme="0" tint="-0.249977111117893"/>
        <bgColor rgb="FFBFBFBF"/>
      </patternFill>
    </fill>
    <fill>
      <patternFill patternType="solid">
        <fgColor theme="0" tint="-0.249977111117893"/>
        <bgColor indexed="64"/>
      </patternFill>
    </fill>
    <fill>
      <patternFill patternType="solid">
        <fgColor rgb="FF00FF00"/>
        <bgColor indexed="64"/>
      </patternFill>
    </fill>
    <fill>
      <patternFill patternType="solid">
        <fgColor rgb="FFBFBFBF"/>
        <bgColor rgb="FFBFBFBF"/>
      </patternFill>
    </fill>
    <fill>
      <patternFill patternType="solid">
        <fgColor theme="4"/>
        <bgColor indexed="64"/>
      </patternFill>
    </fill>
    <fill>
      <patternFill patternType="solid">
        <fgColor theme="6" tint="0.79998168889431442"/>
        <bgColor rgb="FFE2EFDA"/>
      </patternFill>
    </fill>
    <fill>
      <patternFill patternType="solid">
        <fgColor rgb="FFB0CA7C"/>
        <bgColor rgb="FFA9D08E"/>
      </patternFill>
    </fill>
    <fill>
      <patternFill patternType="solid">
        <fgColor rgb="FFB0CA7C"/>
        <bgColor indexed="64"/>
      </patternFill>
    </fill>
    <fill>
      <patternFill patternType="solid">
        <fgColor theme="8" tint="0.59999389629810485"/>
        <bgColor rgb="FFFFFFFF"/>
      </patternFill>
    </fill>
    <fill>
      <patternFill patternType="solid">
        <fgColor theme="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mediumGray">
        <bgColor theme="0" tint="-0.14996795556505021"/>
      </patternFill>
    </fill>
    <fill>
      <patternFill patternType="solid">
        <fgColor theme="0"/>
        <bgColor rgb="FFFFFFFF"/>
      </patternFill>
    </fill>
    <fill>
      <patternFill patternType="solid">
        <fgColor rgb="FFCC00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tint="-0.499984740745262"/>
      </left>
      <right style="thin">
        <color indexed="64"/>
      </right>
      <top style="medium">
        <color theme="0" tint="-0.499984740745262"/>
      </top>
      <bottom style="medium">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thin">
        <color indexed="64"/>
      </bottom>
      <diagonal/>
    </border>
    <border>
      <left style="medium">
        <color indexed="64"/>
      </left>
      <right style="medium">
        <color indexed="64"/>
      </right>
      <top style="medium">
        <color indexed="64"/>
      </top>
      <bottom style="medium">
        <color indexed="64"/>
      </bottom>
      <diagonal/>
    </border>
  </borders>
  <cellStyleXfs count="15">
    <xf numFmtId="0" fontId="0" fillId="0" borderId="0"/>
    <xf numFmtId="165" fontId="3" fillId="0" borderId="0" applyFont="0" applyFill="0" applyBorder="0" applyAlignment="0" applyProtection="0"/>
    <xf numFmtId="9" fontId="3" fillId="0" borderId="0" applyFont="0" applyFill="0" applyBorder="0" applyAlignment="0" applyProtection="0"/>
    <xf numFmtId="0" fontId="22" fillId="0" borderId="0" applyNumberFormat="0" applyFont="0" applyBorder="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2" fillId="0" borderId="0"/>
    <xf numFmtId="164" fontId="1" fillId="0" borderId="0" applyFont="0" applyFill="0" applyBorder="0" applyAlignment="0" applyProtection="0"/>
    <xf numFmtId="167" fontId="3" fillId="0" borderId="0" applyFont="0" applyFill="0" applyBorder="0" applyAlignment="0" applyProtection="0"/>
    <xf numFmtId="0" fontId="22" fillId="0" borderId="0" applyNumberFormat="0" applyFont="0" applyBorder="0" applyProtection="0"/>
    <xf numFmtId="168" fontId="22" fillId="0" borderId="0" applyFont="0" applyFill="0" applyBorder="0" applyAlignment="0" applyProtection="0"/>
    <xf numFmtId="0" fontId="1" fillId="0" borderId="0"/>
    <xf numFmtId="0" fontId="22" fillId="0" borderId="0"/>
    <xf numFmtId="9" fontId="22" fillId="0" borderId="0" applyFont="0" applyFill="0" applyBorder="0" applyAlignment="0" applyProtection="0"/>
  </cellStyleXfs>
  <cellXfs count="503">
    <xf numFmtId="0" fontId="0" fillId="0" borderId="0" xfId="0"/>
    <xf numFmtId="0" fontId="0" fillId="3" borderId="0" xfId="0" applyFill="1"/>
    <xf numFmtId="0" fontId="15" fillId="0" borderId="0" xfId="0" applyFont="1" applyProtection="1">
      <protection hidden="1"/>
    </xf>
    <xf numFmtId="0" fontId="0" fillId="3" borderId="0" xfId="0" applyFill="1" applyAlignment="1" applyProtection="1">
      <alignment horizontal="center"/>
      <protection hidden="1"/>
    </xf>
    <xf numFmtId="0" fontId="0" fillId="3" borderId="0" xfId="0" applyFill="1" applyProtection="1">
      <protection hidden="1"/>
    </xf>
    <xf numFmtId="0" fontId="5" fillId="3" borderId="0" xfId="7" applyFont="1" applyFill="1" applyAlignment="1" applyProtection="1">
      <alignment horizontal="center" vertical="center"/>
      <protection hidden="1"/>
    </xf>
    <xf numFmtId="0" fontId="3" fillId="3" borderId="0" xfId="7" applyFont="1" applyFill="1" applyProtection="1">
      <protection hidden="1"/>
    </xf>
    <xf numFmtId="0" fontId="3" fillId="8" borderId="0" xfId="7" applyFont="1" applyFill="1" applyProtection="1">
      <protection hidden="1"/>
    </xf>
    <xf numFmtId="0" fontId="3" fillId="0" borderId="0" xfId="7" applyFont="1" applyProtection="1">
      <protection hidden="1"/>
    </xf>
    <xf numFmtId="0" fontId="3" fillId="3" borderId="0" xfId="7" applyFont="1" applyFill="1" applyAlignment="1" applyProtection="1">
      <alignment horizontal="left" vertical="center"/>
      <protection hidden="1"/>
    </xf>
    <xf numFmtId="0" fontId="24" fillId="3" borderId="0" xfId="0" applyFont="1" applyFill="1" applyAlignment="1" applyProtection="1">
      <alignment vertical="center"/>
      <protection hidden="1"/>
    </xf>
    <xf numFmtId="0" fontId="20" fillId="9" borderId="0" xfId="0" applyFont="1" applyFill="1" applyAlignment="1" applyProtection="1">
      <alignment horizontal="center"/>
      <protection hidden="1"/>
    </xf>
    <xf numFmtId="0" fontId="1" fillId="3" borderId="0" xfId="12" applyFill="1" applyProtection="1">
      <protection hidden="1"/>
    </xf>
    <xf numFmtId="0" fontId="0" fillId="10" borderId="0" xfId="3" applyFont="1" applyFill="1" applyProtection="1">
      <protection hidden="1"/>
    </xf>
    <xf numFmtId="0" fontId="1" fillId="12" borderId="0" xfId="12" applyFill="1" applyProtection="1">
      <protection hidden="1"/>
    </xf>
    <xf numFmtId="0" fontId="1" fillId="0" borderId="0" xfId="12" applyProtection="1">
      <protection hidden="1"/>
    </xf>
    <xf numFmtId="0" fontId="9" fillId="3" borderId="0" xfId="13" applyFont="1" applyFill="1" applyAlignment="1" applyProtection="1">
      <alignment vertical="center" wrapText="1"/>
      <protection hidden="1"/>
    </xf>
    <xf numFmtId="0" fontId="25" fillId="13" borderId="0" xfId="12" applyFont="1" applyFill="1" applyAlignment="1" applyProtection="1">
      <alignment horizontal="center" vertical="center"/>
      <protection hidden="1"/>
    </xf>
    <xf numFmtId="0" fontId="1" fillId="8" borderId="0" xfId="12" applyFill="1" applyProtection="1">
      <protection hidden="1"/>
    </xf>
    <xf numFmtId="0" fontId="3" fillId="0" borderId="0" xfId="12" applyFont="1" applyAlignment="1" applyProtection="1">
      <alignment vertical="center"/>
      <protection hidden="1"/>
    </xf>
    <xf numFmtId="0" fontId="1" fillId="0" borderId="0" xfId="12" applyAlignment="1" applyProtection="1">
      <alignment horizontal="center" vertical="center"/>
      <protection hidden="1"/>
    </xf>
    <xf numFmtId="0" fontId="25" fillId="0" borderId="0" xfId="12" applyFont="1" applyAlignment="1" applyProtection="1">
      <alignment vertical="center"/>
      <protection hidden="1"/>
    </xf>
    <xf numFmtId="0" fontId="3" fillId="0" borderId="0" xfId="12" applyFont="1" applyProtection="1">
      <protection hidden="1"/>
    </xf>
    <xf numFmtId="0" fontId="32" fillId="3" borderId="0" xfId="12" applyFont="1" applyFill="1" applyAlignment="1" applyProtection="1">
      <alignment horizontal="left"/>
      <protection hidden="1"/>
    </xf>
    <xf numFmtId="0" fontId="26" fillId="0" borderId="0" xfId="12" applyFont="1" applyAlignment="1" applyProtection="1">
      <alignment horizontal="left" vertical="center"/>
      <protection hidden="1"/>
    </xf>
    <xf numFmtId="0" fontId="26" fillId="3" borderId="0" xfId="12" applyFont="1" applyFill="1" applyAlignment="1" applyProtection="1">
      <alignment horizontal="center" vertical="center"/>
      <protection hidden="1"/>
    </xf>
    <xf numFmtId="0" fontId="0" fillId="11" borderId="0" xfId="3" applyFont="1" applyFill="1" applyProtection="1">
      <protection hidden="1"/>
    </xf>
    <xf numFmtId="0" fontId="0" fillId="14" borderId="0" xfId="3" applyFont="1" applyFill="1" applyProtection="1">
      <protection hidden="1"/>
    </xf>
    <xf numFmtId="0" fontId="26" fillId="15" borderId="0" xfId="12" applyFont="1" applyFill="1" applyAlignment="1" applyProtection="1">
      <alignment horizontal="left" vertical="center"/>
      <protection hidden="1"/>
    </xf>
    <xf numFmtId="3" fontId="9" fillId="2" borderId="5" xfId="1" applyNumberFormat="1" applyFont="1" applyFill="1" applyBorder="1" applyAlignment="1" applyProtection="1">
      <alignment horizontal="center" vertical="center"/>
      <protection locked="0"/>
    </xf>
    <xf numFmtId="3" fontId="0" fillId="2" borderId="5" xfId="1" applyNumberFormat="1" applyFont="1" applyFill="1" applyBorder="1" applyAlignment="1" applyProtection="1">
      <alignment vertical="center"/>
      <protection locked="0"/>
    </xf>
    <xf numFmtId="0" fontId="9" fillId="2" borderId="5" xfId="1" applyNumberFormat="1" applyFont="1" applyFill="1" applyBorder="1" applyAlignment="1" applyProtection="1">
      <alignment horizontal="right" vertical="center" indent="1"/>
      <protection locked="0"/>
    </xf>
    <xf numFmtId="169" fontId="0" fillId="2" borderId="5" xfId="1" applyNumberFormat="1" applyFont="1" applyFill="1" applyBorder="1" applyAlignment="1" applyProtection="1">
      <alignment vertical="center"/>
      <protection locked="0"/>
    </xf>
    <xf numFmtId="0" fontId="4" fillId="18" borderId="5" xfId="0" applyFont="1" applyFill="1" applyBorder="1" applyAlignment="1" applyProtection="1">
      <alignment horizontal="right" vertical="center" wrapText="1" indent="1"/>
      <protection locked="0"/>
    </xf>
    <xf numFmtId="14" fontId="9" fillId="2" borderId="5" xfId="1" applyNumberFormat="1" applyFont="1" applyFill="1" applyBorder="1" applyAlignment="1" applyProtection="1">
      <alignment horizontal="right" vertical="center" indent="1"/>
      <protection locked="0"/>
    </xf>
    <xf numFmtId="0" fontId="40" fillId="0" borderId="0" xfId="12" applyFont="1" applyAlignment="1" applyProtection="1">
      <alignment horizontal="center" vertical="center"/>
      <protection hidden="1"/>
    </xf>
    <xf numFmtId="0" fontId="40" fillId="0" borderId="0" xfId="12" applyFont="1" applyAlignment="1" applyProtection="1">
      <alignment horizontal="left" vertical="center"/>
      <protection hidden="1"/>
    </xf>
    <xf numFmtId="0" fontId="40" fillId="3" borderId="0" xfId="12" applyFont="1" applyFill="1" applyAlignment="1" applyProtection="1">
      <alignment horizontal="left" vertical="center" wrapText="1"/>
      <protection hidden="1"/>
    </xf>
    <xf numFmtId="0" fontId="9" fillId="3" borderId="0" xfId="0" applyFont="1" applyFill="1" applyAlignment="1" applyProtection="1">
      <alignment horizontal="center"/>
      <protection hidden="1"/>
    </xf>
    <xf numFmtId="0" fontId="9" fillId="3" borderId="0" xfId="0" applyFont="1" applyFill="1" applyProtection="1">
      <protection hidden="1"/>
    </xf>
    <xf numFmtId="0" fontId="23" fillId="7" borderId="0" xfId="3" applyFont="1" applyFill="1" applyAlignment="1" applyProtection="1">
      <alignment horizontal="center" vertical="center"/>
      <protection hidden="1"/>
    </xf>
    <xf numFmtId="0" fontId="23" fillId="7" borderId="0" xfId="3" applyFont="1" applyFill="1" applyAlignment="1" applyProtection="1">
      <alignment horizontal="left" vertical="center"/>
      <protection hidden="1"/>
    </xf>
    <xf numFmtId="0" fontId="26" fillId="15" borderId="0" xfId="7" applyFont="1" applyFill="1" applyAlignment="1" applyProtection="1">
      <alignment horizontal="center" vertical="center"/>
      <protection hidden="1"/>
    </xf>
    <xf numFmtId="0" fontId="26" fillId="15" borderId="0" xfId="7" applyFont="1" applyFill="1" applyAlignment="1" applyProtection="1">
      <alignment horizontal="left" vertical="center"/>
      <protection hidden="1"/>
    </xf>
    <xf numFmtId="0" fontId="20" fillId="3" borderId="0" xfId="0" applyFont="1" applyFill="1" applyAlignment="1" applyProtection="1">
      <alignment horizontal="center" vertical="center"/>
      <protection hidden="1"/>
    </xf>
    <xf numFmtId="0" fontId="5" fillId="3" borderId="0" xfId="7" applyFont="1" applyFill="1" applyAlignment="1" applyProtection="1">
      <alignment vertical="center" wrapText="1"/>
      <protection hidden="1"/>
    </xf>
    <xf numFmtId="0" fontId="0" fillId="0" borderId="0" xfId="0" applyProtection="1">
      <protection hidden="1"/>
    </xf>
    <xf numFmtId="0" fontId="16" fillId="3" borderId="0" xfId="0" applyFont="1" applyFill="1" applyAlignment="1" applyProtection="1">
      <alignment vertical="center" wrapText="1"/>
      <protection hidden="1"/>
    </xf>
    <xf numFmtId="0" fontId="27" fillId="3" borderId="0" xfId="0" applyFont="1" applyFill="1" applyAlignment="1" applyProtection="1">
      <alignment vertical="center"/>
      <protection hidden="1"/>
    </xf>
    <xf numFmtId="0" fontId="0" fillId="3" borderId="0" xfId="0" applyFill="1" applyAlignment="1" applyProtection="1">
      <alignment horizontal="left" vertical="center"/>
      <protection hidden="1"/>
    </xf>
    <xf numFmtId="0" fontId="28" fillId="3" borderId="0" xfId="0" applyFont="1" applyFill="1" applyAlignment="1" applyProtection="1">
      <alignment horizontal="left" vertical="center"/>
      <protection hidden="1"/>
    </xf>
    <xf numFmtId="0" fontId="18"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20" fillId="3" borderId="0" xfId="0" applyFont="1" applyFill="1" applyAlignment="1" applyProtection="1">
      <alignment horizontal="right" vertical="top"/>
      <protection hidden="1"/>
    </xf>
    <xf numFmtId="0" fontId="44" fillId="16" borderId="0" xfId="0" applyFont="1" applyFill="1" applyAlignment="1" applyProtection="1">
      <alignment horizontal="left" vertical="center" wrapText="1"/>
      <protection hidden="1"/>
    </xf>
    <xf numFmtId="0" fontId="44" fillId="17" borderId="0" xfId="0" applyFont="1" applyFill="1" applyAlignment="1" applyProtection="1">
      <alignment horizontal="left" vertical="center" wrapText="1"/>
      <protection hidden="1"/>
    </xf>
    <xf numFmtId="0" fontId="0" fillId="19" borderId="0" xfId="3" applyFont="1" applyFill="1" applyAlignment="1" applyProtection="1">
      <alignment horizontal="left" vertical="center"/>
      <protection hidden="1"/>
    </xf>
    <xf numFmtId="0" fontId="27" fillId="3" borderId="0" xfId="0" applyFont="1" applyFill="1" applyAlignment="1" applyProtection="1">
      <alignment horizontal="left" vertical="center"/>
      <protection hidden="1"/>
    </xf>
    <xf numFmtId="0" fontId="9" fillId="3" borderId="0" xfId="0" applyFont="1" applyFill="1" applyAlignment="1" applyProtection="1">
      <alignment vertical="top" wrapText="1"/>
      <protection hidden="1"/>
    </xf>
    <xf numFmtId="0" fontId="20" fillId="3" borderId="0" xfId="0" applyFont="1" applyFill="1" applyAlignment="1" applyProtection="1">
      <alignment horizontal="right" vertical="top" wrapText="1"/>
      <protection hidden="1"/>
    </xf>
    <xf numFmtId="0" fontId="0" fillId="3" borderId="0" xfId="0" applyFill="1" applyAlignment="1" applyProtection="1">
      <alignment horizontal="left" vertical="top" wrapText="1"/>
      <protection hidden="1"/>
    </xf>
    <xf numFmtId="0" fontId="28" fillId="3" borderId="0" xfId="0" applyFont="1" applyFill="1" applyProtection="1">
      <protection hidden="1"/>
    </xf>
    <xf numFmtId="0" fontId="7" fillId="3" borderId="0" xfId="0" applyFont="1" applyFill="1" applyAlignment="1" applyProtection="1">
      <alignment horizontal="left"/>
      <protection hidden="1"/>
    </xf>
    <xf numFmtId="0" fontId="6" fillId="3" borderId="0" xfId="0" applyFont="1" applyFill="1" applyProtection="1">
      <protection hidden="1"/>
    </xf>
    <xf numFmtId="0" fontId="7" fillId="3" borderId="0" xfId="0" applyFont="1" applyFill="1" applyAlignment="1" applyProtection="1">
      <alignment horizontal="justify"/>
      <protection hidden="1"/>
    </xf>
    <xf numFmtId="0" fontId="31" fillId="0" borderId="0" xfId="0" applyFont="1" applyProtection="1">
      <protection hidden="1"/>
    </xf>
    <xf numFmtId="0" fontId="6" fillId="0" borderId="0" xfId="0" applyFont="1" applyProtection="1">
      <protection hidden="1"/>
    </xf>
    <xf numFmtId="0" fontId="13" fillId="0" borderId="0" xfId="0" applyFont="1" applyAlignment="1" applyProtection="1">
      <alignment horizontal="left" vertical="center"/>
      <protection hidden="1"/>
    </xf>
    <xf numFmtId="0" fontId="7" fillId="0" borderId="0" xfId="0" applyFont="1" applyAlignment="1" applyProtection="1">
      <alignment horizontal="justify"/>
      <protection hidden="1"/>
    </xf>
    <xf numFmtId="166" fontId="9" fillId="4" borderId="5" xfId="1" applyNumberFormat="1" applyFont="1" applyFill="1" applyBorder="1" applyAlignment="1" applyProtection="1">
      <alignment horizontal="center" vertical="center"/>
      <protection hidden="1"/>
    </xf>
    <xf numFmtId="0" fontId="0" fillId="3" borderId="0" xfId="0" applyFill="1" applyAlignment="1" applyProtection="1">
      <alignment vertical="center"/>
      <protection hidden="1"/>
    </xf>
    <xf numFmtId="0" fontId="0" fillId="0" borderId="0" xfId="0" applyAlignment="1" applyProtection="1">
      <alignment vertical="center"/>
      <protection hidden="1"/>
    </xf>
    <xf numFmtId="0" fontId="16" fillId="3" borderId="8" xfId="0" applyFont="1" applyFill="1" applyBorder="1" applyAlignment="1" applyProtection="1">
      <alignment vertical="center" wrapText="1"/>
      <protection hidden="1"/>
    </xf>
    <xf numFmtId="0" fontId="8" fillId="3" borderId="8" xfId="0" applyFont="1" applyFill="1" applyBorder="1" applyAlignment="1" applyProtection="1">
      <alignment vertical="center" wrapText="1"/>
      <protection hidden="1"/>
    </xf>
    <xf numFmtId="0" fontId="16" fillId="3" borderId="9" xfId="0" applyFont="1" applyFill="1" applyBorder="1" applyAlignment="1" applyProtection="1">
      <alignment horizontal="left" vertical="center" wrapText="1"/>
      <protection hidden="1"/>
    </xf>
    <xf numFmtId="0" fontId="16" fillId="3" borderId="11" xfId="0" applyFont="1" applyFill="1" applyBorder="1" applyAlignment="1" applyProtection="1">
      <alignment horizontal="left" vertical="center" wrapText="1"/>
      <protection hidden="1"/>
    </xf>
    <xf numFmtId="0" fontId="18" fillId="3" borderId="0" xfId="0" applyFont="1" applyFill="1" applyAlignment="1" applyProtection="1">
      <alignment horizontal="center" vertical="center"/>
      <protection hidden="1"/>
    </xf>
    <xf numFmtId="0" fontId="16" fillId="3" borderId="11" xfId="0" applyFont="1" applyFill="1" applyBorder="1" applyAlignment="1" applyProtection="1">
      <alignment horizontal="center" vertical="center" wrapText="1"/>
      <protection hidden="1"/>
    </xf>
    <xf numFmtId="0" fontId="9" fillId="3" borderId="10" xfId="0" applyFont="1" applyFill="1" applyBorder="1" applyAlignment="1" applyProtection="1">
      <alignment horizontal="left" vertical="center"/>
      <protection hidden="1"/>
    </xf>
    <xf numFmtId="0" fontId="17" fillId="3" borderId="0" xfId="0" applyFont="1" applyFill="1" applyAlignment="1" applyProtection="1">
      <alignment vertical="top" wrapText="1"/>
      <protection hidden="1"/>
    </xf>
    <xf numFmtId="0" fontId="8" fillId="3" borderId="0" xfId="0" applyFont="1" applyFill="1" applyAlignment="1" applyProtection="1">
      <alignment horizontal="center" vertical="top" wrapText="1"/>
      <protection hidden="1"/>
    </xf>
    <xf numFmtId="0" fontId="9" fillId="3" borderId="11" xfId="0" applyFont="1" applyFill="1" applyBorder="1" applyAlignment="1" applyProtection="1">
      <alignment horizontal="center" vertical="center"/>
      <protection hidden="1"/>
    </xf>
    <xf numFmtId="0" fontId="14" fillId="3" borderId="0" xfId="0" applyFont="1" applyFill="1" applyAlignment="1" applyProtection="1">
      <alignment horizontal="left" vertical="top" wrapText="1"/>
      <protection hidden="1"/>
    </xf>
    <xf numFmtId="0" fontId="8" fillId="3" borderId="0" xfId="0" applyFont="1" applyFill="1" applyAlignment="1" applyProtection="1">
      <alignment horizontal="center" vertical="center" wrapText="1"/>
      <protection hidden="1"/>
    </xf>
    <xf numFmtId="0" fontId="19" fillId="3" borderId="0" xfId="0" applyFont="1" applyFill="1" applyAlignment="1" applyProtection="1">
      <alignment vertical="top" wrapText="1"/>
      <protection hidden="1"/>
    </xf>
    <xf numFmtId="169" fontId="3" fillId="4" borderId="5" xfId="1" applyNumberFormat="1" applyFont="1" applyFill="1" applyBorder="1" applyAlignment="1" applyProtection="1">
      <alignment horizontal="center" vertical="center"/>
      <protection hidden="1"/>
    </xf>
    <xf numFmtId="0" fontId="9" fillId="3" borderId="12" xfId="0" applyFont="1" applyFill="1" applyBorder="1" applyAlignment="1" applyProtection="1">
      <alignment horizontal="left" vertical="center"/>
      <protection hidden="1"/>
    </xf>
    <xf numFmtId="0" fontId="9" fillId="3" borderId="6" xfId="0" applyFont="1" applyFill="1" applyBorder="1" applyProtection="1">
      <protection hidden="1"/>
    </xf>
    <xf numFmtId="0" fontId="9" fillId="3" borderId="0" xfId="0" applyFont="1" applyFill="1" applyAlignment="1" applyProtection="1">
      <alignment horizontal="left" vertical="center"/>
      <protection hidden="1"/>
    </xf>
    <xf numFmtId="0" fontId="20" fillId="3" borderId="8" xfId="0" applyFont="1" applyFill="1" applyBorder="1" applyAlignment="1" applyProtection="1">
      <alignment horizontal="left" vertical="center" wrapText="1"/>
      <protection hidden="1"/>
    </xf>
    <xf numFmtId="0" fontId="30" fillId="3" borderId="8" xfId="0" applyFont="1" applyFill="1" applyBorder="1" applyAlignment="1" applyProtection="1">
      <alignment vertical="center"/>
      <protection hidden="1"/>
    </xf>
    <xf numFmtId="0" fontId="0" fillId="3" borderId="8" xfId="0" applyFill="1" applyBorder="1" applyProtection="1">
      <protection hidden="1"/>
    </xf>
    <xf numFmtId="0" fontId="0" fillId="3" borderId="9" xfId="0" applyFill="1" applyBorder="1" applyProtection="1">
      <protection hidden="1"/>
    </xf>
    <xf numFmtId="0" fontId="0" fillId="3" borderId="11" xfId="0" applyFill="1" applyBorder="1" applyProtection="1">
      <protection hidden="1"/>
    </xf>
    <xf numFmtId="0" fontId="3" fillId="3" borderId="0" xfId="0" applyFont="1" applyFill="1" applyProtection="1">
      <protection hidden="1"/>
    </xf>
    <xf numFmtId="0" fontId="0" fillId="3" borderId="0" xfId="0" applyFill="1" applyAlignment="1" applyProtection="1">
      <alignment wrapText="1"/>
      <protection hidden="1"/>
    </xf>
    <xf numFmtId="0" fontId="0" fillId="3" borderId="6" xfId="0" applyFill="1" applyBorder="1" applyProtection="1">
      <protection hidden="1"/>
    </xf>
    <xf numFmtId="10" fontId="0" fillId="3" borderId="0" xfId="2" applyNumberFormat="1" applyFont="1" applyFill="1" applyProtection="1">
      <protection hidden="1"/>
    </xf>
    <xf numFmtId="0" fontId="10" fillId="0" borderId="0" xfId="0" applyFont="1" applyProtection="1">
      <protection hidden="1"/>
    </xf>
    <xf numFmtId="0" fontId="20" fillId="3" borderId="0" xfId="0" applyFont="1" applyFill="1" applyAlignment="1" applyProtection="1">
      <alignment horizontal="left" vertical="center" wrapText="1"/>
      <protection hidden="1"/>
    </xf>
    <xf numFmtId="10" fontId="30" fillId="3" borderId="0" xfId="2" applyNumberFormat="1" applyFont="1" applyFill="1" applyBorder="1" applyAlignment="1" applyProtection="1">
      <alignment horizontal="center" vertical="center"/>
      <protection hidden="1"/>
    </xf>
    <xf numFmtId="0" fontId="11" fillId="0" borderId="0" xfId="0" applyFont="1" applyProtection="1">
      <protection hidden="1"/>
    </xf>
    <xf numFmtId="10" fontId="16" fillId="3" borderId="8" xfId="2" applyNumberFormat="1" applyFont="1" applyFill="1" applyBorder="1" applyAlignment="1" applyProtection="1">
      <alignment horizontal="center" vertical="center" wrapText="1"/>
      <protection hidden="1"/>
    </xf>
    <xf numFmtId="10" fontId="16" fillId="3" borderId="9" xfId="2" applyNumberFormat="1" applyFont="1" applyFill="1" applyBorder="1" applyAlignment="1" applyProtection="1">
      <alignment horizontal="center" vertical="center" wrapText="1"/>
      <protection hidden="1"/>
    </xf>
    <xf numFmtId="10" fontId="16" fillId="3" borderId="0" xfId="2" applyNumberFormat="1" applyFont="1" applyFill="1" applyBorder="1" applyAlignment="1" applyProtection="1">
      <alignment horizontal="center" vertical="center" wrapText="1"/>
      <protection hidden="1"/>
    </xf>
    <xf numFmtId="10" fontId="16" fillId="3" borderId="11" xfId="2" applyNumberFormat="1" applyFont="1" applyFill="1" applyBorder="1" applyAlignment="1" applyProtection="1">
      <alignment horizontal="center" vertical="center" wrapText="1"/>
      <protection hidden="1"/>
    </xf>
    <xf numFmtId="0" fontId="20" fillId="3" borderId="0" xfId="0" applyFont="1" applyFill="1" applyAlignment="1" applyProtection="1">
      <alignment vertical="top"/>
      <protection hidden="1"/>
    </xf>
    <xf numFmtId="10" fontId="0" fillId="3" borderId="0" xfId="2" applyNumberFormat="1" applyFont="1" applyFill="1" applyBorder="1" applyProtection="1">
      <protection hidden="1"/>
    </xf>
    <xf numFmtId="0" fontId="32" fillId="3" borderId="0" xfId="0" applyFont="1" applyFill="1" applyAlignment="1" applyProtection="1">
      <alignment vertical="top" wrapText="1"/>
      <protection hidden="1"/>
    </xf>
    <xf numFmtId="0" fontId="16" fillId="3" borderId="6" xfId="0" applyFont="1" applyFill="1" applyBorder="1" applyAlignment="1" applyProtection="1">
      <alignment horizontal="center" vertical="center" wrapText="1"/>
      <protection hidden="1"/>
    </xf>
    <xf numFmtId="10" fontId="0" fillId="3" borderId="13" xfId="2" applyNumberFormat="1" applyFont="1" applyFill="1" applyBorder="1" applyProtection="1">
      <protection hidden="1"/>
    </xf>
    <xf numFmtId="0" fontId="16" fillId="3" borderId="9" xfId="0" applyFont="1" applyFill="1" applyBorder="1" applyAlignment="1" applyProtection="1">
      <alignment vertical="center" wrapText="1"/>
      <protection hidden="1"/>
    </xf>
    <xf numFmtId="0" fontId="16" fillId="3" borderId="11" xfId="0" applyFont="1" applyFill="1" applyBorder="1" applyAlignment="1" applyProtection="1">
      <alignment vertical="center" wrapText="1"/>
      <protection hidden="1"/>
    </xf>
    <xf numFmtId="0" fontId="16" fillId="3" borderId="13" xfId="0" applyFont="1" applyFill="1" applyBorder="1" applyAlignment="1" applyProtection="1">
      <alignment vertical="center" wrapText="1"/>
      <protection hidden="1"/>
    </xf>
    <xf numFmtId="0" fontId="20" fillId="3" borderId="0" xfId="4" applyFont="1" applyFill="1" applyAlignment="1" applyProtection="1">
      <alignment vertical="center"/>
      <protection hidden="1"/>
    </xf>
    <xf numFmtId="0" fontId="20" fillId="3" borderId="0" xfId="4" applyFont="1" applyFill="1" applyAlignment="1" applyProtection="1">
      <alignment horizontal="center" vertical="center"/>
      <protection hidden="1"/>
    </xf>
    <xf numFmtId="0" fontId="9" fillId="3" borderId="0" xfId="4" applyFont="1" applyFill="1" applyAlignment="1" applyProtection="1">
      <alignment horizontal="center" vertical="center"/>
      <protection hidden="1"/>
    </xf>
    <xf numFmtId="10" fontId="16" fillId="3" borderId="0" xfId="5" applyNumberFormat="1" applyFont="1" applyFill="1" applyBorder="1" applyAlignment="1" applyProtection="1">
      <alignment horizontal="center" vertical="center" wrapText="1"/>
      <protection hidden="1"/>
    </xf>
    <xf numFmtId="166" fontId="3" fillId="6" borderId="5" xfId="1" applyNumberFormat="1" applyFont="1" applyFill="1" applyBorder="1" applyAlignment="1" applyProtection="1">
      <alignment horizontal="center" vertical="center"/>
      <protection hidden="1"/>
    </xf>
    <xf numFmtId="166" fontId="0" fillId="3" borderId="0" xfId="1" applyNumberFormat="1" applyFont="1" applyFill="1" applyBorder="1" applyAlignment="1" applyProtection="1">
      <alignment horizontal="center" vertical="center"/>
      <protection hidden="1"/>
    </xf>
    <xf numFmtId="0" fontId="5" fillId="3" borderId="0" xfId="0" applyFont="1" applyFill="1" applyAlignment="1" applyProtection="1">
      <alignment wrapText="1"/>
      <protection hidden="1"/>
    </xf>
    <xf numFmtId="0" fontId="5" fillId="3" borderId="0" xfId="0" applyFont="1" applyFill="1" applyAlignment="1" applyProtection="1">
      <alignment vertical="center" wrapText="1"/>
      <protection hidden="1"/>
    </xf>
    <xf numFmtId="0" fontId="5" fillId="3" borderId="0" xfId="0" applyFont="1" applyFill="1" applyAlignment="1" applyProtection="1">
      <alignment vertical="center"/>
      <protection hidden="1"/>
    </xf>
    <xf numFmtId="0" fontId="0" fillId="3" borderId="0" xfId="0" applyFill="1" applyAlignment="1" applyProtection="1">
      <alignment vertical="center" wrapText="1"/>
      <protection hidden="1"/>
    </xf>
    <xf numFmtId="0" fontId="5" fillId="3" borderId="11" xfId="0" applyFont="1" applyFill="1" applyBorder="1" applyAlignment="1" applyProtection="1">
      <alignment vertical="center" wrapText="1"/>
      <protection hidden="1"/>
    </xf>
    <xf numFmtId="0" fontId="35" fillId="3" borderId="0" xfId="0" applyFont="1" applyFill="1" applyAlignment="1" applyProtection="1">
      <alignment vertical="center"/>
      <protection hidden="1"/>
    </xf>
    <xf numFmtId="1" fontId="3" fillId="4" borderId="5" xfId="1" applyNumberFormat="1" applyFont="1" applyFill="1" applyBorder="1" applyAlignment="1" applyProtection="1">
      <alignment horizontal="center" vertical="center"/>
      <protection hidden="1"/>
    </xf>
    <xf numFmtId="0" fontId="5" fillId="3" borderId="8" xfId="0" applyFont="1" applyFill="1" applyBorder="1" applyAlignment="1" applyProtection="1">
      <alignment vertical="center" wrapText="1"/>
      <protection hidden="1"/>
    </xf>
    <xf numFmtId="0" fontId="0" fillId="3" borderId="8" xfId="0" applyFill="1" applyBorder="1" applyAlignment="1" applyProtection="1">
      <alignment vertical="center" wrapText="1"/>
      <protection hidden="1"/>
    </xf>
    <xf numFmtId="0" fontId="5" fillId="3" borderId="9" xfId="0" applyFont="1" applyFill="1" applyBorder="1" applyAlignment="1" applyProtection="1">
      <alignment vertical="center" wrapText="1"/>
      <protection hidden="1"/>
    </xf>
    <xf numFmtId="0" fontId="0" fillId="0" borderId="18" xfId="0" applyBorder="1" applyAlignment="1" applyProtection="1">
      <alignment horizontal="right"/>
      <protection hidden="1"/>
    </xf>
    <xf numFmtId="0" fontId="0" fillId="0" borderId="19" xfId="0" applyBorder="1" applyProtection="1">
      <protection hidden="1"/>
    </xf>
    <xf numFmtId="0" fontId="43" fillId="8" borderId="20" xfId="0" applyFont="1" applyFill="1" applyBorder="1" applyProtection="1">
      <protection hidden="1"/>
    </xf>
    <xf numFmtId="0" fontId="43" fillId="0" borderId="0" xfId="0" applyFont="1" applyProtection="1">
      <protection hidden="1"/>
    </xf>
    <xf numFmtId="0" fontId="0" fillId="0" borderId="24" xfId="0" applyBorder="1" applyAlignment="1" applyProtection="1">
      <alignment horizontal="right"/>
      <protection hidden="1"/>
    </xf>
    <xf numFmtId="0" fontId="43" fillId="8" borderId="25" xfId="0" applyFont="1" applyFill="1" applyBorder="1" applyProtection="1">
      <protection hidden="1"/>
    </xf>
    <xf numFmtId="0" fontId="0" fillId="0" borderId="21" xfId="0" applyBorder="1" applyAlignment="1" applyProtection="1">
      <alignment horizontal="right"/>
      <protection hidden="1"/>
    </xf>
    <xf numFmtId="0" fontId="0" fillId="0" borderId="22" xfId="0" applyBorder="1" applyProtection="1">
      <protection hidden="1"/>
    </xf>
    <xf numFmtId="0" fontId="43" fillId="8" borderId="23" xfId="0" applyFont="1" applyFill="1" applyBorder="1" applyProtection="1">
      <protection hidden="1"/>
    </xf>
    <xf numFmtId="0" fontId="0" fillId="0" borderId="0" xfId="0" applyAlignment="1" applyProtection="1">
      <alignment horizontal="right"/>
      <protection hidden="1"/>
    </xf>
    <xf numFmtId="0" fontId="0" fillId="0" borderId="0" xfId="0" applyAlignment="1" applyProtection="1">
      <alignment horizontal="left"/>
      <protection hidden="1"/>
    </xf>
    <xf numFmtId="0" fontId="20" fillId="3" borderId="10" xfId="0" applyFont="1" applyFill="1" applyBorder="1" applyAlignment="1" applyProtection="1">
      <alignment horizontal="left" vertical="center"/>
      <protection hidden="1"/>
    </xf>
    <xf numFmtId="0" fontId="0" fillId="0" borderId="6" xfId="0" applyBorder="1" applyProtection="1">
      <protection hidden="1"/>
    </xf>
    <xf numFmtId="0" fontId="8" fillId="3" borderId="8" xfId="0" applyFont="1" applyFill="1" applyBorder="1" applyAlignment="1" applyProtection="1">
      <alignment horizontal="left" vertical="center" wrapText="1"/>
      <protection hidden="1"/>
    </xf>
    <xf numFmtId="0" fontId="16" fillId="3" borderId="0" xfId="0" applyFont="1" applyFill="1" applyAlignment="1" applyProtection="1">
      <alignment horizontal="center" vertical="center" wrapText="1"/>
      <protection hidden="1"/>
    </xf>
    <xf numFmtId="0" fontId="20" fillId="3" borderId="10" xfId="4" applyFont="1" applyFill="1" applyBorder="1" applyAlignment="1" applyProtection="1">
      <alignment vertical="center"/>
      <protection hidden="1"/>
    </xf>
    <xf numFmtId="0" fontId="20" fillId="3" borderId="12" xfId="4" applyFont="1" applyFill="1" applyBorder="1" applyAlignment="1" applyProtection="1">
      <alignment vertical="center"/>
      <protection hidden="1"/>
    </xf>
    <xf numFmtId="0" fontId="9" fillId="3" borderId="7" xfId="0" applyFont="1" applyFill="1" applyBorder="1" applyAlignment="1" applyProtection="1">
      <alignment horizontal="left" vertical="center"/>
      <protection hidden="1"/>
    </xf>
    <xf numFmtId="0" fontId="9" fillId="3" borderId="8" xfId="0" applyFont="1" applyFill="1" applyBorder="1" applyProtection="1">
      <protection hidden="1"/>
    </xf>
    <xf numFmtId="0" fontId="30" fillId="3" borderId="0" xfId="0" applyFont="1" applyFill="1" applyAlignment="1" applyProtection="1">
      <alignment horizontal="center" vertical="center"/>
      <protection hidden="1"/>
    </xf>
    <xf numFmtId="0" fontId="10" fillId="0" borderId="0" xfId="0" applyFont="1" applyAlignment="1" applyProtection="1">
      <alignment vertical="center"/>
      <protection hidden="1"/>
    </xf>
    <xf numFmtId="0" fontId="31" fillId="0" borderId="0" xfId="0" applyFont="1" applyAlignment="1" applyProtection="1">
      <alignment vertical="center"/>
      <protection hidden="1"/>
    </xf>
    <xf numFmtId="0" fontId="31" fillId="0" borderId="0" xfId="0" applyFont="1" applyAlignment="1" applyProtection="1">
      <alignment horizontal="left" vertical="center"/>
      <protection hidden="1"/>
    </xf>
    <xf numFmtId="14" fontId="8" fillId="3" borderId="0" xfId="0" applyNumberFormat="1" applyFont="1" applyFill="1" applyAlignment="1" applyProtection="1">
      <alignment horizontal="center" vertical="center" wrapText="1"/>
      <protection hidden="1"/>
    </xf>
    <xf numFmtId="14" fontId="0" fillId="0" borderId="0" xfId="0" applyNumberFormat="1" applyProtection="1">
      <protection hidden="1"/>
    </xf>
    <xf numFmtId="49" fontId="0" fillId="0" borderId="0" xfId="0" applyNumberFormat="1" applyProtection="1">
      <protection hidden="1"/>
    </xf>
    <xf numFmtId="170" fontId="0" fillId="0" borderId="0" xfId="0" applyNumberFormat="1" applyProtection="1">
      <protection hidden="1"/>
    </xf>
    <xf numFmtId="0" fontId="9" fillId="3" borderId="0" xfId="12" applyFont="1" applyFill="1" applyAlignment="1" applyProtection="1">
      <alignment horizontal="left" vertical="center"/>
      <protection hidden="1"/>
    </xf>
    <xf numFmtId="169" fontId="3" fillId="2" borderId="17" xfId="1" applyNumberFormat="1" applyFont="1" applyFill="1" applyBorder="1" applyAlignment="1" applyProtection="1">
      <alignment vertical="center"/>
      <protection locked="0"/>
    </xf>
    <xf numFmtId="3" fontId="3" fillId="2" borderId="17" xfId="1" applyNumberFormat="1" applyFont="1" applyFill="1" applyBorder="1" applyAlignment="1" applyProtection="1">
      <alignment vertical="center"/>
      <protection locked="0"/>
    </xf>
    <xf numFmtId="0" fontId="5" fillId="3" borderId="6" xfId="0" applyFont="1" applyFill="1" applyBorder="1" applyAlignment="1" applyProtection="1">
      <alignment vertical="center"/>
      <protection hidden="1"/>
    </xf>
    <xf numFmtId="0" fontId="5" fillId="3" borderId="6" xfId="0" applyFont="1" applyFill="1" applyBorder="1" applyAlignment="1" applyProtection="1">
      <alignment vertical="center" wrapText="1"/>
      <protection hidden="1"/>
    </xf>
    <xf numFmtId="0" fontId="5" fillId="3" borderId="13" xfId="0" applyFont="1" applyFill="1" applyBorder="1" applyAlignment="1" applyProtection="1">
      <alignment vertical="center" wrapText="1"/>
      <protection hidden="1"/>
    </xf>
    <xf numFmtId="0" fontId="0" fillId="3" borderId="10" xfId="0" applyFill="1" applyBorder="1" applyProtection="1">
      <protection hidden="1"/>
    </xf>
    <xf numFmtId="0" fontId="0" fillId="3" borderId="12" xfId="0" applyFill="1" applyBorder="1" applyProtection="1">
      <protection hidden="1"/>
    </xf>
    <xf numFmtId="0" fontId="20" fillId="3" borderId="10" xfId="0" applyFont="1" applyFill="1" applyBorder="1" applyAlignment="1" applyProtection="1">
      <alignment horizontal="left" vertical="center" wrapText="1"/>
      <protection hidden="1"/>
    </xf>
    <xf numFmtId="0" fontId="0" fillId="3" borderId="6" xfId="0" applyFill="1" applyBorder="1" applyAlignment="1" applyProtection="1">
      <alignment vertical="center" wrapText="1"/>
      <protection hidden="1"/>
    </xf>
    <xf numFmtId="0" fontId="0" fillId="3" borderId="6" xfId="0" applyFill="1" applyBorder="1" applyAlignment="1" applyProtection="1">
      <alignment wrapText="1"/>
      <protection hidden="1"/>
    </xf>
    <xf numFmtId="0" fontId="5" fillId="3" borderId="6" xfId="0" applyFont="1" applyFill="1" applyBorder="1" applyAlignment="1" applyProtection="1">
      <alignment wrapText="1"/>
      <protection hidden="1"/>
    </xf>
    <xf numFmtId="0" fontId="35" fillId="3" borderId="6" xfId="0" applyFont="1" applyFill="1" applyBorder="1" applyAlignment="1" applyProtection="1">
      <alignment vertical="center"/>
      <protection hidden="1"/>
    </xf>
    <xf numFmtId="0" fontId="0" fillId="3" borderId="13" xfId="0" applyFill="1" applyBorder="1" applyProtection="1">
      <protection hidden="1"/>
    </xf>
    <xf numFmtId="0" fontId="16" fillId="3" borderId="8" xfId="0" applyFont="1" applyFill="1" applyBorder="1" applyAlignment="1" applyProtection="1">
      <alignment vertical="center"/>
      <protection hidden="1"/>
    </xf>
    <xf numFmtId="0" fontId="17" fillId="3" borderId="6" xfId="0" applyFont="1" applyFill="1" applyBorder="1" applyAlignment="1" applyProtection="1">
      <alignment vertical="top" wrapText="1"/>
      <protection hidden="1"/>
    </xf>
    <xf numFmtId="0" fontId="16" fillId="3" borderId="6" xfId="0" applyFont="1" applyFill="1" applyBorder="1" applyAlignment="1" applyProtection="1">
      <alignment horizontal="left" vertical="center" wrapText="1"/>
      <protection hidden="1"/>
    </xf>
    <xf numFmtId="0" fontId="0" fillId="3" borderId="10" xfId="0" applyFill="1" applyBorder="1" applyAlignment="1" applyProtection="1">
      <alignment vertical="center"/>
      <protection hidden="1"/>
    </xf>
    <xf numFmtId="0" fontId="11" fillId="3" borderId="0" xfId="12" applyFont="1" applyFill="1" applyProtection="1">
      <protection hidden="1"/>
    </xf>
    <xf numFmtId="0" fontId="16" fillId="3" borderId="10"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top" wrapText="1"/>
      <protection hidden="1"/>
    </xf>
    <xf numFmtId="0" fontId="8" fillId="3" borderId="8" xfId="0" applyFont="1" applyFill="1" applyBorder="1" applyAlignment="1" applyProtection="1">
      <alignment horizontal="center" vertical="top" wrapText="1"/>
      <protection hidden="1"/>
    </xf>
    <xf numFmtId="0" fontId="16" fillId="3" borderId="8" xfId="0" applyFont="1" applyFill="1" applyBorder="1" applyAlignment="1" applyProtection="1">
      <alignment horizontal="center" vertical="center" wrapText="1"/>
      <protection hidden="1"/>
    </xf>
    <xf numFmtId="0" fontId="8" fillId="3" borderId="0" xfId="0" applyFont="1" applyFill="1" applyAlignment="1" applyProtection="1">
      <alignment vertical="center" wrapText="1"/>
      <protection hidden="1"/>
    </xf>
    <xf numFmtId="0" fontId="5" fillId="3" borderId="0" xfId="0" applyFont="1" applyFill="1" applyAlignment="1" applyProtection="1">
      <alignment horizontal="center" vertical="center"/>
      <protection hidden="1"/>
    </xf>
    <xf numFmtId="0" fontId="20" fillId="3" borderId="7" xfId="0" applyFont="1" applyFill="1" applyBorder="1" applyAlignment="1" applyProtection="1">
      <alignment horizontal="center" vertical="center"/>
      <protection hidden="1"/>
    </xf>
    <xf numFmtId="0" fontId="20" fillId="3" borderId="7" xfId="0" applyFont="1" applyFill="1" applyBorder="1" applyAlignment="1" applyProtection="1">
      <alignment horizontal="center" vertical="center" wrapText="1"/>
      <protection hidden="1"/>
    </xf>
    <xf numFmtId="0" fontId="8" fillId="3" borderId="0" xfId="0" applyFont="1" applyFill="1" applyAlignment="1" applyProtection="1">
      <alignment horizontal="center" vertical="center"/>
      <protection hidden="1"/>
    </xf>
    <xf numFmtId="0" fontId="5" fillId="3" borderId="10" xfId="0" applyFont="1" applyFill="1" applyBorder="1" applyAlignment="1" applyProtection="1">
      <alignment horizontal="center" vertical="center"/>
      <protection hidden="1"/>
    </xf>
    <xf numFmtId="0" fontId="5" fillId="3" borderId="12" xfId="0" applyFont="1" applyFill="1" applyBorder="1" applyAlignment="1" applyProtection="1">
      <alignment horizontal="center" vertical="center"/>
      <protection hidden="1"/>
    </xf>
    <xf numFmtId="169" fontId="9" fillId="2" borderId="5" xfId="1" applyNumberFormat="1" applyFont="1" applyFill="1" applyBorder="1" applyAlignment="1" applyProtection="1">
      <alignment horizontal="center" vertical="center"/>
      <protection locked="0"/>
    </xf>
    <xf numFmtId="0" fontId="28" fillId="3" borderId="0" xfId="0" applyFont="1" applyFill="1" applyAlignment="1" applyProtection="1">
      <alignment wrapText="1"/>
      <protection hidden="1"/>
    </xf>
    <xf numFmtId="0" fontId="20" fillId="3" borderId="10" xfId="0" applyFont="1" applyFill="1" applyBorder="1" applyAlignment="1" applyProtection="1">
      <alignment horizontal="center" vertical="center"/>
      <protection hidden="1"/>
    </xf>
    <xf numFmtId="0" fontId="0" fillId="0" borderId="7" xfId="0" applyBorder="1" applyProtection="1">
      <protection hidden="1"/>
    </xf>
    <xf numFmtId="0" fontId="0" fillId="0" borderId="8" xfId="0" applyBorder="1" applyProtection="1">
      <protection hidden="1"/>
    </xf>
    <xf numFmtId="14" fontId="4" fillId="18" borderId="5" xfId="0" applyNumberFormat="1" applyFont="1" applyFill="1" applyBorder="1" applyAlignment="1" applyProtection="1">
      <alignment horizontal="right" vertical="center" wrapText="1" indent="1"/>
      <protection locked="0"/>
    </xf>
    <xf numFmtId="0" fontId="49" fillId="3" borderId="0" xfId="0" applyFont="1" applyFill="1" applyAlignment="1" applyProtection="1">
      <alignment horizontal="center"/>
      <protection hidden="1"/>
    </xf>
    <xf numFmtId="0" fontId="16" fillId="3" borderId="7" xfId="0" applyFont="1" applyFill="1" applyBorder="1" applyAlignment="1" applyProtection="1">
      <alignment horizontal="center" vertical="center" wrapText="1"/>
      <protection hidden="1"/>
    </xf>
    <xf numFmtId="0" fontId="16" fillId="3" borderId="10" xfId="0" applyFont="1" applyFill="1" applyBorder="1" applyAlignment="1" applyProtection="1">
      <alignment horizontal="center" vertical="center" wrapText="1"/>
      <protection hidden="1"/>
    </xf>
    <xf numFmtId="0" fontId="16" fillId="3" borderId="0" xfId="0" applyFont="1" applyFill="1" applyAlignment="1" applyProtection="1">
      <alignment horizontal="left" vertical="center"/>
      <protection hidden="1"/>
    </xf>
    <xf numFmtId="14" fontId="16" fillId="3" borderId="8" xfId="0" applyNumberFormat="1" applyFont="1" applyFill="1" applyBorder="1" applyAlignment="1" applyProtection="1">
      <alignment horizontal="left" vertical="center" wrapText="1"/>
      <protection hidden="1"/>
    </xf>
    <xf numFmtId="0" fontId="16" fillId="3" borderId="10" xfId="0" applyFont="1" applyFill="1" applyBorder="1" applyAlignment="1" applyProtection="1">
      <alignment vertical="center" wrapText="1"/>
      <protection hidden="1"/>
    </xf>
    <xf numFmtId="14" fontId="16" fillId="3" borderId="8" xfId="0" applyNumberFormat="1" applyFont="1" applyFill="1" applyBorder="1" applyAlignment="1" applyProtection="1">
      <alignment horizontal="center" vertical="center" wrapText="1"/>
      <protection hidden="1"/>
    </xf>
    <xf numFmtId="0" fontId="9" fillId="18" borderId="5" xfId="0" applyFont="1" applyFill="1" applyBorder="1" applyAlignment="1" applyProtection="1">
      <alignment horizontal="left" vertical="center" wrapText="1"/>
      <protection locked="0"/>
    </xf>
    <xf numFmtId="0" fontId="5" fillId="3" borderId="0" xfId="0" applyFont="1" applyFill="1" applyAlignment="1" applyProtection="1">
      <alignment horizontal="left" vertical="center" wrapText="1"/>
      <protection hidden="1"/>
    </xf>
    <xf numFmtId="0" fontId="50" fillId="3" borderId="0" xfId="0" applyFont="1" applyFill="1" applyAlignment="1" applyProtection="1">
      <alignment vertical="center"/>
      <protection hidden="1"/>
    </xf>
    <xf numFmtId="0" fontId="0" fillId="0" borderId="0" xfId="0" applyAlignment="1">
      <alignment vertical="center"/>
    </xf>
    <xf numFmtId="0" fontId="0" fillId="3" borderId="0" xfId="0" applyFill="1" applyAlignment="1">
      <alignment vertical="center"/>
    </xf>
    <xf numFmtId="0" fontId="37" fillId="3" borderId="0" xfId="0" applyFont="1" applyFill="1" applyAlignment="1" applyProtection="1">
      <alignment vertical="center" wrapText="1"/>
      <protection hidden="1"/>
    </xf>
    <xf numFmtId="0" fontId="0" fillId="3" borderId="10" xfId="0" applyFill="1" applyBorder="1"/>
    <xf numFmtId="0" fontId="5" fillId="3" borderId="0" xfId="0" applyFont="1" applyFill="1" applyAlignment="1" applyProtection="1">
      <alignment horizontal="center" vertical="center" wrapText="1"/>
      <protection hidden="1"/>
    </xf>
    <xf numFmtId="0" fontId="8" fillId="3" borderId="0" xfId="0" applyFont="1" applyFill="1" applyAlignment="1" applyProtection="1">
      <alignment horizontal="left" vertical="center" wrapText="1"/>
      <protection hidden="1"/>
    </xf>
    <xf numFmtId="0" fontId="28" fillId="3" borderId="0" xfId="0" applyFont="1" applyFill="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14" fillId="3" borderId="0" xfId="0" applyFont="1" applyFill="1" applyAlignment="1" applyProtection="1">
      <alignment horizontal="left" vertical="center" wrapText="1"/>
      <protection hidden="1"/>
    </xf>
    <xf numFmtId="0" fontId="10" fillId="0" borderId="0" xfId="0" applyFont="1"/>
    <xf numFmtId="0" fontId="14" fillId="3" borderId="0" xfId="0" applyFont="1" applyFill="1" applyAlignment="1" applyProtection="1">
      <alignment vertical="center" wrapText="1"/>
      <protection hidden="1"/>
    </xf>
    <xf numFmtId="0" fontId="9" fillId="3" borderId="0" xfId="0" applyFont="1" applyFill="1" applyAlignment="1" applyProtection="1">
      <alignment horizontal="left"/>
      <protection hidden="1"/>
    </xf>
    <xf numFmtId="0" fontId="5" fillId="3" borderId="25" xfId="0" applyFont="1" applyFill="1" applyBorder="1" applyAlignment="1" applyProtection="1">
      <alignment vertical="center" wrapText="1"/>
      <protection hidden="1"/>
    </xf>
    <xf numFmtId="0" fontId="5" fillId="3" borderId="26" xfId="0" applyFont="1" applyFill="1" applyBorder="1" applyAlignment="1" applyProtection="1">
      <alignment vertical="center" wrapText="1"/>
      <protection hidden="1"/>
    </xf>
    <xf numFmtId="0" fontId="5" fillId="3" borderId="24" xfId="0" applyFont="1" applyFill="1" applyBorder="1" applyAlignment="1" applyProtection="1">
      <alignment vertical="center" wrapText="1"/>
      <protection hidden="1"/>
    </xf>
    <xf numFmtId="0" fontId="5" fillId="3" borderId="26" xfId="0" applyFont="1" applyFill="1" applyBorder="1" applyAlignment="1" applyProtection="1">
      <alignment horizontal="center" vertical="center" wrapText="1"/>
      <protection hidden="1"/>
    </xf>
    <xf numFmtId="0" fontId="0" fillId="0" borderId="10" xfId="0" applyBorder="1"/>
    <xf numFmtId="0" fontId="5" fillId="12" borderId="0" xfId="0" applyFont="1" applyFill="1" applyAlignment="1">
      <alignment horizontal="center" vertical="center"/>
    </xf>
    <xf numFmtId="0" fontId="20" fillId="3" borderId="10" xfId="0" applyFont="1" applyFill="1" applyBorder="1" applyAlignment="1" applyProtection="1">
      <alignment horizontal="center" wrapText="1"/>
      <protection hidden="1"/>
    </xf>
    <xf numFmtId="166" fontId="0" fillId="4" borderId="5" xfId="1" applyNumberFormat="1" applyFont="1" applyFill="1" applyBorder="1" applyAlignment="1" applyProtection="1">
      <alignment horizontal="center" vertical="center"/>
      <protection hidden="1"/>
    </xf>
    <xf numFmtId="3" fontId="3" fillId="4" borderId="5" xfId="1" applyNumberFormat="1" applyFont="1" applyFill="1" applyBorder="1" applyAlignment="1" applyProtection="1">
      <alignment horizontal="center" vertical="center"/>
      <protection hidden="1"/>
    </xf>
    <xf numFmtId="0" fontId="16" fillId="3" borderId="0" xfId="0" applyFont="1" applyFill="1" applyAlignment="1" applyProtection="1">
      <alignment horizontal="center" vertical="top" wrapText="1"/>
      <protection hidden="1"/>
    </xf>
    <xf numFmtId="0" fontId="0" fillId="0" borderId="11" xfId="0" applyBorder="1" applyProtection="1">
      <protection hidden="1"/>
    </xf>
    <xf numFmtId="0" fontId="0" fillId="0" borderId="13" xfId="0" applyBorder="1" applyProtection="1">
      <protection hidden="1"/>
    </xf>
    <xf numFmtId="0" fontId="28" fillId="3" borderId="10" xfId="0" applyFont="1" applyFill="1" applyBorder="1" applyAlignment="1" applyProtection="1">
      <alignment horizontal="left" vertical="center" wrapText="1"/>
      <protection hidden="1"/>
    </xf>
    <xf numFmtId="0" fontId="28" fillId="3" borderId="12" xfId="0" applyFont="1" applyFill="1" applyBorder="1" applyAlignment="1" applyProtection="1">
      <alignment horizontal="left" vertical="center" wrapText="1"/>
      <protection hidden="1"/>
    </xf>
    <xf numFmtId="0" fontId="28" fillId="3" borderId="6" xfId="0" applyFont="1" applyFill="1" applyBorder="1" applyAlignment="1" applyProtection="1">
      <alignment horizontal="left" vertical="center" wrapText="1"/>
      <protection hidden="1"/>
    </xf>
    <xf numFmtId="0" fontId="18" fillId="3" borderId="0" xfId="0" applyFont="1" applyFill="1" applyAlignment="1" applyProtection="1">
      <alignment vertical="center" wrapText="1"/>
      <protection hidden="1"/>
    </xf>
    <xf numFmtId="0" fontId="5" fillId="3" borderId="0" xfId="0" applyFont="1" applyFill="1" applyAlignment="1" applyProtection="1">
      <alignment horizontal="center"/>
      <protection hidden="1"/>
    </xf>
    <xf numFmtId="0" fontId="3" fillId="0" borderId="0" xfId="0" applyFont="1" applyProtection="1">
      <protection hidden="1"/>
    </xf>
    <xf numFmtId="0" fontId="5" fillId="3" borderId="0" xfId="12" applyFont="1" applyFill="1" applyAlignment="1" applyProtection="1">
      <alignment horizontal="left" vertical="center"/>
      <protection hidden="1"/>
    </xf>
    <xf numFmtId="0" fontId="3" fillId="3" borderId="0" xfId="12" applyFont="1" applyFill="1" applyProtection="1">
      <protection hidden="1"/>
    </xf>
    <xf numFmtId="0" fontId="20" fillId="3" borderId="7" xfId="0" applyFont="1" applyFill="1" applyBorder="1" applyAlignment="1" applyProtection="1">
      <alignment horizontal="left" vertical="center"/>
      <protection hidden="1"/>
    </xf>
    <xf numFmtId="0" fontId="20" fillId="0" borderId="27" xfId="0" applyFont="1" applyBorder="1" applyAlignment="1" applyProtection="1">
      <alignment horizontal="center" vertical="center" wrapText="1"/>
      <protection hidden="1"/>
    </xf>
    <xf numFmtId="0" fontId="20" fillId="3" borderId="27" xfId="0" applyFont="1" applyFill="1" applyBorder="1" applyAlignment="1" applyProtection="1">
      <alignment horizontal="center" vertical="center" wrapText="1"/>
      <protection hidden="1"/>
    </xf>
    <xf numFmtId="0" fontId="20" fillId="3" borderId="20" xfId="0" applyFont="1" applyFill="1" applyBorder="1" applyAlignment="1" applyProtection="1">
      <alignment horizontal="center" vertical="center" wrapText="1"/>
      <protection hidden="1"/>
    </xf>
    <xf numFmtId="0" fontId="9" fillId="3" borderId="26" xfId="0" applyFont="1" applyFill="1" applyBorder="1" applyProtection="1">
      <protection hidden="1"/>
    </xf>
    <xf numFmtId="0" fontId="20" fillId="3" borderId="26" xfId="0" applyFont="1" applyFill="1" applyBorder="1" applyAlignment="1" applyProtection="1">
      <alignment horizontal="center" vertical="center" wrapText="1"/>
      <protection hidden="1"/>
    </xf>
    <xf numFmtId="0" fontId="20" fillId="3" borderId="25" xfId="0" applyFont="1" applyFill="1" applyBorder="1" applyAlignment="1" applyProtection="1">
      <alignment horizontal="center" vertical="center" wrapText="1"/>
      <protection hidden="1"/>
    </xf>
    <xf numFmtId="0" fontId="20" fillId="3" borderId="26" xfId="0" applyFont="1" applyFill="1" applyBorder="1" applyAlignment="1" applyProtection="1">
      <alignment horizontal="center" vertical="center"/>
      <protection hidden="1"/>
    </xf>
    <xf numFmtId="0" fontId="9" fillId="3" borderId="25" xfId="0" applyFont="1" applyFill="1" applyBorder="1" applyAlignment="1" applyProtection="1">
      <alignment horizontal="center" vertical="center"/>
      <protection hidden="1"/>
    </xf>
    <xf numFmtId="0" fontId="20" fillId="0" borderId="28" xfId="0" applyFont="1" applyBorder="1" applyProtection="1">
      <protection hidden="1"/>
    </xf>
    <xf numFmtId="0" fontId="9" fillId="3" borderId="24" xfId="0" applyFont="1" applyFill="1" applyBorder="1" applyProtection="1">
      <protection hidden="1"/>
    </xf>
    <xf numFmtId="0" fontId="9" fillId="3" borderId="21" xfId="0" applyFont="1" applyFill="1" applyBorder="1" applyProtection="1">
      <protection hidden="1"/>
    </xf>
    <xf numFmtId="169" fontId="0" fillId="18" borderId="5" xfId="1" applyNumberFormat="1" applyFont="1" applyFill="1" applyBorder="1" applyAlignment="1" applyProtection="1">
      <alignment vertical="center"/>
      <protection locked="0"/>
    </xf>
    <xf numFmtId="0" fontId="9" fillId="6" borderId="28" xfId="0" applyFont="1" applyFill="1" applyBorder="1" applyAlignment="1" applyProtection="1">
      <alignment horizontal="right" vertical="center" indent="1"/>
      <protection hidden="1"/>
    </xf>
    <xf numFmtId="3" fontId="20" fillId="4" borderId="28" xfId="0" applyNumberFormat="1" applyFont="1" applyFill="1" applyBorder="1" applyAlignment="1" applyProtection="1">
      <alignment horizontal="right" vertical="center" indent="1"/>
      <protection hidden="1"/>
    </xf>
    <xf numFmtId="3" fontId="9" fillId="6" borderId="28" xfId="0" applyNumberFormat="1" applyFont="1" applyFill="1" applyBorder="1" applyAlignment="1" applyProtection="1">
      <alignment horizontal="right" vertical="center" indent="1"/>
      <protection hidden="1"/>
    </xf>
    <xf numFmtId="0" fontId="9" fillId="18" borderId="26" xfId="0" applyFont="1" applyFill="1" applyBorder="1" applyAlignment="1" applyProtection="1">
      <alignment horizontal="right" vertical="center" indent="1"/>
      <protection locked="0"/>
    </xf>
    <xf numFmtId="3" fontId="9" fillId="2" borderId="26" xfId="0" applyNumberFormat="1" applyFont="1" applyFill="1" applyBorder="1" applyAlignment="1" applyProtection="1">
      <alignment horizontal="right" vertical="center" indent="1"/>
      <protection locked="0"/>
    </xf>
    <xf numFmtId="0" fontId="9" fillId="18" borderId="29" xfId="0" applyFont="1" applyFill="1" applyBorder="1" applyAlignment="1" applyProtection="1">
      <alignment horizontal="right" vertical="center" indent="1"/>
      <protection locked="0"/>
    </xf>
    <xf numFmtId="3" fontId="9" fillId="2" borderId="29" xfId="0" applyNumberFormat="1" applyFont="1" applyFill="1" applyBorder="1" applyAlignment="1" applyProtection="1">
      <alignment horizontal="right" vertical="center" indent="1"/>
      <protection locked="0"/>
    </xf>
    <xf numFmtId="0" fontId="16" fillId="3" borderId="0" xfId="0" applyFont="1" applyFill="1" applyAlignment="1" applyProtection="1">
      <alignment horizontal="center"/>
      <protection hidden="1"/>
    </xf>
    <xf numFmtId="14" fontId="20" fillId="13" borderId="0" xfId="0" applyNumberFormat="1" applyFont="1" applyFill="1" applyProtection="1">
      <protection hidden="1"/>
    </xf>
    <xf numFmtId="0" fontId="17" fillId="3" borderId="0" xfId="0" applyFont="1" applyFill="1" applyAlignment="1" applyProtection="1">
      <alignment horizontal="left" vertical="top" wrapText="1"/>
      <protection hidden="1"/>
    </xf>
    <xf numFmtId="0" fontId="16" fillId="3" borderId="0" xfId="0" applyFont="1" applyFill="1" applyAlignment="1" applyProtection="1">
      <alignment horizontal="left" vertical="center" wrapText="1"/>
      <protection hidden="1"/>
    </xf>
    <xf numFmtId="0" fontId="0" fillId="0" borderId="0" xfId="0" applyAlignment="1" applyProtection="1">
      <alignment horizontal="center" vertical="center"/>
      <protection hidden="1"/>
    </xf>
    <xf numFmtId="0" fontId="8" fillId="3" borderId="0" xfId="0" applyFont="1" applyFill="1" applyAlignment="1" applyProtection="1">
      <alignment horizontal="left" vertical="center"/>
      <protection hidden="1"/>
    </xf>
    <xf numFmtId="0" fontId="10" fillId="3" borderId="0" xfId="0" applyFont="1" applyFill="1"/>
    <xf numFmtId="0" fontId="10" fillId="12" borderId="0" xfId="0" applyFont="1" applyFill="1"/>
    <xf numFmtId="0" fontId="0" fillId="12" borderId="0" xfId="0" applyFill="1"/>
    <xf numFmtId="0" fontId="10" fillId="0" borderId="14" xfId="0" applyFont="1" applyBorder="1"/>
    <xf numFmtId="0" fontId="10" fillId="0" borderId="16" xfId="0" applyFont="1" applyBorder="1"/>
    <xf numFmtId="169" fontId="10" fillId="0" borderId="16" xfId="0" applyNumberFormat="1" applyFont="1" applyBorder="1"/>
    <xf numFmtId="0" fontId="10" fillId="3" borderId="0" xfId="0" applyFont="1" applyFill="1" applyProtection="1">
      <protection hidden="1"/>
    </xf>
    <xf numFmtId="0" fontId="58" fillId="3" borderId="0" xfId="0" applyFont="1" applyFill="1" applyAlignment="1" applyProtection="1">
      <alignment horizontal="left" vertical="center" wrapText="1"/>
      <protection hidden="1"/>
    </xf>
    <xf numFmtId="0" fontId="31" fillId="3" borderId="0" xfId="0" applyFont="1" applyFill="1" applyProtection="1">
      <protection hidden="1"/>
    </xf>
    <xf numFmtId="170" fontId="20" fillId="3" borderId="26" xfId="0" applyNumberFormat="1" applyFont="1" applyFill="1" applyBorder="1" applyAlignment="1" applyProtection="1">
      <alignment horizontal="center" vertical="top"/>
      <protection hidden="1"/>
    </xf>
    <xf numFmtId="0" fontId="9" fillId="3" borderId="26" xfId="0" applyFont="1" applyFill="1" applyBorder="1" applyAlignment="1" applyProtection="1">
      <alignment horizontal="center" vertical="center"/>
      <protection hidden="1"/>
    </xf>
    <xf numFmtId="0" fontId="59" fillId="9" borderId="0" xfId="0" applyFont="1" applyFill="1" applyProtection="1">
      <protection hidden="1"/>
    </xf>
    <xf numFmtId="0" fontId="60" fillId="9" borderId="0" xfId="0" applyFont="1" applyFill="1" applyAlignment="1" applyProtection="1">
      <alignment horizontal="left" vertical="center" wrapText="1"/>
      <protection hidden="1"/>
    </xf>
    <xf numFmtId="0" fontId="61" fillId="9" borderId="0" xfId="0" applyFont="1" applyFill="1" applyProtection="1">
      <protection hidden="1"/>
    </xf>
    <xf numFmtId="0" fontId="40" fillId="0" borderId="0" xfId="12" applyFont="1" applyAlignment="1" applyProtection="1">
      <alignment horizontal="left" vertical="center" wrapText="1"/>
      <protection hidden="1"/>
    </xf>
    <xf numFmtId="0" fontId="32" fillId="0" borderId="0" xfId="12" applyFont="1" applyAlignment="1" applyProtection="1">
      <alignment horizontal="left"/>
      <protection hidden="1"/>
    </xf>
    <xf numFmtId="0" fontId="0" fillId="0" borderId="0" xfId="3" applyFont="1" applyProtection="1">
      <protection hidden="1"/>
    </xf>
    <xf numFmtId="1" fontId="9" fillId="2" borderId="5" xfId="1" applyNumberFormat="1" applyFont="1" applyFill="1" applyBorder="1" applyAlignment="1" applyProtection="1">
      <alignment horizontal="center" vertical="center"/>
      <protection locked="0"/>
    </xf>
    <xf numFmtId="0" fontId="14" fillId="3" borderId="0" xfId="0" applyFont="1" applyFill="1" applyProtection="1">
      <protection hidden="1"/>
    </xf>
    <xf numFmtId="0" fontId="14" fillId="3" borderId="0" xfId="0" applyFont="1" applyFill="1" applyAlignment="1" applyProtection="1">
      <alignment wrapText="1"/>
      <protection hidden="1"/>
    </xf>
    <xf numFmtId="0" fontId="16" fillId="3" borderId="20" xfId="0" applyFont="1" applyFill="1" applyBorder="1" applyAlignment="1" applyProtection="1">
      <alignment horizontal="center" vertical="center" wrapText="1"/>
      <protection hidden="1"/>
    </xf>
    <xf numFmtId="0" fontId="37" fillId="3" borderId="0" xfId="0" applyFont="1" applyFill="1" applyAlignment="1" applyProtection="1">
      <alignment horizontal="left" vertical="center" wrapText="1"/>
      <protection hidden="1"/>
    </xf>
    <xf numFmtId="0" fontId="9" fillId="3" borderId="0" xfId="0" applyFont="1" applyFill="1" applyAlignment="1" applyProtection="1">
      <alignment horizontal="left" vertical="top" wrapText="1"/>
      <protection hidden="1"/>
    </xf>
    <xf numFmtId="0" fontId="18" fillId="3" borderId="0" xfId="0" applyFont="1" applyFill="1" applyAlignment="1" applyProtection="1">
      <alignment horizontal="left" vertical="top" wrapText="1"/>
      <protection hidden="1"/>
    </xf>
    <xf numFmtId="0" fontId="16" fillId="3" borderId="8" xfId="0" applyFont="1" applyFill="1" applyBorder="1" applyAlignment="1" applyProtection="1">
      <alignment horizontal="left" vertical="center" wrapText="1"/>
      <protection hidden="1"/>
    </xf>
    <xf numFmtId="0" fontId="0" fillId="3" borderId="0" xfId="0" applyFill="1" applyAlignment="1" applyProtection="1">
      <alignment horizontal="left" vertical="center" wrapText="1"/>
      <protection hidden="1"/>
    </xf>
    <xf numFmtId="0" fontId="5" fillId="3" borderId="0" xfId="7" applyFont="1" applyFill="1" applyAlignment="1" applyProtection="1">
      <alignment horizontal="left" vertical="center"/>
      <protection hidden="1"/>
    </xf>
    <xf numFmtId="0" fontId="5" fillId="3" borderId="0" xfId="7" applyFont="1" applyFill="1" applyAlignment="1" applyProtection="1">
      <alignment vertical="center"/>
      <protection hidden="1"/>
    </xf>
    <xf numFmtId="0" fontId="5" fillId="3" borderId="0" xfId="7" applyFont="1" applyFill="1" applyAlignment="1" applyProtection="1">
      <alignment horizontal="left" vertical="center" wrapText="1"/>
      <protection hidden="1"/>
    </xf>
    <xf numFmtId="0" fontId="5" fillId="3" borderId="0" xfId="12" applyFont="1" applyFill="1" applyAlignment="1" applyProtection="1">
      <alignment vertical="center"/>
      <protection hidden="1"/>
    </xf>
    <xf numFmtId="0" fontId="5" fillId="3" borderId="0" xfId="12" applyFont="1" applyFill="1" applyAlignment="1" applyProtection="1">
      <alignment horizontal="left" vertical="center" wrapText="1"/>
      <protection hidden="1"/>
    </xf>
    <xf numFmtId="0" fontId="5" fillId="21" borderId="18" xfId="0" applyFont="1" applyFill="1" applyBorder="1" applyAlignment="1" applyProtection="1">
      <alignment vertical="center"/>
      <protection hidden="1"/>
    </xf>
    <xf numFmtId="0" fontId="5" fillId="21" borderId="20" xfId="0" applyFont="1" applyFill="1" applyBorder="1" applyAlignment="1" applyProtection="1">
      <alignment horizontal="center" vertical="center" wrapText="1"/>
      <protection hidden="1"/>
    </xf>
    <xf numFmtId="0" fontId="0" fillId="3" borderId="24" xfId="0" applyFill="1" applyBorder="1" applyAlignment="1" applyProtection="1">
      <alignment wrapText="1"/>
      <protection hidden="1"/>
    </xf>
    <xf numFmtId="0" fontId="0" fillId="3" borderId="25" xfId="0" applyFill="1" applyBorder="1" applyProtection="1">
      <protection hidden="1"/>
    </xf>
    <xf numFmtId="0" fontId="0" fillId="3" borderId="21" xfId="0" applyFill="1" applyBorder="1" applyAlignment="1" applyProtection="1">
      <alignment wrapText="1"/>
      <protection hidden="1"/>
    </xf>
    <xf numFmtId="0" fontId="0" fillId="3" borderId="23" xfId="0" applyFill="1" applyBorder="1" applyProtection="1">
      <protection hidden="1"/>
    </xf>
    <xf numFmtId="3" fontId="9" fillId="4" borderId="5" xfId="1" applyNumberFormat="1" applyFont="1" applyFill="1" applyBorder="1" applyAlignment="1" applyProtection="1">
      <alignment horizontal="center" vertical="center"/>
      <protection hidden="1"/>
    </xf>
    <xf numFmtId="169" fontId="9" fillId="4" borderId="5" xfId="1" applyNumberFormat="1" applyFont="1"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5" fillId="0" borderId="0" xfId="0" applyFont="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56" fillId="0" borderId="0" xfId="0" applyFont="1" applyAlignment="1" applyProtection="1">
      <alignment horizontal="center" vertical="center"/>
      <protection hidden="1"/>
    </xf>
    <xf numFmtId="0" fontId="56" fillId="3" borderId="0" xfId="0" applyFont="1" applyFill="1" applyAlignment="1" applyProtection="1">
      <alignment horizontal="center" vertical="center"/>
      <protection hidden="1"/>
    </xf>
    <xf numFmtId="1" fontId="9" fillId="4" borderId="5" xfId="1" applyNumberFormat="1" applyFont="1" applyFill="1" applyBorder="1" applyAlignment="1" applyProtection="1">
      <alignment horizontal="center" vertical="center"/>
      <protection hidden="1"/>
    </xf>
    <xf numFmtId="1" fontId="0" fillId="3" borderId="0" xfId="1" applyNumberFormat="1" applyFont="1" applyFill="1" applyProtection="1">
      <protection hidden="1"/>
    </xf>
    <xf numFmtId="0" fontId="10" fillId="22" borderId="0" xfId="0" applyFont="1" applyFill="1" applyProtection="1">
      <protection hidden="1"/>
    </xf>
    <xf numFmtId="0" fontId="5" fillId="3" borderId="8" xfId="0" applyFont="1" applyFill="1" applyBorder="1" applyAlignment="1" applyProtection="1">
      <alignment horizontal="center" vertical="center" wrapText="1"/>
      <protection hidden="1"/>
    </xf>
    <xf numFmtId="49" fontId="9" fillId="2" borderId="5" xfId="1" applyNumberFormat="1" applyFont="1" applyFill="1" applyBorder="1" applyAlignment="1" applyProtection="1">
      <alignment horizontal="center" vertical="center"/>
      <protection locked="0"/>
    </xf>
    <xf numFmtId="49" fontId="0" fillId="3" borderId="0" xfId="0" applyNumberFormat="1" applyFill="1" applyProtection="1">
      <protection hidden="1"/>
    </xf>
    <xf numFmtId="37" fontId="9" fillId="2" borderId="5" xfId="1" applyNumberFormat="1" applyFont="1" applyFill="1" applyBorder="1" applyAlignment="1" applyProtection="1">
      <alignment horizontal="center" vertical="center"/>
      <protection locked="0"/>
    </xf>
    <xf numFmtId="10" fontId="9" fillId="2" borderId="5" xfId="2" applyNumberFormat="1" applyFont="1" applyFill="1" applyBorder="1" applyAlignment="1" applyProtection="1">
      <alignment horizontal="center" vertical="center"/>
      <protection locked="0"/>
    </xf>
    <xf numFmtId="0" fontId="20" fillId="3" borderId="30" xfId="0" applyFont="1" applyFill="1" applyBorder="1" applyAlignment="1" applyProtection="1">
      <alignment horizontal="center" vertical="center"/>
      <protection hidden="1"/>
    </xf>
    <xf numFmtId="0" fontId="9" fillId="3" borderId="6" xfId="0" applyFont="1" applyFill="1" applyBorder="1" applyAlignment="1" applyProtection="1">
      <alignment horizontal="center" vertical="center"/>
      <protection hidden="1"/>
    </xf>
    <xf numFmtId="171" fontId="0" fillId="3" borderId="0" xfId="0" applyNumberFormat="1" applyFill="1" applyProtection="1">
      <protection hidden="1"/>
    </xf>
    <xf numFmtId="171" fontId="0" fillId="0" borderId="0" xfId="0" applyNumberFormat="1" applyProtection="1">
      <protection hidden="1"/>
    </xf>
    <xf numFmtId="169" fontId="9" fillId="2" borderId="0" xfId="1" applyNumberFormat="1" applyFont="1" applyFill="1" applyBorder="1" applyAlignment="1" applyProtection="1">
      <alignment horizontal="center" vertical="center"/>
      <protection hidden="1"/>
    </xf>
    <xf numFmtId="0" fontId="9" fillId="18" borderId="0" xfId="0" applyFont="1" applyFill="1" applyAlignment="1" applyProtection="1">
      <alignment horizontal="left" vertical="center" wrapText="1"/>
      <protection hidden="1"/>
    </xf>
    <xf numFmtId="0" fontId="63" fillId="3" borderId="0" xfId="0" applyFont="1" applyFill="1" applyAlignment="1" applyProtection="1">
      <alignment vertical="top" wrapText="1"/>
      <protection hidden="1"/>
    </xf>
    <xf numFmtId="0" fontId="64" fillId="3" borderId="0" xfId="0" applyFont="1" applyFill="1" applyAlignment="1" applyProtection="1">
      <alignment horizontal="left" vertical="center"/>
      <protection hidden="1"/>
    </xf>
    <xf numFmtId="0" fontId="28" fillId="3" borderId="0" xfId="0" applyFont="1" applyFill="1" applyAlignment="1" applyProtection="1">
      <alignment vertical="center"/>
      <protection hidden="1"/>
    </xf>
    <xf numFmtId="0" fontId="40" fillId="3" borderId="0" xfId="0" applyFont="1" applyFill="1" applyAlignment="1" applyProtection="1">
      <alignment vertical="center"/>
      <protection hidden="1"/>
    </xf>
    <xf numFmtId="3" fontId="40" fillId="3" borderId="0" xfId="0" applyNumberFormat="1" applyFont="1" applyFill="1" applyAlignment="1" applyProtection="1">
      <alignment vertical="center"/>
      <protection hidden="1"/>
    </xf>
    <xf numFmtId="0" fontId="40" fillId="3" borderId="1" xfId="0" applyFont="1" applyFill="1" applyBorder="1" applyAlignment="1" applyProtection="1">
      <alignment horizontal="center" vertical="center"/>
      <protection hidden="1"/>
    </xf>
    <xf numFmtId="0" fontId="40" fillId="0" borderId="0" xfId="0" applyFont="1" applyAlignment="1" applyProtection="1">
      <alignment vertical="center"/>
      <protection hidden="1"/>
    </xf>
    <xf numFmtId="0" fontId="9" fillId="3" borderId="13" xfId="0" applyFont="1" applyFill="1" applyBorder="1" applyAlignment="1" applyProtection="1">
      <alignment horizontal="left" vertical="center" indent="1"/>
      <protection hidden="1"/>
    </xf>
    <xf numFmtId="0" fontId="40" fillId="3" borderId="1" xfId="0" applyFont="1" applyFill="1" applyBorder="1" applyAlignment="1" applyProtection="1">
      <alignment horizontal="left" vertical="center" wrapText="1" indent="1"/>
      <protection hidden="1"/>
    </xf>
    <xf numFmtId="3" fontId="40" fillId="3" borderId="1" xfId="0" applyNumberFormat="1" applyFont="1" applyFill="1" applyBorder="1" applyAlignment="1" applyProtection="1">
      <alignment horizontal="left" vertical="center" wrapText="1" indent="1"/>
      <protection hidden="1"/>
    </xf>
    <xf numFmtId="0" fontId="9" fillId="0" borderId="0" xfId="0" applyFont="1" applyAlignment="1" applyProtection="1">
      <alignment vertical="center" wrapText="1"/>
      <protection hidden="1"/>
    </xf>
    <xf numFmtId="0" fontId="9" fillId="18" borderId="1" xfId="0" applyFont="1" applyFill="1" applyBorder="1" applyAlignment="1" applyProtection="1">
      <alignment horizontal="center" vertical="center"/>
      <protection locked="0"/>
    </xf>
    <xf numFmtId="3" fontId="40" fillId="2" borderId="1" xfId="0" applyNumberFormat="1" applyFont="1" applyFill="1" applyBorder="1" applyAlignment="1" applyProtection="1">
      <alignment horizontal="center" vertical="center"/>
      <protection locked="0"/>
    </xf>
    <xf numFmtId="0" fontId="40" fillId="2" borderId="1" xfId="0" applyFont="1" applyFill="1" applyBorder="1" applyAlignment="1" applyProtection="1">
      <alignment horizontal="center" vertical="center"/>
      <protection locked="0"/>
    </xf>
    <xf numFmtId="0" fontId="9" fillId="3" borderId="0" xfId="0" applyFont="1" applyFill="1" applyAlignment="1" applyProtection="1">
      <alignment vertical="center" wrapText="1"/>
      <protection hidden="1"/>
    </xf>
    <xf numFmtId="0" fontId="68" fillId="3" borderId="0" xfId="0" applyFont="1" applyFill="1" applyProtection="1">
      <protection hidden="1"/>
    </xf>
    <xf numFmtId="0" fontId="68" fillId="3" borderId="0" xfId="0" applyFont="1" applyFill="1" applyAlignment="1" applyProtection="1">
      <alignment horizontal="left" vertical="center" wrapText="1"/>
      <protection hidden="1"/>
    </xf>
    <xf numFmtId="0" fontId="20" fillId="3" borderId="8" xfId="0" applyFont="1" applyFill="1" applyBorder="1" applyAlignment="1" applyProtection="1">
      <alignment horizontal="left" vertical="center"/>
      <protection hidden="1"/>
    </xf>
    <xf numFmtId="0" fontId="14" fillId="3" borderId="6" xfId="0" applyFont="1" applyFill="1" applyBorder="1" applyAlignment="1" applyProtection="1">
      <alignment horizontal="center" vertical="center"/>
      <protection hidden="1"/>
    </xf>
    <xf numFmtId="0" fontId="14" fillId="3" borderId="6" xfId="0" applyFont="1" applyFill="1" applyBorder="1" applyAlignment="1" applyProtection="1">
      <alignment horizontal="left" vertical="center" wrapText="1"/>
      <protection hidden="1"/>
    </xf>
    <xf numFmtId="0" fontId="16" fillId="3" borderId="6" xfId="0" applyFont="1" applyFill="1" applyBorder="1" applyAlignment="1" applyProtection="1">
      <alignment vertical="center" wrapText="1"/>
      <protection hidden="1"/>
    </xf>
    <xf numFmtId="0" fontId="16" fillId="3" borderId="13" xfId="0" applyFont="1" applyFill="1" applyBorder="1" applyAlignment="1" applyProtection="1">
      <alignment horizontal="left" vertical="center" wrapText="1"/>
      <protection hidden="1"/>
    </xf>
    <xf numFmtId="0" fontId="0" fillId="0" borderId="10" xfId="0" applyBorder="1" applyAlignment="1" applyProtection="1">
      <alignment vertical="center"/>
      <protection hidden="1"/>
    </xf>
    <xf numFmtId="0" fontId="14" fillId="0" borderId="6" xfId="0" applyFont="1" applyBorder="1" applyAlignment="1" applyProtection="1">
      <alignment horizontal="left" vertical="center"/>
      <protection hidden="1"/>
    </xf>
    <xf numFmtId="0" fontId="14" fillId="0" borderId="6" xfId="0" applyFont="1" applyBorder="1" applyProtection="1">
      <protection hidden="1"/>
    </xf>
    <xf numFmtId="0" fontId="8" fillId="0" borderId="10" xfId="0" applyFont="1" applyBorder="1" applyAlignment="1" applyProtection="1">
      <alignment horizontal="center" vertical="center"/>
      <protection hidden="1"/>
    </xf>
    <xf numFmtId="0" fontId="8" fillId="0" borderId="0" xfId="0" applyFont="1" applyAlignment="1" applyProtection="1">
      <alignment vertical="center"/>
      <protection hidden="1"/>
    </xf>
    <xf numFmtId="0" fontId="14" fillId="0" borderId="0" xfId="0" applyFont="1" applyAlignment="1" applyProtection="1">
      <alignment horizontal="left" vertical="center" wrapText="1"/>
      <protection hidden="1"/>
    </xf>
    <xf numFmtId="0" fontId="14" fillId="0" borderId="0" xfId="0" applyFont="1" applyAlignment="1" applyProtection="1">
      <alignment horizontal="left" vertical="center"/>
      <protection hidden="1"/>
    </xf>
    <xf numFmtId="0" fontId="14" fillId="0" borderId="0" xfId="0" applyFont="1" applyProtection="1">
      <protection hidden="1"/>
    </xf>
    <xf numFmtId="0" fontId="14" fillId="3" borderId="0" xfId="0" applyFont="1" applyFill="1" applyAlignment="1" applyProtection="1">
      <alignment vertical="center"/>
      <protection hidden="1"/>
    </xf>
    <xf numFmtId="0" fontId="0" fillId="0" borderId="0" xfId="0" applyAlignment="1" applyProtection="1">
      <alignment wrapText="1"/>
      <protection hidden="1"/>
    </xf>
    <xf numFmtId="0" fontId="5" fillId="0" borderId="0" xfId="0" applyFont="1" applyAlignment="1" applyProtection="1">
      <alignment wrapText="1"/>
      <protection hidden="1"/>
    </xf>
    <xf numFmtId="0" fontId="5" fillId="0" borderId="6" xfId="0" applyFont="1" applyBorder="1" applyAlignment="1" applyProtection="1">
      <alignment wrapText="1"/>
      <protection hidden="1"/>
    </xf>
    <xf numFmtId="0" fontId="16" fillId="3" borderId="0" xfId="0" applyFont="1" applyFill="1" applyAlignment="1" applyProtection="1">
      <alignment vertical="center"/>
      <protection hidden="1"/>
    </xf>
    <xf numFmtId="0" fontId="18" fillId="3" borderId="10" xfId="0" applyFont="1" applyFill="1" applyBorder="1" applyAlignment="1" applyProtection="1">
      <alignment horizontal="left" vertical="center"/>
      <protection hidden="1"/>
    </xf>
    <xf numFmtId="0" fontId="3" fillId="3" borderId="0" xfId="0" applyFont="1" applyFill="1" applyAlignment="1" applyProtection="1">
      <alignment horizontal="center" vertical="center" wrapText="1"/>
      <protection hidden="1"/>
    </xf>
    <xf numFmtId="0" fontId="8" fillId="3" borderId="0" xfId="0" applyFont="1" applyFill="1" applyAlignment="1" applyProtection="1">
      <alignment vertical="center"/>
      <protection hidden="1"/>
    </xf>
    <xf numFmtId="0" fontId="0" fillId="3" borderId="24" xfId="0" applyFill="1" applyBorder="1" applyAlignment="1" applyProtection="1">
      <alignment vertical="center"/>
      <protection hidden="1"/>
    </xf>
    <xf numFmtId="0" fontId="20" fillId="3" borderId="24" xfId="0" applyFont="1" applyFill="1" applyBorder="1" applyAlignment="1" applyProtection="1">
      <alignment horizontal="center" vertical="center"/>
      <protection hidden="1"/>
    </xf>
    <xf numFmtId="0" fontId="5" fillId="3" borderId="24" xfId="0" applyFont="1" applyFill="1" applyBorder="1" applyAlignment="1" applyProtection="1">
      <alignment horizontal="center" vertical="center"/>
      <protection hidden="1"/>
    </xf>
    <xf numFmtId="0" fontId="8" fillId="3" borderId="24" xfId="0" applyFont="1" applyFill="1" applyBorder="1" applyAlignment="1" applyProtection="1">
      <alignment horizontal="center" vertical="center"/>
      <protection hidden="1"/>
    </xf>
    <xf numFmtId="0" fontId="9" fillId="0" borderId="0" xfId="0" applyFont="1" applyAlignment="1" applyProtection="1">
      <alignment horizontal="left" vertical="center" wrapText="1"/>
      <protection hidden="1"/>
    </xf>
    <xf numFmtId="0" fontId="14" fillId="3" borderId="0" xfId="0" applyFont="1" applyFill="1" applyAlignment="1" applyProtection="1">
      <alignment horizontal="center" vertical="center" wrapText="1"/>
      <protection hidden="1"/>
    </xf>
    <xf numFmtId="0" fontId="0" fillId="3" borderId="24" xfId="0" applyFill="1" applyBorder="1" applyAlignment="1" applyProtection="1">
      <alignment horizontal="center" vertical="center"/>
      <protection hidden="1"/>
    </xf>
    <xf numFmtId="0" fontId="28" fillId="3" borderId="0" xfId="0" applyFont="1" applyFill="1" applyAlignment="1" applyProtection="1">
      <alignment vertical="center" wrapText="1"/>
      <protection hidden="1"/>
    </xf>
    <xf numFmtId="0" fontId="14" fillId="3" borderId="0" xfId="0" applyFont="1" applyFill="1" applyAlignment="1" applyProtection="1">
      <alignment horizontal="right" vertical="center"/>
      <protection hidden="1"/>
    </xf>
    <xf numFmtId="0" fontId="14" fillId="3" borderId="0" xfId="0" applyFont="1" applyFill="1" applyAlignment="1" applyProtection="1">
      <alignment horizontal="left" vertical="center" indent="1"/>
      <protection hidden="1"/>
    </xf>
    <xf numFmtId="0" fontId="20" fillId="3" borderId="0" xfId="0" applyFont="1" applyFill="1" applyAlignment="1" applyProtection="1">
      <alignment horizontal="center" vertical="center" wrapText="1"/>
      <protection hidden="1"/>
    </xf>
    <xf numFmtId="0" fontId="20" fillId="3" borderId="0" xfId="0" applyFont="1" applyFill="1" applyAlignment="1" applyProtection="1">
      <alignment horizontal="left" vertical="center"/>
      <protection hidden="1"/>
    </xf>
    <xf numFmtId="0" fontId="0" fillId="3" borderId="25" xfId="0" applyFill="1" applyBorder="1" applyAlignment="1" applyProtection="1">
      <alignment horizontal="center" vertical="center"/>
      <protection hidden="1"/>
    </xf>
    <xf numFmtId="0" fontId="32" fillId="3" borderId="0" xfId="0" applyFont="1" applyFill="1" applyAlignment="1" applyProtection="1">
      <alignment vertical="center" wrapText="1"/>
      <protection hidden="1"/>
    </xf>
    <xf numFmtId="0" fontId="69" fillId="3" borderId="0" xfId="0" applyFont="1" applyFill="1" applyAlignment="1" applyProtection="1">
      <alignment horizontal="center" vertical="center" wrapText="1"/>
      <protection hidden="1"/>
    </xf>
    <xf numFmtId="0" fontId="0" fillId="0" borderId="0" xfId="0" applyAlignment="1" applyProtection="1">
      <alignment horizontal="center"/>
      <protection hidden="1"/>
    </xf>
    <xf numFmtId="0" fontId="5" fillId="0" borderId="0" xfId="0" applyFont="1" applyAlignment="1" applyProtection="1">
      <alignment vertical="center"/>
      <protection hidden="1"/>
    </xf>
    <xf numFmtId="0" fontId="0" fillId="12" borderId="0" xfId="0" applyFill="1" applyAlignment="1" applyProtection="1">
      <alignment horizontal="center"/>
      <protection hidden="1"/>
    </xf>
    <xf numFmtId="0" fontId="0" fillId="12" borderId="0" xfId="0" applyFill="1" applyProtection="1">
      <protection hidden="1"/>
    </xf>
    <xf numFmtId="0" fontId="0" fillId="0" borderId="18" xfId="0" applyBorder="1" applyProtection="1">
      <protection hidden="1"/>
    </xf>
    <xf numFmtId="0" fontId="0" fillId="0" borderId="20" xfId="0" applyBorder="1" applyProtection="1">
      <protection hidden="1"/>
    </xf>
    <xf numFmtId="0" fontId="0" fillId="0" borderId="24" xfId="0" applyBorder="1" applyProtection="1">
      <protection hidden="1"/>
    </xf>
    <xf numFmtId="0" fontId="0" fillId="0" borderId="25" xfId="0" applyBorder="1" applyProtection="1">
      <protection hidden="1"/>
    </xf>
    <xf numFmtId="0" fontId="0" fillId="0" borderId="21" xfId="0" applyBorder="1" applyProtection="1">
      <protection hidden="1"/>
    </xf>
    <xf numFmtId="0" fontId="0" fillId="0" borderId="23" xfId="0" applyBorder="1" applyProtection="1">
      <protection hidden="1"/>
    </xf>
    <xf numFmtId="169" fontId="0" fillId="3" borderId="0" xfId="0" applyNumberFormat="1" applyFill="1" applyProtection="1">
      <protection locked="0"/>
    </xf>
    <xf numFmtId="0" fontId="0" fillId="0" borderId="32" xfId="0" applyBorder="1" applyProtection="1">
      <protection hidden="1"/>
    </xf>
    <xf numFmtId="0" fontId="0" fillId="23" borderId="5" xfId="1" applyNumberFormat="1" applyFont="1" applyFill="1" applyBorder="1" applyAlignment="1" applyProtection="1">
      <alignment vertical="center" wrapText="1"/>
      <protection locked="0"/>
    </xf>
    <xf numFmtId="0" fontId="27" fillId="23" borderId="0" xfId="0" applyFont="1" applyFill="1" applyAlignment="1" applyProtection="1">
      <alignment horizontal="left" vertical="center"/>
      <protection hidden="1"/>
    </xf>
    <xf numFmtId="0" fontId="10" fillId="3" borderId="0" xfId="0" applyFont="1" applyFill="1" applyAlignment="1" applyProtection="1">
      <alignment horizontal="center"/>
      <protection hidden="1"/>
    </xf>
    <xf numFmtId="0" fontId="58" fillId="3" borderId="0" xfId="0" applyFont="1" applyFill="1" applyAlignment="1" applyProtection="1">
      <alignment vertical="center"/>
      <protection hidden="1"/>
    </xf>
    <xf numFmtId="0" fontId="10" fillId="0" borderId="0" xfId="0" applyFont="1" applyAlignment="1" applyProtection="1">
      <alignment horizontal="center" vertical="center" wrapText="1"/>
      <protection hidden="1"/>
    </xf>
    <xf numFmtId="0" fontId="10" fillId="3" borderId="0" xfId="0" applyFont="1" applyFill="1" applyAlignment="1" applyProtection="1">
      <alignment horizontal="center" vertical="center"/>
      <protection hidden="1"/>
    </xf>
    <xf numFmtId="0" fontId="27" fillId="24" borderId="0" xfId="0" applyFont="1" applyFill="1" applyAlignment="1" applyProtection="1">
      <alignment horizontal="left" vertical="center"/>
      <protection hidden="1"/>
    </xf>
    <xf numFmtId="0" fontId="10" fillId="3" borderId="0" xfId="0" applyFont="1" applyFill="1" applyAlignment="1" applyProtection="1">
      <alignment vertical="center"/>
      <protection hidden="1"/>
    </xf>
    <xf numFmtId="1" fontId="31" fillId="2" borderId="0" xfId="1" applyNumberFormat="1" applyFont="1" applyFill="1" applyBorder="1" applyAlignment="1" applyProtection="1">
      <alignment horizontal="center" vertical="center"/>
      <protection hidden="1"/>
    </xf>
    <xf numFmtId="0" fontId="68" fillId="3" borderId="0" xfId="0" applyFont="1" applyFill="1" applyAlignment="1" applyProtection="1">
      <alignment horizontal="center"/>
      <protection hidden="1"/>
    </xf>
    <xf numFmtId="0" fontId="40" fillId="3" borderId="7" xfId="0" applyFont="1" applyFill="1" applyBorder="1" applyAlignment="1" applyProtection="1">
      <alignment vertical="center"/>
      <protection hidden="1"/>
    </xf>
    <xf numFmtId="0" fontId="40" fillId="3" borderId="12" xfId="0" applyFont="1" applyFill="1" applyBorder="1" applyAlignment="1" applyProtection="1">
      <alignment vertical="center"/>
      <protection hidden="1"/>
    </xf>
    <xf numFmtId="14" fontId="20" fillId="3" borderId="1" xfId="0" applyNumberFormat="1" applyFont="1" applyFill="1" applyBorder="1" applyAlignment="1" applyProtection="1">
      <alignment horizontal="center" vertical="center"/>
      <protection hidden="1"/>
    </xf>
    <xf numFmtId="14" fontId="20" fillId="0" borderId="1" xfId="0" applyNumberFormat="1" applyFont="1" applyBorder="1" applyAlignment="1" applyProtection="1">
      <alignment horizontal="center" vertical="center"/>
      <protection hidden="1"/>
    </xf>
    <xf numFmtId="0" fontId="5" fillId="0" borderId="0" xfId="7" applyFont="1" applyAlignment="1" applyProtection="1">
      <alignment horizontal="left" vertical="center" wrapText="1"/>
      <protection hidden="1"/>
    </xf>
    <xf numFmtId="1" fontId="9" fillId="2" borderId="5" xfId="2" applyNumberFormat="1" applyFont="1" applyFill="1" applyBorder="1" applyAlignment="1" applyProtection="1">
      <alignment horizontal="center" vertical="center"/>
      <protection locked="0"/>
    </xf>
    <xf numFmtId="167" fontId="9" fillId="2" borderId="5" xfId="1" applyNumberFormat="1" applyFont="1" applyFill="1" applyBorder="1" applyAlignment="1" applyProtection="1">
      <alignment horizontal="center" vertical="center"/>
      <protection locked="0"/>
    </xf>
    <xf numFmtId="0" fontId="5" fillId="3" borderId="0" xfId="0" applyFont="1" applyFill="1" applyAlignment="1" applyProtection="1">
      <alignment horizontal="right" vertical="center"/>
      <protection hidden="1"/>
    </xf>
    <xf numFmtId="0" fontId="8" fillId="0" borderId="0" xfId="0" applyFont="1" applyAlignment="1" applyProtection="1">
      <alignment horizontal="center" vertical="center"/>
      <protection hidden="1"/>
    </xf>
    <xf numFmtId="0" fontId="8" fillId="0" borderId="6" xfId="0" applyFont="1" applyBorder="1" applyAlignment="1" applyProtection="1">
      <alignment horizontal="center" vertical="center"/>
      <protection hidden="1"/>
    </xf>
    <xf numFmtId="0" fontId="8" fillId="3" borderId="10" xfId="0" applyFont="1" applyFill="1" applyBorder="1" applyAlignment="1" applyProtection="1">
      <alignment horizontal="center" vertical="center"/>
      <protection hidden="1"/>
    </xf>
    <xf numFmtId="0" fontId="20" fillId="3" borderId="10" xfId="4" applyFont="1" applyFill="1" applyBorder="1" applyAlignment="1" applyProtection="1">
      <alignment horizontal="center" vertical="center"/>
      <protection hidden="1"/>
    </xf>
    <xf numFmtId="0" fontId="16" fillId="3" borderId="0" xfId="0" applyFont="1" applyFill="1" applyAlignment="1" applyProtection="1">
      <alignment horizontal="center" vertical="center"/>
      <protection hidden="1"/>
    </xf>
    <xf numFmtId="3" fontId="0" fillId="0" borderId="0" xfId="0" applyNumberFormat="1" applyProtection="1">
      <protection hidden="1"/>
    </xf>
    <xf numFmtId="3" fontId="0" fillId="2" borderId="31" xfId="1" applyNumberFormat="1" applyFont="1" applyFill="1" applyBorder="1" applyAlignment="1" applyProtection="1">
      <alignment vertical="center"/>
      <protection locked="0"/>
    </xf>
    <xf numFmtId="169" fontId="0" fillId="0" borderId="0" xfId="0" applyNumberFormat="1" applyProtection="1">
      <protection hidden="1"/>
    </xf>
    <xf numFmtId="0" fontId="16" fillId="3" borderId="7" xfId="0" applyFont="1" applyFill="1" applyBorder="1" applyAlignment="1" applyProtection="1">
      <alignment horizontal="left" vertical="center" wrapText="1"/>
      <protection hidden="1"/>
    </xf>
    <xf numFmtId="0" fontId="8" fillId="3" borderId="0" xfId="0" applyFont="1" applyFill="1" applyAlignment="1" applyProtection="1">
      <alignment horizontal="right" vertical="center"/>
      <protection hidden="1"/>
    </xf>
    <xf numFmtId="0" fontId="9" fillId="0" borderId="0" xfId="0" applyFont="1" applyAlignment="1" applyProtection="1">
      <alignment horizontal="center" vertical="center"/>
      <protection hidden="1"/>
    </xf>
    <xf numFmtId="0" fontId="1" fillId="3" borderId="0" xfId="12" applyFill="1" applyAlignment="1" applyProtection="1">
      <alignment horizontal="center" vertical="center"/>
      <protection hidden="1"/>
    </xf>
    <xf numFmtId="0" fontId="1" fillId="15" borderId="0" xfId="12" applyFill="1" applyAlignment="1" applyProtection="1">
      <alignment horizontal="center" vertical="center"/>
      <protection hidden="1"/>
    </xf>
    <xf numFmtId="0" fontId="32" fillId="3" borderId="0" xfId="12" applyFont="1" applyFill="1" applyAlignment="1" applyProtection="1">
      <alignment horizontal="center" vertical="center"/>
      <protection hidden="1"/>
    </xf>
    <xf numFmtId="0" fontId="1" fillId="12" borderId="0" xfId="12" applyFill="1" applyAlignment="1" applyProtection="1">
      <alignment horizontal="center" vertical="center"/>
      <protection hidden="1"/>
    </xf>
    <xf numFmtId="0" fontId="32" fillId="3" borderId="0" xfId="0" applyFont="1" applyFill="1" applyAlignment="1" applyProtection="1">
      <alignment horizontal="left" vertical="center" wrapText="1"/>
      <protection hidden="1"/>
    </xf>
    <xf numFmtId="0" fontId="5" fillId="0" borderId="0" xfId="0" applyFont="1" applyAlignment="1" applyProtection="1">
      <alignment vertical="center" wrapText="1"/>
      <protection hidden="1"/>
    </xf>
    <xf numFmtId="0" fontId="68" fillId="0" borderId="0" xfId="0" applyFont="1" applyAlignment="1" applyProtection="1">
      <alignment horizontal="center" vertical="center" wrapText="1"/>
      <protection hidden="1"/>
    </xf>
    <xf numFmtId="14" fontId="18" fillId="4" borderId="5" xfId="1" applyNumberFormat="1" applyFont="1" applyFill="1" applyBorder="1" applyAlignment="1" applyProtection="1">
      <alignment horizontal="right" vertical="center" indent="1"/>
      <protection hidden="1"/>
    </xf>
    <xf numFmtId="166" fontId="18" fillId="4" borderId="5" xfId="1" applyNumberFormat="1" applyFont="1" applyFill="1" applyBorder="1" applyAlignment="1" applyProtection="1">
      <alignment horizontal="right" vertical="center" indent="1"/>
      <protection hidden="1"/>
    </xf>
    <xf numFmtId="169" fontId="3" fillId="3" borderId="5" xfId="1" applyNumberFormat="1" applyFont="1" applyFill="1" applyBorder="1" applyAlignment="1" applyProtection="1">
      <alignment horizontal="center" vertical="center"/>
      <protection hidden="1"/>
    </xf>
    <xf numFmtId="0" fontId="5" fillId="3" borderId="0" xfId="0" applyFont="1" applyFill="1" applyProtection="1">
      <protection hidden="1"/>
    </xf>
    <xf numFmtId="169" fontId="9" fillId="2" borderId="5" xfId="1" applyNumberFormat="1" applyFont="1" applyFill="1" applyBorder="1" applyAlignment="1" applyProtection="1">
      <alignment horizontal="center" vertical="center"/>
      <protection hidden="1"/>
    </xf>
    <xf numFmtId="49" fontId="40" fillId="0" borderId="0" xfId="12" applyNumberFormat="1" applyFont="1" applyAlignment="1" applyProtection="1">
      <alignment horizontal="center" vertical="center"/>
      <protection hidden="1"/>
    </xf>
    <xf numFmtId="0" fontId="72" fillId="26" borderId="0" xfId="0" applyFont="1" applyFill="1" applyAlignment="1" applyProtection="1">
      <alignment horizontal="center" vertical="center" wrapText="1"/>
      <protection hidden="1"/>
    </xf>
    <xf numFmtId="0" fontId="73" fillId="0" borderId="0" xfId="0" applyFont="1"/>
    <xf numFmtId="14" fontId="14" fillId="3" borderId="0" xfId="0" applyNumberFormat="1" applyFont="1" applyFill="1" applyAlignment="1" applyProtection="1">
      <alignment horizontal="left" vertical="center"/>
      <protection hidden="1"/>
    </xf>
    <xf numFmtId="169" fontId="10" fillId="3" borderId="0" xfId="0" applyNumberFormat="1" applyFont="1" applyFill="1" applyProtection="1">
      <protection hidden="1"/>
    </xf>
    <xf numFmtId="0" fontId="10" fillId="0" borderId="0" xfId="0" applyFont="1" applyAlignment="1" applyProtection="1">
      <alignment horizontal="center"/>
      <protection hidden="1"/>
    </xf>
    <xf numFmtId="3" fontId="10" fillId="3" borderId="0" xfId="0" applyNumberFormat="1" applyFont="1" applyFill="1" applyProtection="1">
      <protection hidden="1"/>
    </xf>
    <xf numFmtId="169" fontId="9" fillId="2" borderId="5" xfId="1" applyNumberFormat="1" applyFont="1" applyFill="1" applyBorder="1" applyAlignment="1" applyProtection="1">
      <alignment horizontal="center" vertical="center" wrapText="1"/>
      <protection locked="0"/>
    </xf>
    <xf numFmtId="0" fontId="56" fillId="3" borderId="0" xfId="0" applyFont="1" applyFill="1" applyAlignment="1" applyProtection="1">
      <alignment horizontal="center" vertical="center" wrapText="1"/>
      <protection hidden="1"/>
    </xf>
    <xf numFmtId="3" fontId="10" fillId="3" borderId="0" xfId="0" applyNumberFormat="1" applyFont="1" applyFill="1" applyAlignment="1" applyProtection="1">
      <alignment wrapText="1"/>
      <protection hidden="1"/>
    </xf>
    <xf numFmtId="0" fontId="9" fillId="3" borderId="0" xfId="0" applyFont="1" applyFill="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0" xfId="0" applyFont="1" applyAlignment="1" applyProtection="1">
      <alignment horizontal="left" vertical="top" wrapText="1"/>
      <protection hidden="1"/>
    </xf>
    <xf numFmtId="0" fontId="9" fillId="3" borderId="0" xfId="0" applyFont="1" applyFill="1" applyAlignment="1" applyProtection="1">
      <alignment horizontal="left" vertical="top" wrapText="1"/>
      <protection hidden="1"/>
    </xf>
    <xf numFmtId="0" fontId="6" fillId="3" borderId="0" xfId="0" applyFont="1" applyFill="1" applyAlignment="1" applyProtection="1">
      <alignment horizontal="left" vertical="top" wrapText="1"/>
      <protection hidden="1"/>
    </xf>
    <xf numFmtId="0" fontId="37" fillId="3" borderId="0" xfId="0" applyFont="1" applyFill="1" applyAlignment="1" applyProtection="1">
      <alignment horizontal="left" vertical="center" wrapText="1"/>
      <protection hidden="1"/>
    </xf>
    <xf numFmtId="0" fontId="18" fillId="0" borderId="0" xfId="0" applyFont="1" applyAlignment="1" applyProtection="1">
      <alignment horizontal="left" vertical="top" wrapText="1"/>
      <protection hidden="1"/>
    </xf>
    <xf numFmtId="0" fontId="16" fillId="3" borderId="0" xfId="0" applyFont="1" applyFill="1" applyAlignment="1" applyProtection="1">
      <alignment horizontal="left" vertical="center" wrapText="1"/>
      <protection hidden="1"/>
    </xf>
    <xf numFmtId="0" fontId="28" fillId="3" borderId="3" xfId="0" applyFont="1" applyFill="1" applyBorder="1" applyAlignment="1" applyProtection="1">
      <alignment horizontal="center" vertical="center" wrapText="1"/>
      <protection hidden="1"/>
    </xf>
    <xf numFmtId="0" fontId="28" fillId="3" borderId="4" xfId="0" applyFont="1" applyFill="1" applyBorder="1" applyAlignment="1" applyProtection="1">
      <alignment horizontal="center" vertical="center" wrapText="1"/>
      <protection hidden="1"/>
    </xf>
    <xf numFmtId="0" fontId="28" fillId="3" borderId="2" xfId="0" applyFont="1" applyFill="1" applyBorder="1" applyAlignment="1" applyProtection="1">
      <alignment horizontal="center" vertical="center" wrapText="1"/>
      <protection hidden="1"/>
    </xf>
    <xf numFmtId="0" fontId="18" fillId="3" borderId="0" xfId="0" applyFont="1" applyFill="1" applyAlignment="1" applyProtection="1">
      <alignment horizontal="left" vertical="top" wrapText="1"/>
      <protection hidden="1"/>
    </xf>
    <xf numFmtId="0" fontId="7" fillId="0" borderId="1" xfId="0" applyFont="1" applyBorder="1" applyProtection="1">
      <protection hidden="1"/>
    </xf>
    <xf numFmtId="0" fontId="9" fillId="0" borderId="1" xfId="0" applyFont="1" applyBorder="1" applyProtection="1">
      <protection hidden="1"/>
    </xf>
    <xf numFmtId="0" fontId="20" fillId="0" borderId="1" xfId="0" applyFont="1" applyBorder="1" applyProtection="1">
      <protection hidden="1"/>
    </xf>
    <xf numFmtId="0" fontId="7" fillId="0" borderId="1" xfId="0" applyFont="1" applyBorder="1" applyAlignment="1" applyProtection="1">
      <alignment wrapText="1"/>
      <protection hidden="1"/>
    </xf>
    <xf numFmtId="0" fontId="9" fillId="0" borderId="1" xfId="0" applyFont="1" applyBorder="1" applyAlignment="1" applyProtection="1">
      <alignment wrapText="1"/>
      <protection hidden="1"/>
    </xf>
    <xf numFmtId="0" fontId="25" fillId="5" borderId="6" xfId="0" applyFont="1" applyFill="1" applyBorder="1" applyAlignment="1" applyProtection="1">
      <alignment horizontal="center"/>
      <protection hidden="1"/>
    </xf>
    <xf numFmtId="0" fontId="17" fillId="3" borderId="0" xfId="0" applyFont="1" applyFill="1" applyAlignment="1" applyProtection="1">
      <alignment horizontal="center" vertical="center" wrapText="1"/>
      <protection hidden="1"/>
    </xf>
    <xf numFmtId="0" fontId="0" fillId="3" borderId="0" xfId="0" applyFill="1" applyAlignment="1" applyProtection="1">
      <alignment horizontal="left" vertical="center" wrapText="1"/>
      <protection hidden="1"/>
    </xf>
    <xf numFmtId="0" fontId="17" fillId="3" borderId="0" xfId="0" applyFont="1" applyFill="1" applyAlignment="1" applyProtection="1">
      <alignment horizontal="left" vertical="top" wrapText="1"/>
      <protection hidden="1"/>
    </xf>
    <xf numFmtId="0" fontId="8" fillId="3" borderId="0" xfId="0" applyFont="1" applyFill="1" applyAlignment="1" applyProtection="1">
      <alignment horizontal="left" vertical="center" wrapText="1"/>
      <protection hidden="1"/>
    </xf>
    <xf numFmtId="0" fontId="39" fillId="0" borderId="0" xfId="3" applyFont="1" applyBorder="1" applyAlignment="1" applyProtection="1">
      <alignment horizontal="center" vertical="center" wrapText="1"/>
      <protection hidden="1"/>
    </xf>
    <xf numFmtId="0" fontId="38" fillId="10" borderId="0" xfId="3" applyFont="1" applyFill="1" applyBorder="1" applyAlignment="1" applyProtection="1">
      <alignment horizontal="center" vertical="center" wrapText="1"/>
      <protection hidden="1"/>
    </xf>
    <xf numFmtId="0" fontId="20" fillId="3" borderId="0" xfId="0" applyFont="1" applyFill="1" applyAlignment="1" applyProtection="1">
      <alignment horizontal="left" vertical="center" wrapText="1"/>
      <protection hidden="1"/>
    </xf>
    <xf numFmtId="0" fontId="28" fillId="3" borderId="0" xfId="0" applyFont="1" applyFill="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20" fillId="3" borderId="8" xfId="0" applyFont="1" applyFill="1" applyBorder="1" applyAlignment="1" applyProtection="1">
      <alignment horizontal="left" vertical="center"/>
      <protection hidden="1"/>
    </xf>
    <xf numFmtId="0" fontId="14" fillId="3" borderId="0" xfId="0" applyFont="1" applyFill="1" applyAlignment="1" applyProtection="1">
      <alignment horizontal="left" vertical="center" wrapText="1"/>
      <protection hidden="1"/>
    </xf>
    <xf numFmtId="0" fontId="71" fillId="3" borderId="0" xfId="0" applyFont="1" applyFill="1" applyAlignment="1" applyProtection="1">
      <alignment horizontal="left" vertical="center" wrapText="1"/>
      <protection hidden="1"/>
    </xf>
    <xf numFmtId="0" fontId="32" fillId="3" borderId="6" xfId="0" applyFont="1" applyFill="1" applyBorder="1" applyAlignment="1" applyProtection="1">
      <alignment horizontal="left" vertical="top" wrapText="1"/>
      <protection hidden="1"/>
    </xf>
    <xf numFmtId="0" fontId="32" fillId="3" borderId="0" xfId="0" applyFont="1" applyFill="1" applyAlignment="1" applyProtection="1">
      <alignment horizontal="left" vertical="center" wrapText="1"/>
      <protection hidden="1"/>
    </xf>
    <xf numFmtId="0" fontId="5" fillId="3" borderId="14" xfId="0" applyFont="1" applyFill="1" applyBorder="1" applyAlignment="1" applyProtection="1">
      <alignment horizontal="center" vertical="center" wrapText="1"/>
      <protection hidden="1"/>
    </xf>
    <xf numFmtId="0" fontId="5" fillId="3" borderId="15" xfId="0" applyFont="1" applyFill="1" applyBorder="1" applyAlignment="1" applyProtection="1">
      <alignment horizontal="center" vertical="center" wrapText="1"/>
      <protection hidden="1"/>
    </xf>
    <xf numFmtId="0" fontId="5" fillId="3" borderId="16" xfId="0" applyFont="1" applyFill="1" applyBorder="1" applyAlignment="1" applyProtection="1">
      <alignment horizontal="center" vertical="center" wrapText="1"/>
      <protection hidden="1"/>
    </xf>
    <xf numFmtId="0" fontId="38" fillId="0" borderId="0" xfId="3" applyFont="1" applyBorder="1" applyAlignment="1" applyProtection="1">
      <alignment horizontal="center" vertical="center" wrapText="1"/>
      <protection hidden="1"/>
    </xf>
    <xf numFmtId="0" fontId="16" fillId="3" borderId="0" xfId="0" applyFont="1" applyFill="1" applyAlignment="1" applyProtection="1">
      <alignment horizontal="left" vertical="center"/>
      <protection hidden="1"/>
    </xf>
    <xf numFmtId="0" fontId="28" fillId="0" borderId="0" xfId="0" applyFont="1" applyAlignment="1" applyProtection="1">
      <alignment horizontal="left" vertical="center" wrapText="1"/>
      <protection hidden="1"/>
    </xf>
    <xf numFmtId="0" fontId="17" fillId="3" borderId="0" xfId="0" applyFont="1" applyFill="1" applyAlignment="1" applyProtection="1">
      <alignment horizontal="left" vertical="center" wrapText="1"/>
      <protection hidden="1"/>
    </xf>
    <xf numFmtId="0" fontId="16" fillId="3" borderId="8" xfId="0" applyFont="1" applyFill="1" applyBorder="1" applyAlignment="1" applyProtection="1">
      <alignment horizontal="left" vertical="center" wrapText="1"/>
      <protection hidden="1"/>
    </xf>
    <xf numFmtId="0" fontId="0" fillId="0" borderId="0" xfId="0" applyAlignment="1" applyProtection="1">
      <alignment horizontal="center"/>
      <protection hidden="1"/>
    </xf>
    <xf numFmtId="0" fontId="65" fillId="3" borderId="0" xfId="0" applyFont="1" applyFill="1" applyAlignment="1" applyProtection="1">
      <alignment horizontal="center" vertical="center"/>
      <protection hidden="1"/>
    </xf>
    <xf numFmtId="0" fontId="65" fillId="13" borderId="0" xfId="0" applyFont="1" applyFill="1" applyAlignment="1" applyProtection="1">
      <alignment horizontal="center" vertical="center"/>
      <protection hidden="1"/>
    </xf>
    <xf numFmtId="14" fontId="65" fillId="3" borderId="3" xfId="0" applyNumberFormat="1" applyFont="1" applyFill="1" applyBorder="1" applyAlignment="1" applyProtection="1">
      <alignment horizontal="center" vertical="center"/>
      <protection hidden="1"/>
    </xf>
    <xf numFmtId="14" fontId="65" fillId="3" borderId="4" xfId="0" applyNumberFormat="1" applyFont="1" applyFill="1" applyBorder="1" applyAlignment="1" applyProtection="1">
      <alignment horizontal="center" vertical="center"/>
      <protection hidden="1"/>
    </xf>
    <xf numFmtId="14" fontId="65" fillId="3" borderId="2" xfId="0" applyNumberFormat="1" applyFont="1" applyFill="1" applyBorder="1" applyAlignment="1" applyProtection="1">
      <alignment horizontal="center" vertical="center"/>
      <protection hidden="1"/>
    </xf>
    <xf numFmtId="0" fontId="40" fillId="3" borderId="1" xfId="0" applyFont="1" applyFill="1" applyBorder="1" applyAlignment="1" applyProtection="1">
      <alignment horizontal="center" vertical="center"/>
      <protection hidden="1"/>
    </xf>
    <xf numFmtId="0" fontId="67" fillId="3" borderId="0" xfId="0" applyFont="1" applyFill="1" applyAlignment="1" applyProtection="1">
      <alignment horizontal="left" vertical="center" wrapText="1"/>
      <protection hidden="1"/>
    </xf>
    <xf numFmtId="0" fontId="12" fillId="3" borderId="0" xfId="0" applyFont="1" applyFill="1" applyAlignment="1" applyProtection="1">
      <alignment horizontal="left" vertical="center" wrapText="1"/>
      <protection hidden="1"/>
    </xf>
    <xf numFmtId="0" fontId="12" fillId="3" borderId="0" xfId="0" applyFont="1" applyFill="1" applyAlignment="1" applyProtection="1">
      <alignment horizontal="left" vertical="top" wrapText="1"/>
      <protection hidden="1"/>
    </xf>
    <xf numFmtId="0" fontId="0" fillId="3" borderId="0" xfId="0" applyFill="1" applyAlignment="1" applyProtection="1">
      <alignment horizontal="center"/>
      <protection hidden="1"/>
    </xf>
    <xf numFmtId="0" fontId="38" fillId="25" borderId="0" xfId="3" applyFont="1" applyFill="1" applyBorder="1" applyAlignment="1" applyProtection="1">
      <alignment horizontal="center" vertical="center" wrapText="1"/>
      <protection hidden="1"/>
    </xf>
    <xf numFmtId="0" fontId="39" fillId="22" borderId="0" xfId="3" applyFont="1" applyFill="1" applyBorder="1" applyAlignment="1" applyProtection="1">
      <alignment horizontal="center" vertical="center" wrapText="1"/>
      <protection hidden="1"/>
    </xf>
    <xf numFmtId="0" fontId="45" fillId="20" borderId="0" xfId="12" applyFont="1" applyFill="1" applyAlignment="1" applyProtection="1">
      <alignment horizontal="center" vertical="center"/>
      <protection hidden="1"/>
    </xf>
    <xf numFmtId="0" fontId="5" fillId="3" borderId="0" xfId="7" applyFont="1" applyFill="1" applyAlignment="1" applyProtection="1">
      <alignment horizontal="left" vertical="center"/>
      <protection hidden="1"/>
    </xf>
    <xf numFmtId="0" fontId="26" fillId="20" borderId="14" xfId="7" applyFont="1" applyFill="1" applyBorder="1" applyAlignment="1" applyProtection="1">
      <alignment horizontal="center"/>
      <protection hidden="1"/>
    </xf>
    <xf numFmtId="0" fontId="26" fillId="20" borderId="15" xfId="7" applyFont="1" applyFill="1" applyBorder="1" applyAlignment="1" applyProtection="1">
      <alignment horizontal="center"/>
      <protection hidden="1"/>
    </xf>
    <xf numFmtId="0" fontId="26" fillId="20" borderId="16" xfId="7" applyFont="1" applyFill="1" applyBorder="1" applyAlignment="1" applyProtection="1">
      <alignment horizontal="center"/>
      <protection hidden="1"/>
    </xf>
    <xf numFmtId="0" fontId="26" fillId="15" borderId="0" xfId="7" applyFont="1" applyFill="1" applyAlignment="1" applyProtection="1">
      <alignment horizontal="center"/>
      <protection hidden="1"/>
    </xf>
    <xf numFmtId="0" fontId="5" fillId="3" borderId="0" xfId="7" applyFont="1" applyFill="1" applyAlignment="1" applyProtection="1">
      <alignment vertical="center"/>
      <protection hidden="1"/>
    </xf>
    <xf numFmtId="0" fontId="5" fillId="3" borderId="0" xfId="7" applyFont="1" applyFill="1" applyAlignment="1" applyProtection="1">
      <alignment horizontal="left" vertical="center" wrapText="1"/>
      <protection hidden="1"/>
    </xf>
    <xf numFmtId="0" fontId="5" fillId="3" borderId="0" xfId="12" applyFont="1" applyFill="1" applyAlignment="1" applyProtection="1">
      <alignment vertical="center"/>
      <protection hidden="1"/>
    </xf>
    <xf numFmtId="0" fontId="5" fillId="3" borderId="0" xfId="12" applyFont="1" applyFill="1" applyAlignment="1" applyProtection="1">
      <alignment horizontal="left" vertical="center" wrapText="1"/>
      <protection hidden="1"/>
    </xf>
    <xf numFmtId="0" fontId="5" fillId="3" borderId="0" xfId="12" applyFont="1" applyFill="1" applyAlignment="1" applyProtection="1">
      <alignment vertical="center" wrapText="1"/>
      <protection hidden="1"/>
    </xf>
    <xf numFmtId="0" fontId="5" fillId="3" borderId="0" xfId="0" applyFont="1" applyFill="1" applyAlignment="1" applyProtection="1">
      <alignment horizontal="left" vertical="center" wrapText="1"/>
      <protection hidden="1"/>
    </xf>
    <xf numFmtId="0" fontId="0" fillId="3" borderId="0" xfId="0" applyFill="1" applyAlignment="1" applyProtection="1">
      <alignment horizontal="center" vertical="center" wrapText="1"/>
      <protection hidden="1"/>
    </xf>
    <xf numFmtId="0" fontId="3" fillId="3" borderId="0" xfId="0" applyFont="1" applyFill="1" applyAlignment="1" applyProtection="1">
      <alignment horizontal="center" vertical="center" wrapText="1"/>
      <protection hidden="1"/>
    </xf>
  </cellXfs>
  <cellStyles count="15">
    <cellStyle name="Comma" xfId="1" builtinId="3"/>
    <cellStyle name="Comma 2" xfId="11" xr:uid="{00000000-0005-0000-0000-000001000000}"/>
    <cellStyle name="Comma 3" xfId="6" xr:uid="{00000000-0005-0000-0000-000002000000}"/>
    <cellStyle name="Currency 2" xfId="9" xr:uid="{00000000-0005-0000-0000-000003000000}"/>
    <cellStyle name="Currency 3" xfId="8" xr:uid="{00000000-0005-0000-0000-000004000000}"/>
    <cellStyle name="Normal" xfId="0" builtinId="0"/>
    <cellStyle name="Normal 2" xfId="3" xr:uid="{00000000-0005-0000-0000-000006000000}"/>
    <cellStyle name="Normal 3" xfId="7" xr:uid="{00000000-0005-0000-0000-000007000000}"/>
    <cellStyle name="Normal 3 2" xfId="12" xr:uid="{00000000-0005-0000-0000-000008000000}"/>
    <cellStyle name="Normal 4" xfId="13" xr:uid="{00000000-0005-0000-0000-000009000000}"/>
    <cellStyle name="Normal 6" xfId="4" xr:uid="{00000000-0005-0000-0000-00000A000000}"/>
    <cellStyle name="Normal 7" xfId="10" xr:uid="{00000000-0005-0000-0000-00000B000000}"/>
    <cellStyle name="Percent" xfId="2" builtinId="5"/>
    <cellStyle name="Percent 2" xfId="14" xr:uid="{00000000-0005-0000-0000-00000D000000}"/>
    <cellStyle name="Percent 3" xfId="5" xr:uid="{00000000-0005-0000-0000-00000E000000}"/>
  </cellStyles>
  <dxfs count="2097">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patternType="mediumGray">
          <bgColor theme="0" tint="-0.34998626667073579"/>
        </patternFill>
      </fill>
    </dxf>
    <dxf>
      <font>
        <b/>
        <color rgb="FF000000"/>
      </font>
      <fill>
        <patternFill patternType="solid">
          <fgColor rgb="FFFF4B4B"/>
          <bgColor rgb="FFFF4B4B"/>
        </patternFill>
      </fill>
    </dxf>
    <dxf>
      <font>
        <b/>
        <color rgb="FF000000"/>
      </font>
      <fill>
        <patternFill patternType="solid">
          <fgColor rgb="FFFF4B4B"/>
          <bgColor rgb="FFFF0000"/>
        </patternFill>
      </fill>
    </dxf>
    <dxf>
      <font>
        <color auto="1"/>
      </font>
      <fill>
        <patternFill patternType="solid">
          <fgColor rgb="FF009900"/>
          <bgColor rgb="FF009900"/>
        </patternFill>
      </fill>
    </dxf>
    <dxf>
      <fill>
        <patternFill>
          <bgColor rgb="FFFF0000"/>
        </patternFill>
      </fill>
    </dxf>
    <dxf>
      <fill>
        <patternFill>
          <bgColor rgb="FF00B050"/>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ont>
        <b/>
        <color rgb="FF000000"/>
      </font>
      <fill>
        <patternFill patternType="solid">
          <fgColor rgb="FFFF4B4B"/>
          <bgColor rgb="FFFF0000"/>
        </patternFill>
      </fill>
    </dxf>
    <dxf>
      <font>
        <color auto="1"/>
      </font>
      <fill>
        <patternFill patternType="solid">
          <fgColor rgb="FF009900"/>
          <bgColor rgb="FF009900"/>
        </patternFill>
      </fill>
    </dxf>
    <dxf>
      <fill>
        <patternFill>
          <bgColor rgb="FFFF0000"/>
        </patternFill>
      </fill>
    </dxf>
    <dxf>
      <font>
        <b/>
        <color rgb="FF000000"/>
      </font>
      <fill>
        <patternFill patternType="solid">
          <fgColor rgb="FFFF4B4B"/>
          <bgColor rgb="FFFF4B4B"/>
        </patternFill>
      </fill>
    </dxf>
    <dxf>
      <fill>
        <patternFill>
          <bgColor rgb="FF00B050"/>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bgColor rgb="FFFF0000"/>
        </patternFill>
      </fill>
    </dxf>
    <dxf>
      <font>
        <b/>
        <color rgb="FF000000"/>
      </font>
      <fill>
        <patternFill patternType="solid">
          <fgColor rgb="FFFF4B4B"/>
          <bgColor rgb="FFFF4B4B"/>
        </patternFill>
      </fill>
    </dxf>
    <dxf>
      <font>
        <b/>
        <color rgb="FF000000"/>
      </font>
      <fill>
        <patternFill patternType="solid">
          <fgColor rgb="FFFF4B4B"/>
          <bgColor rgb="FFFF0000"/>
        </patternFill>
      </fill>
    </dxf>
    <dxf>
      <font>
        <color auto="1"/>
      </font>
      <fill>
        <patternFill patternType="solid">
          <fgColor rgb="FF009900"/>
          <bgColor rgb="FF009900"/>
        </patternFill>
      </fill>
    </dxf>
    <dxf>
      <fill>
        <patternFill>
          <bgColor rgb="FF00B050"/>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bgColor rgb="FF00B050"/>
        </patternFill>
      </fill>
    </dxf>
    <dxf>
      <fill>
        <patternFill>
          <bgColor rgb="FFFF0000"/>
        </patternFill>
      </fill>
    </dxf>
    <dxf>
      <font>
        <color auto="1"/>
      </font>
      <fill>
        <patternFill patternType="solid">
          <fgColor rgb="FF009900"/>
          <bgColor rgb="FF009900"/>
        </patternFill>
      </fill>
    </dxf>
    <dxf>
      <font>
        <b/>
        <color rgb="FF000000"/>
      </font>
      <fill>
        <patternFill patternType="solid">
          <fgColor rgb="FFFF4B4B"/>
          <bgColor rgb="FFFF4B4B"/>
        </patternFill>
      </fill>
    </dxf>
    <dxf>
      <font>
        <b/>
        <color rgb="FF000000"/>
      </font>
      <fill>
        <patternFill patternType="solid">
          <fgColor rgb="FFFF4B4B"/>
          <bgColor rgb="FFFF0000"/>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bgColor rgb="FFFF0000"/>
        </patternFill>
      </fill>
    </dxf>
    <dxf>
      <fill>
        <patternFill>
          <bgColor rgb="FF00B050"/>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bgColor rgb="FFFF0000"/>
        </patternFill>
      </fill>
    </dxf>
    <dxf>
      <fill>
        <patternFill>
          <bgColor rgb="FF00B050"/>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ont>
        <color auto="1"/>
      </font>
      <fill>
        <patternFill patternType="solid">
          <fgColor rgb="FF009900"/>
          <bgColor rgb="FF009900"/>
        </patternFill>
      </fill>
    </dxf>
    <dxf>
      <fill>
        <patternFill>
          <bgColor rgb="FFFF0000"/>
        </patternFill>
      </fill>
    </dxf>
    <dxf>
      <fill>
        <patternFill>
          <bgColor rgb="FF00B050"/>
        </patternFill>
      </fill>
    </dxf>
    <dxf>
      <font>
        <b/>
        <color rgb="FF000000"/>
      </font>
      <fill>
        <patternFill patternType="solid">
          <fgColor rgb="FFFF4B4B"/>
          <bgColor rgb="FFFF0000"/>
        </patternFill>
      </fill>
    </dxf>
    <dxf>
      <font>
        <b/>
        <color rgb="FF000000"/>
      </font>
      <fill>
        <patternFill patternType="solid">
          <fgColor rgb="FFFF4B4B"/>
          <bgColor rgb="FFFF4B4B"/>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ill>
        <patternFill patternType="mediumGray">
          <bgColor theme="0" tint="-0.34998626667073579"/>
        </patternFill>
      </fill>
    </dxf>
    <dxf>
      <font>
        <color auto="1"/>
      </font>
      <fill>
        <patternFill>
          <bgColor rgb="FF00B050"/>
        </patternFill>
      </fill>
    </dxf>
    <dxf>
      <fill>
        <patternFill>
          <bgColor rgb="FFFF0000"/>
        </patternFill>
      </fill>
    </dxf>
    <dxf>
      <fill>
        <patternFill patternType="mediumGray">
          <bgColor theme="0" tint="-0.24994659260841701"/>
        </patternFill>
      </fill>
    </dxf>
    <dxf>
      <font>
        <color auto="1"/>
      </font>
      <fill>
        <patternFill>
          <bgColor rgb="FF00B050"/>
        </patternFill>
      </fill>
    </dxf>
    <dxf>
      <fill>
        <patternFill>
          <bgColor rgb="FFFF0000"/>
        </patternFill>
      </fill>
    </dxf>
    <dxf>
      <fill>
        <patternFill patternType="mediumGray">
          <bgColor theme="0" tint="-0.24994659260841701"/>
        </patternFill>
      </fill>
    </dxf>
    <dxf>
      <font>
        <color auto="1"/>
      </font>
      <fill>
        <patternFill>
          <bgColor rgb="FF00B050"/>
        </patternFill>
      </fill>
    </dxf>
    <dxf>
      <fill>
        <patternFill>
          <bgColor rgb="FFFF0000"/>
        </patternFill>
      </fill>
    </dxf>
    <dxf>
      <fill>
        <patternFill patternType="mediumGray">
          <bgColor theme="0" tint="-0.24994659260841701"/>
        </patternFill>
      </fill>
    </dxf>
    <dxf>
      <font>
        <color auto="1"/>
      </font>
      <fill>
        <patternFill>
          <bgColor rgb="FF00B050"/>
        </patternFill>
      </fill>
    </dxf>
    <dxf>
      <fill>
        <patternFill>
          <bgColor rgb="FFFF0000"/>
        </patternFill>
      </fill>
    </dxf>
    <dxf>
      <fill>
        <patternFill patternType="mediumGray">
          <bgColor theme="0" tint="-0.24994659260841701"/>
        </patternFill>
      </fill>
    </dxf>
    <dxf>
      <font>
        <b/>
        <color rgb="FF000000"/>
      </font>
      <fill>
        <patternFill patternType="solid">
          <fgColor rgb="FFFF4B4B"/>
          <bgColor rgb="FFFF0000"/>
        </patternFill>
      </fill>
    </dxf>
    <dxf>
      <font>
        <color auto="1"/>
      </font>
      <fill>
        <patternFill patternType="solid">
          <fgColor rgb="FF009900"/>
          <bgColor rgb="FF009900"/>
        </patternFill>
      </fill>
    </dxf>
    <dxf>
      <fill>
        <patternFill>
          <bgColor rgb="FFFF0000"/>
        </patternFill>
      </fill>
    </dxf>
    <dxf>
      <fill>
        <patternFill>
          <bgColor rgb="FF00B050"/>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ont>
        <b/>
        <color rgb="FF000000"/>
      </font>
      <fill>
        <patternFill patternType="solid">
          <fgColor rgb="FFFF4B4B"/>
          <bgColor rgb="FFFF0000"/>
        </patternFill>
      </fill>
    </dxf>
    <dxf>
      <font>
        <color auto="1"/>
      </font>
      <fill>
        <patternFill patternType="solid">
          <fgColor rgb="FF009900"/>
          <bgColor rgb="FF009900"/>
        </patternFill>
      </fill>
    </dxf>
    <dxf>
      <fill>
        <patternFill>
          <bgColor rgb="FFFF0000"/>
        </patternFill>
      </fill>
    </dxf>
    <dxf>
      <fill>
        <patternFill>
          <bgColor rgb="FF00B050"/>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ont>
        <b/>
        <color rgb="FF000000"/>
      </font>
      <fill>
        <patternFill patternType="solid">
          <fgColor rgb="FFFF4B4B"/>
          <bgColor rgb="FFFF0000"/>
        </patternFill>
      </fill>
    </dxf>
    <dxf>
      <font>
        <color auto="1"/>
      </font>
      <fill>
        <patternFill patternType="solid">
          <fgColor rgb="FF009900"/>
          <bgColor rgb="FF009900"/>
        </patternFill>
      </fill>
    </dxf>
    <dxf>
      <fill>
        <patternFill>
          <bgColor rgb="FFFF0000"/>
        </patternFill>
      </fill>
    </dxf>
    <dxf>
      <fill>
        <patternFill>
          <bgColor rgb="FF00B050"/>
        </patternFill>
      </fill>
    </dxf>
    <dxf>
      <font>
        <b/>
        <color rgb="FF000000"/>
      </font>
      <fill>
        <patternFill patternType="solid">
          <fgColor rgb="FFFF4B4B"/>
          <bgColor rgb="FFFF4B4B"/>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ont>
        <b/>
        <color rgb="FF000000"/>
      </font>
      <fill>
        <patternFill patternType="solid">
          <fgColor rgb="FFFF4B4B"/>
          <bgColor rgb="FFFF4B4B"/>
        </patternFill>
      </fill>
    </dxf>
    <dxf>
      <fill>
        <patternFill>
          <bgColor rgb="FF00B050"/>
        </patternFill>
      </fill>
    </dxf>
    <dxf>
      <fill>
        <patternFill>
          <bgColor rgb="FFFF0000"/>
        </patternFill>
      </fill>
    </dxf>
    <dxf>
      <font>
        <color auto="1"/>
      </font>
      <fill>
        <patternFill patternType="solid">
          <fgColor rgb="FF009900"/>
          <bgColor rgb="FF009900"/>
        </patternFill>
      </fill>
    </dxf>
    <dxf>
      <font>
        <b/>
        <color rgb="FF000000"/>
      </font>
      <fill>
        <patternFill patternType="solid">
          <fgColor rgb="FFFF4B4B"/>
          <bgColor rgb="FFFF0000"/>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ont>
        <b/>
        <color rgb="FF000000"/>
      </font>
      <fill>
        <patternFill patternType="solid">
          <fgColor rgb="FFFF4B4B"/>
          <bgColor rgb="FFFF4B4B"/>
        </patternFill>
      </fill>
    </dxf>
    <dxf>
      <font>
        <b/>
        <color rgb="FF000000"/>
      </font>
      <fill>
        <patternFill patternType="solid">
          <fgColor rgb="FFFF4B4B"/>
          <bgColor rgb="FFFF0000"/>
        </patternFill>
      </fill>
    </dxf>
    <dxf>
      <font>
        <color auto="1"/>
      </font>
      <fill>
        <patternFill patternType="solid">
          <fgColor rgb="FF009900"/>
          <bgColor rgb="FF009900"/>
        </patternFill>
      </fill>
    </dxf>
    <dxf>
      <fill>
        <patternFill>
          <bgColor rgb="FFFF0000"/>
        </patternFill>
      </fill>
    </dxf>
    <dxf>
      <fill>
        <patternFill>
          <bgColor rgb="FF00B050"/>
        </patternFill>
      </fill>
    </dxf>
    <dxf>
      <font>
        <b/>
        <color rgb="FF000000"/>
      </font>
      <fill>
        <patternFill patternType="solid">
          <fgColor rgb="FFFF4B4B"/>
          <bgColor rgb="FFFF0000"/>
        </patternFill>
      </fill>
    </dxf>
    <dxf>
      <font>
        <color auto="1"/>
      </font>
      <fill>
        <patternFill patternType="solid">
          <fgColor rgb="FF009900"/>
          <bgColor rgb="FF009900"/>
        </patternFill>
      </fill>
    </dxf>
    <dxf>
      <fill>
        <patternFill>
          <bgColor rgb="FFFF0000"/>
        </patternFill>
      </fill>
    </dxf>
    <dxf>
      <fill>
        <patternFill>
          <bgColor rgb="FF00B050"/>
        </patternFill>
      </fill>
    </dxf>
    <dxf>
      <fill>
        <patternFill>
          <bgColor rgb="FFFF0000"/>
        </patternFill>
      </fill>
      <border>
        <left/>
        <right/>
        <top/>
        <bottom/>
      </border>
    </dxf>
    <dxf>
      <fill>
        <patternFill>
          <bgColor rgb="FF00B050"/>
        </patternFill>
      </fill>
      <border>
        <left/>
        <right/>
        <top/>
        <bottom/>
      </border>
    </dxf>
  </dxfs>
  <tableStyles count="0" defaultTableStyle="TableStyleMedium9" defaultPivotStyle="PivotStyleLight16"/>
  <colors>
    <mruColors>
      <color rgb="FFCC0000"/>
      <color rgb="FFB0CA7C"/>
      <color rgb="FF009900"/>
      <color rgb="FFD60093"/>
      <color rgb="FF00CC00"/>
      <color rgb="FFCC0066"/>
      <color rgb="FF666699"/>
      <color rgb="FF008000"/>
      <color rgb="FF33CC33"/>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419100</xdr:colOff>
      <xdr:row>0</xdr:row>
      <xdr:rowOff>75080</xdr:rowOff>
    </xdr:from>
    <xdr:to>
      <xdr:col>7</xdr:col>
      <xdr:colOff>914175</xdr:colOff>
      <xdr:row>3</xdr:row>
      <xdr:rowOff>393071</xdr:rowOff>
    </xdr:to>
    <xdr:pic>
      <xdr:nvPicPr>
        <xdr:cNvPr id="2" name="Picture 1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258050" y="75080"/>
          <a:ext cx="1800000" cy="946641"/>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721348</xdr:colOff>
      <xdr:row>0</xdr:row>
      <xdr:rowOff>153641</xdr:rowOff>
    </xdr:from>
    <xdr:to>
      <xdr:col>6</xdr:col>
      <xdr:colOff>1051408</xdr:colOff>
      <xdr:row>5</xdr:row>
      <xdr:rowOff>17807</xdr:rowOff>
    </xdr:to>
    <xdr:pic>
      <xdr:nvPicPr>
        <xdr:cNvPr id="3" name="Picture 15">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55323" y="153641"/>
          <a:ext cx="1387335" cy="959541"/>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56445</xdr:colOff>
      <xdr:row>0</xdr:row>
      <xdr:rowOff>128161</xdr:rowOff>
    </xdr:from>
    <xdr:to>
      <xdr:col>6</xdr:col>
      <xdr:colOff>1447141</xdr:colOff>
      <xdr:row>5</xdr:row>
      <xdr:rowOff>135202</xdr:rowOff>
    </xdr:to>
    <xdr:pic>
      <xdr:nvPicPr>
        <xdr:cNvPr id="2" name="Picture 15">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21269" y="128161"/>
          <a:ext cx="1390696" cy="109401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oneCellAnchor>
    <xdr:from>
      <xdr:col>34</xdr:col>
      <xdr:colOff>685800</xdr:colOff>
      <xdr:row>1</xdr:row>
      <xdr:rowOff>28575</xdr:rowOff>
    </xdr:from>
    <xdr:ext cx="1800000" cy="741719"/>
    <xdr:pic>
      <xdr:nvPicPr>
        <xdr:cNvPr id="2" name="Picture 15">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252025" y="219075"/>
          <a:ext cx="1800000" cy="741719"/>
        </a:xfrm>
        <a:prstGeom prst="rect">
          <a:avLst/>
        </a:prstGeom>
        <a:noFill/>
      </xdr:spPr>
    </xdr:pic>
    <xdr:clientData/>
  </xdr:oneCellAnchor>
</xdr:wsDr>
</file>

<file path=xl/drawings/drawing13.xml><?xml version="1.0" encoding="utf-8"?>
<xdr:wsDr xmlns:xdr="http://schemas.openxmlformats.org/drawingml/2006/spreadsheetDrawing" xmlns:a="http://schemas.openxmlformats.org/drawingml/2006/main">
  <xdr:oneCellAnchor>
    <xdr:from>
      <xdr:col>7</xdr:col>
      <xdr:colOff>228600</xdr:colOff>
      <xdr:row>0</xdr:row>
      <xdr:rowOff>66675</xdr:rowOff>
    </xdr:from>
    <xdr:ext cx="1387335" cy="959541"/>
    <xdr:pic>
      <xdr:nvPicPr>
        <xdr:cNvPr id="4" name="Picture 15">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210675" y="66675"/>
          <a:ext cx="1387335" cy="959541"/>
        </a:xfrm>
        <a:prstGeom prst="rect">
          <a:avLst/>
        </a:prstGeom>
        <a:noFill/>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22</xdr:col>
      <xdr:colOff>1847850</xdr:colOff>
      <xdr:row>0</xdr:row>
      <xdr:rowOff>85725</xdr:rowOff>
    </xdr:from>
    <xdr:to>
      <xdr:col>23</xdr:col>
      <xdr:colOff>466500</xdr:colOff>
      <xdr:row>3</xdr:row>
      <xdr:rowOff>132119</xdr:rowOff>
    </xdr:to>
    <xdr:pic>
      <xdr:nvPicPr>
        <xdr:cNvPr id="2" name="Picture 15">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620500" y="85725"/>
          <a:ext cx="1800000" cy="741719"/>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29</xdr:col>
      <xdr:colOff>517712</xdr:colOff>
      <xdr:row>1</xdr:row>
      <xdr:rowOff>14007</xdr:rowOff>
    </xdr:from>
    <xdr:to>
      <xdr:col>31</xdr:col>
      <xdr:colOff>1065455</xdr:colOff>
      <xdr:row>4</xdr:row>
      <xdr:rowOff>31826</xdr:rowOff>
    </xdr:to>
    <xdr:pic>
      <xdr:nvPicPr>
        <xdr:cNvPr id="2" name="Picture 15">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738477" y="204507"/>
          <a:ext cx="1802802" cy="734995"/>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19</xdr:col>
      <xdr:colOff>287866</xdr:colOff>
      <xdr:row>0</xdr:row>
      <xdr:rowOff>118534</xdr:rowOff>
    </xdr:from>
    <xdr:to>
      <xdr:col>22</xdr:col>
      <xdr:colOff>128891</xdr:colOff>
      <xdr:row>3</xdr:row>
      <xdr:rowOff>192133</xdr:rowOff>
    </xdr:to>
    <xdr:pic>
      <xdr:nvPicPr>
        <xdr:cNvPr id="2" name="Picture 15">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286066" y="118534"/>
          <a:ext cx="1847625" cy="717066"/>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29</xdr:col>
      <xdr:colOff>517712</xdr:colOff>
      <xdr:row>1</xdr:row>
      <xdr:rowOff>14007</xdr:rowOff>
    </xdr:from>
    <xdr:to>
      <xdr:col>32</xdr:col>
      <xdr:colOff>547743</xdr:colOff>
      <xdr:row>4</xdr:row>
      <xdr:rowOff>31826</xdr:rowOff>
    </xdr:to>
    <xdr:pic>
      <xdr:nvPicPr>
        <xdr:cNvPr id="2" name="Picture 15">
          <a:extLst>
            <a:ext uri="{FF2B5EF4-FFF2-40B4-BE49-F238E27FC236}">
              <a16:creationId xmlns:a16="http://schemas.microsoft.com/office/drawing/2014/main" id="{A88105FC-6116-4250-85A0-D97D9AE2E5D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59552" y="196887"/>
          <a:ext cx="1843143" cy="726479"/>
        </a:xfrm>
        <a:prstGeom prst="rect">
          <a:avLst/>
        </a:prstGeom>
        <a:noFill/>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11</xdr:col>
      <xdr:colOff>134470</xdr:colOff>
      <xdr:row>0</xdr:row>
      <xdr:rowOff>103654</xdr:rowOff>
    </xdr:from>
    <xdr:to>
      <xdr:col>11</xdr:col>
      <xdr:colOff>1927747</xdr:colOff>
      <xdr:row>3</xdr:row>
      <xdr:rowOff>212800</xdr:rowOff>
    </xdr:to>
    <xdr:pic>
      <xdr:nvPicPr>
        <xdr:cNvPr id="2" name="Picture 15">
          <a:extLst>
            <a:ext uri="{FF2B5EF4-FFF2-40B4-BE49-F238E27FC236}">
              <a16:creationId xmlns:a16="http://schemas.microsoft.com/office/drawing/2014/main" id="{9E32F1CB-0FFC-444D-B62A-6EEAB081246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136470" y="103654"/>
          <a:ext cx="1802802" cy="734995"/>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10059987</xdr:colOff>
      <xdr:row>0</xdr:row>
      <xdr:rowOff>163513</xdr:rowOff>
    </xdr:from>
    <xdr:to>
      <xdr:col>4</xdr:col>
      <xdr:colOff>1306512</xdr:colOff>
      <xdr:row>4</xdr:row>
      <xdr:rowOff>173038</xdr:rowOff>
    </xdr:to>
    <xdr:pic>
      <xdr:nvPicPr>
        <xdr:cNvPr id="2" name="Picture 15">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631487" y="163513"/>
          <a:ext cx="2009775" cy="8191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1504950</xdr:colOff>
      <xdr:row>0</xdr:row>
      <xdr:rowOff>124385</xdr:rowOff>
    </xdr:from>
    <xdr:to>
      <xdr:col>4</xdr:col>
      <xdr:colOff>51210</xdr:colOff>
      <xdr:row>4</xdr:row>
      <xdr:rowOff>15623</xdr:rowOff>
    </xdr:to>
    <xdr:pic>
      <xdr:nvPicPr>
        <xdr:cNvPr id="3" name="Picture 15">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91100" y="124385"/>
          <a:ext cx="1800000" cy="742773"/>
        </a:xfrm>
        <a:prstGeom prst="rect">
          <a:avLst/>
        </a:prstGeom>
        <a:noFill/>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4629150</xdr:colOff>
      <xdr:row>0</xdr:row>
      <xdr:rowOff>99646</xdr:rowOff>
    </xdr:from>
    <xdr:to>
      <xdr:col>2</xdr:col>
      <xdr:colOff>747268</xdr:colOff>
      <xdr:row>5</xdr:row>
      <xdr:rowOff>10284</xdr:rowOff>
    </xdr:to>
    <xdr:pic>
      <xdr:nvPicPr>
        <xdr:cNvPr id="3" name="Picture 15">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33975" y="99646"/>
          <a:ext cx="1800733" cy="912668"/>
        </a:xfrm>
        <a:prstGeom prst="rect">
          <a:avLst/>
        </a:prstGeom>
        <a:noFill/>
      </xdr:spPr>
    </xdr:pic>
    <xdr:clientData/>
  </xdr:twoCellAnchor>
</xdr:wsDr>
</file>

<file path=xl/drawings/drawing21.xml><?xml version="1.0" encoding="utf-8"?>
<xdr:wsDr xmlns:xdr="http://schemas.openxmlformats.org/drawingml/2006/spreadsheetDrawing" xmlns:a="http://schemas.openxmlformats.org/drawingml/2006/main">
  <xdr:twoCellAnchor>
    <xdr:from>
      <xdr:col>4</xdr:col>
      <xdr:colOff>41412</xdr:colOff>
      <xdr:row>10</xdr:row>
      <xdr:rowOff>165653</xdr:rowOff>
    </xdr:from>
    <xdr:to>
      <xdr:col>8</xdr:col>
      <xdr:colOff>1152525</xdr:colOff>
      <xdr:row>12</xdr:row>
      <xdr:rowOff>114301</xdr:rowOff>
    </xdr:to>
    <xdr:sp macro="" textlink="">
      <xdr:nvSpPr>
        <xdr:cNvPr id="13" name="TextBox 12">
          <a:extLst>
            <a:ext uri="{FF2B5EF4-FFF2-40B4-BE49-F238E27FC236}">
              <a16:creationId xmlns:a16="http://schemas.microsoft.com/office/drawing/2014/main" id="{00000000-0008-0000-1400-00000D000000}"/>
            </a:ext>
          </a:extLst>
        </xdr:cNvPr>
        <xdr:cNvSpPr txBox="1"/>
      </xdr:nvSpPr>
      <xdr:spPr>
        <a:xfrm>
          <a:off x="2498862" y="2423078"/>
          <a:ext cx="3654288" cy="5201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tx1"/>
              </a:solidFill>
            </a:rPr>
            <a:t>The number of clients who hold units in the Collective Investment Scheme under management.</a:t>
          </a:r>
        </a:p>
        <a:p>
          <a:endParaRPr lang="en-US" sz="1100">
            <a:solidFill>
              <a:schemeClr val="tx1"/>
            </a:solidFill>
          </a:endParaRPr>
        </a:p>
        <a:p>
          <a:endParaRPr lang="el-GR" sz="1100">
            <a:solidFill>
              <a:schemeClr val="tx1"/>
            </a:solidFill>
          </a:endParaRPr>
        </a:p>
      </xdr:txBody>
    </xdr:sp>
    <xdr:clientData/>
  </xdr:twoCellAnchor>
  <xdr:twoCellAnchor>
    <xdr:from>
      <xdr:col>4</xdr:col>
      <xdr:colOff>41415</xdr:colOff>
      <xdr:row>30</xdr:row>
      <xdr:rowOff>0</xdr:rowOff>
    </xdr:from>
    <xdr:to>
      <xdr:col>8</xdr:col>
      <xdr:colOff>1152525</xdr:colOff>
      <xdr:row>31</xdr:row>
      <xdr:rowOff>266700</xdr:rowOff>
    </xdr:to>
    <xdr:sp macro="" textlink="">
      <xdr:nvSpPr>
        <xdr:cNvPr id="17" name="TextBox 16">
          <a:extLst>
            <a:ext uri="{FF2B5EF4-FFF2-40B4-BE49-F238E27FC236}">
              <a16:creationId xmlns:a16="http://schemas.microsoft.com/office/drawing/2014/main" id="{00000000-0008-0000-1400-000011000000}"/>
            </a:ext>
          </a:extLst>
        </xdr:cNvPr>
        <xdr:cNvSpPr txBox="1"/>
      </xdr:nvSpPr>
      <xdr:spPr>
        <a:xfrm>
          <a:off x="2775090" y="8010525"/>
          <a:ext cx="3654285"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Individual Clients refer to clients to whom the entity provides the services defined in UCI Law of 2012, Art. 109 (4) or AIFM Law of 2013, Art 6 (6).</a:t>
          </a:r>
          <a:endParaRPr lang="el-GR" sz="1100">
            <a:solidFill>
              <a:sysClr val="windowText" lastClr="000000"/>
            </a:solidFill>
          </a:endParaRPr>
        </a:p>
      </xdr:txBody>
    </xdr:sp>
    <xdr:clientData/>
  </xdr:twoCellAnchor>
  <xdr:twoCellAnchor>
    <xdr:from>
      <xdr:col>4</xdr:col>
      <xdr:colOff>49698</xdr:colOff>
      <xdr:row>32</xdr:row>
      <xdr:rowOff>0</xdr:rowOff>
    </xdr:from>
    <xdr:to>
      <xdr:col>8</xdr:col>
      <xdr:colOff>1162050</xdr:colOff>
      <xdr:row>33</xdr:row>
      <xdr:rowOff>28575</xdr:rowOff>
    </xdr:to>
    <xdr:sp macro="" textlink="">
      <xdr:nvSpPr>
        <xdr:cNvPr id="8" name="TextBox 7">
          <a:extLst>
            <a:ext uri="{FF2B5EF4-FFF2-40B4-BE49-F238E27FC236}">
              <a16:creationId xmlns:a16="http://schemas.microsoft.com/office/drawing/2014/main" id="{00000000-0008-0000-1400-000008000000}"/>
            </a:ext>
          </a:extLst>
        </xdr:cNvPr>
        <xdr:cNvSpPr txBox="1"/>
      </xdr:nvSpPr>
      <xdr:spPr>
        <a:xfrm>
          <a:off x="2783373" y="8201025"/>
          <a:ext cx="3655527" cy="600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Undertakin</a:t>
          </a:r>
          <a:r>
            <a:rPr lang="en-US" sz="1100" baseline="0">
              <a:solidFill>
                <a:sysClr val="windowText" lastClr="000000"/>
              </a:solidFill>
            </a:rPr>
            <a:t>g of </a:t>
          </a:r>
          <a:r>
            <a:rPr lang="en-US" sz="1100">
              <a:solidFill>
                <a:sysClr val="windowText" lastClr="000000"/>
              </a:solidFill>
            </a:rPr>
            <a:t>Collective investment as these are defined</a:t>
          </a:r>
          <a:r>
            <a:rPr lang="en-US" sz="1100" baseline="0">
              <a:solidFill>
                <a:sysClr val="windowText" lastClr="000000"/>
              </a:solidFill>
            </a:rPr>
            <a:t> in Section 2 of the Law 78(I)/2012, in section 2 of the Law 1</a:t>
          </a:r>
          <a:r>
            <a:rPr lang="el-GR" sz="1100" baseline="0">
              <a:solidFill>
                <a:sysClr val="windowText" lastClr="000000"/>
              </a:solidFill>
            </a:rPr>
            <a:t>24</a:t>
          </a:r>
          <a:r>
            <a:rPr lang="en-US" sz="1100" baseline="0">
              <a:solidFill>
                <a:sysClr val="windowText" lastClr="000000"/>
              </a:solidFill>
            </a:rPr>
            <a:t>(I)/201</a:t>
          </a:r>
          <a:r>
            <a:rPr lang="el-GR" sz="1100" baseline="0">
              <a:solidFill>
                <a:sysClr val="windowText" lastClr="000000"/>
              </a:solidFill>
            </a:rPr>
            <a:t>8</a:t>
          </a:r>
          <a:r>
            <a:rPr lang="en-US" sz="1100" baseline="0">
              <a:solidFill>
                <a:sysClr val="windowText" lastClr="000000"/>
              </a:solidFill>
            </a:rPr>
            <a:t> and Section 124 of </a:t>
          </a:r>
          <a:r>
            <a:rPr lang="en-US" sz="1100" baseline="0">
              <a:solidFill>
                <a:schemeClr val="dk1"/>
              </a:solidFill>
              <a:effectLst/>
              <a:latin typeface="+mn-lt"/>
              <a:ea typeface="+mn-ea"/>
              <a:cs typeface="+mn-cs"/>
            </a:rPr>
            <a:t>Law1</a:t>
          </a:r>
          <a:r>
            <a:rPr lang="el-GR" sz="1100" baseline="0">
              <a:solidFill>
                <a:schemeClr val="dk1"/>
              </a:solidFill>
              <a:effectLst/>
              <a:latin typeface="+mn-lt"/>
              <a:ea typeface="+mn-ea"/>
              <a:cs typeface="+mn-cs"/>
            </a:rPr>
            <a:t>24</a:t>
          </a:r>
          <a:r>
            <a:rPr lang="en-US" sz="1100" baseline="0">
              <a:solidFill>
                <a:schemeClr val="dk1"/>
              </a:solidFill>
              <a:effectLst/>
              <a:latin typeface="+mn-lt"/>
              <a:ea typeface="+mn-ea"/>
              <a:cs typeface="+mn-cs"/>
            </a:rPr>
            <a:t>(I)/201</a:t>
          </a:r>
          <a:r>
            <a:rPr lang="el-GR" sz="1100" baseline="0">
              <a:solidFill>
                <a:schemeClr val="dk1"/>
              </a:solidFill>
              <a:effectLst/>
              <a:latin typeface="+mn-lt"/>
              <a:ea typeface="+mn-ea"/>
              <a:cs typeface="+mn-cs"/>
            </a:rPr>
            <a:t>8</a:t>
          </a:r>
          <a:r>
            <a:rPr lang="en-US" sz="1100" baseline="0">
              <a:solidFill>
                <a:schemeClr val="dk1"/>
              </a:solidFill>
              <a:effectLst/>
              <a:latin typeface="+mn-lt"/>
              <a:ea typeface="+mn-ea"/>
              <a:cs typeface="+mn-cs"/>
            </a:rPr>
            <a:t> </a:t>
          </a:r>
          <a:r>
            <a:rPr lang="en-US" sz="1100" baseline="0">
              <a:solidFill>
                <a:sysClr val="windowText" lastClr="000000"/>
              </a:solidFill>
            </a:rPr>
            <a:t>.</a:t>
          </a:r>
          <a:endParaRPr lang="el-GR" sz="1100">
            <a:solidFill>
              <a:sysClr val="windowText" lastClr="000000"/>
            </a:solidFill>
          </a:endParaRPr>
        </a:p>
      </xdr:txBody>
    </xdr:sp>
    <xdr:clientData/>
  </xdr:twoCellAnchor>
  <xdr:twoCellAnchor>
    <xdr:from>
      <xdr:col>4</xdr:col>
      <xdr:colOff>49698</xdr:colOff>
      <xdr:row>33</xdr:row>
      <xdr:rowOff>132521</xdr:rowOff>
    </xdr:from>
    <xdr:to>
      <xdr:col>8</xdr:col>
      <xdr:colOff>1152525</xdr:colOff>
      <xdr:row>36</xdr:row>
      <xdr:rowOff>24848</xdr:rowOff>
    </xdr:to>
    <xdr:sp macro="" textlink="">
      <xdr:nvSpPr>
        <xdr:cNvPr id="9" name="TextBox 8">
          <a:extLst>
            <a:ext uri="{FF2B5EF4-FFF2-40B4-BE49-F238E27FC236}">
              <a16:creationId xmlns:a16="http://schemas.microsoft.com/office/drawing/2014/main" id="{00000000-0008-0000-1400-000009000000}"/>
            </a:ext>
          </a:extLst>
        </xdr:cNvPr>
        <xdr:cNvSpPr txBox="1"/>
      </xdr:nvSpPr>
      <xdr:spPr>
        <a:xfrm>
          <a:off x="2783373" y="8905046"/>
          <a:ext cx="3646002" cy="844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AUM as defined in UCI Law</a:t>
          </a:r>
          <a:r>
            <a:rPr lang="en-US" sz="1100" baseline="0">
              <a:solidFill>
                <a:sysClr val="windowText" lastClr="000000"/>
              </a:solidFill>
            </a:rPr>
            <a:t> of 2012, Art 110 (2) (b) or the AIFM Law of 2013, Art. 19 as applicable.  </a:t>
          </a:r>
        </a:p>
        <a:p>
          <a:r>
            <a:rPr lang="en-US" sz="1100" baseline="0">
              <a:solidFill>
                <a:sysClr val="windowText" lastClr="000000"/>
              </a:solidFill>
            </a:rPr>
            <a:t>For the calculation of AIFM's AUM, it is requested to take into account the provisions of CRD231/2013 Section 2, which provides further guidance on the principals that should be followed in order to calculate the total value of assets under management. </a:t>
          </a:r>
          <a:endParaRPr lang="el-GR" sz="1100">
            <a:solidFill>
              <a:sysClr val="windowText" lastClr="000000"/>
            </a:solidFill>
          </a:endParaRPr>
        </a:p>
      </xdr:txBody>
    </xdr:sp>
    <xdr:clientData/>
  </xdr:twoCellAnchor>
  <xdr:twoCellAnchor editAs="oneCell">
    <xdr:from>
      <xdr:col>7</xdr:col>
      <xdr:colOff>352425</xdr:colOff>
      <xdr:row>0</xdr:row>
      <xdr:rowOff>133350</xdr:rowOff>
    </xdr:from>
    <xdr:to>
      <xdr:col>8</xdr:col>
      <xdr:colOff>1276858</xdr:colOff>
      <xdr:row>4</xdr:row>
      <xdr:rowOff>93518</xdr:rowOff>
    </xdr:to>
    <xdr:pic>
      <xdr:nvPicPr>
        <xdr:cNvPr id="22" name="Picture 15">
          <a:extLst>
            <a:ext uri="{FF2B5EF4-FFF2-40B4-BE49-F238E27FC236}">
              <a16:creationId xmlns:a16="http://schemas.microsoft.com/office/drawing/2014/main" id="{00000000-0008-0000-1400-00001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52975" y="133350"/>
          <a:ext cx="1800733" cy="912668"/>
        </a:xfrm>
        <a:prstGeom prst="rect">
          <a:avLst/>
        </a:prstGeom>
        <a:noFill/>
      </xdr:spPr>
    </xdr:pic>
    <xdr:clientData/>
  </xdr:twoCellAnchor>
  <xdr:twoCellAnchor>
    <xdr:from>
      <xdr:col>4</xdr:col>
      <xdr:colOff>35617</xdr:colOff>
      <xdr:row>14</xdr:row>
      <xdr:rowOff>0</xdr:rowOff>
    </xdr:from>
    <xdr:to>
      <xdr:col>8</xdr:col>
      <xdr:colOff>1162050</xdr:colOff>
      <xdr:row>17</xdr:row>
      <xdr:rowOff>28575</xdr:rowOff>
    </xdr:to>
    <xdr:sp macro="" textlink="">
      <xdr:nvSpPr>
        <xdr:cNvPr id="12" name="TextBox 11">
          <a:extLst>
            <a:ext uri="{FF2B5EF4-FFF2-40B4-BE49-F238E27FC236}">
              <a16:creationId xmlns:a16="http://schemas.microsoft.com/office/drawing/2014/main" id="{00000000-0008-0000-1400-00000C000000}"/>
            </a:ext>
          </a:extLst>
        </xdr:cNvPr>
        <xdr:cNvSpPr txBox="1"/>
      </xdr:nvSpPr>
      <xdr:spPr>
        <a:xfrm>
          <a:off x="2493067" y="3209925"/>
          <a:ext cx="3669608"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Are investor who does not meet the conditions required to be included in the professional investors’ or the well informed investors’ category.</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"Retail Clients" are defined in L144(I)/2007 Article 2, and Law 56(I)/2013 Article 2.</a:t>
          </a:r>
          <a:endParaRPr lang="en-US">
            <a:effectLst/>
          </a:endParaRPr>
        </a:p>
        <a:p>
          <a:endParaRPr lang="el-GR" sz="1100">
            <a:solidFill>
              <a:srgbClr val="FF0000"/>
            </a:solidFill>
          </a:endParaRPr>
        </a:p>
      </xdr:txBody>
    </xdr:sp>
    <xdr:clientData/>
  </xdr:twoCellAnchor>
  <xdr:twoCellAnchor>
    <xdr:from>
      <xdr:col>4</xdr:col>
      <xdr:colOff>41413</xdr:colOff>
      <xdr:row>22</xdr:row>
      <xdr:rowOff>180983</xdr:rowOff>
    </xdr:from>
    <xdr:to>
      <xdr:col>8</xdr:col>
      <xdr:colOff>1162050</xdr:colOff>
      <xdr:row>28</xdr:row>
      <xdr:rowOff>95250</xdr:rowOff>
    </xdr:to>
    <xdr:sp macro="" textlink="">
      <xdr:nvSpPr>
        <xdr:cNvPr id="14" name="TextBox 13">
          <a:extLst>
            <a:ext uri="{FF2B5EF4-FFF2-40B4-BE49-F238E27FC236}">
              <a16:creationId xmlns:a16="http://schemas.microsoft.com/office/drawing/2014/main" id="{00000000-0008-0000-1400-00000E000000}"/>
            </a:ext>
          </a:extLst>
        </xdr:cNvPr>
        <xdr:cNvSpPr txBox="1"/>
      </xdr:nvSpPr>
      <xdr:spPr>
        <a:xfrm>
          <a:off x="2498863" y="6677033"/>
          <a:ext cx="3663812" cy="10572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Professional Investor as defined in Article 2, </a:t>
          </a:r>
          <a:r>
            <a:rPr lang="en-US" sz="1100">
              <a:solidFill>
                <a:schemeClr val="dk1"/>
              </a:solidFill>
              <a:effectLst/>
              <a:latin typeface="+mn-lt"/>
              <a:ea typeface="+mn-ea"/>
              <a:cs typeface="+mn-cs"/>
            </a:rPr>
            <a:t>means an investor which is considered to be a professional client or may, on request, be treated as a professional client within the meaning of Annex II of the Investment Services and Activities and Regulated Markets Law as amended; </a:t>
          </a:r>
          <a:endParaRPr lang="en-US">
            <a:effectLst/>
          </a:endParaRPr>
        </a:p>
        <a:p>
          <a:endParaRPr lang="el-GR" sz="1100">
            <a:solidFill>
              <a:srgbClr val="FF0000"/>
            </a:solidFill>
          </a:endParaRPr>
        </a:p>
      </xdr:txBody>
    </xdr:sp>
    <xdr:clientData/>
  </xdr:twoCellAnchor>
  <xdr:twoCellAnchor>
    <xdr:from>
      <xdr:col>4</xdr:col>
      <xdr:colOff>41412</xdr:colOff>
      <xdr:row>19</xdr:row>
      <xdr:rowOff>0</xdr:rowOff>
    </xdr:from>
    <xdr:to>
      <xdr:col>8</xdr:col>
      <xdr:colOff>1123950</xdr:colOff>
      <xdr:row>21</xdr:row>
      <xdr:rowOff>2000250</xdr:rowOff>
    </xdr:to>
    <xdr:sp macro="" textlink="">
      <xdr:nvSpPr>
        <xdr:cNvPr id="15" name="TextBox 14">
          <a:extLst>
            <a:ext uri="{FF2B5EF4-FFF2-40B4-BE49-F238E27FC236}">
              <a16:creationId xmlns:a16="http://schemas.microsoft.com/office/drawing/2014/main" id="{00000000-0008-0000-1400-00000F000000}"/>
            </a:ext>
          </a:extLst>
        </xdr:cNvPr>
        <xdr:cNvSpPr txBox="1"/>
      </xdr:nvSpPr>
      <xdr:spPr>
        <a:xfrm>
          <a:off x="2498862" y="3952874"/>
          <a:ext cx="3625713" cy="2400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Well</a:t>
          </a:r>
          <a:r>
            <a:rPr lang="en-US" sz="1100" baseline="0">
              <a:solidFill>
                <a:schemeClr val="dk1"/>
              </a:solidFill>
              <a:effectLst/>
              <a:latin typeface="+mn-lt"/>
              <a:ea typeface="+mn-ea"/>
              <a:cs typeface="+mn-cs"/>
            </a:rPr>
            <a:t> informed investor as defined in Article 2, of AIF Law, </a:t>
          </a:r>
          <a:r>
            <a:rPr lang="en-US" sz="1100">
              <a:solidFill>
                <a:schemeClr val="dk1"/>
              </a:solidFill>
              <a:effectLst/>
              <a:latin typeface="+mn-lt"/>
              <a:ea typeface="+mn-ea"/>
              <a:cs typeface="+mn-cs"/>
            </a:rPr>
            <a:t>means every investor which is not a professional investor and fulfils the following conditions: (a) the investor confirms in writing that he is a well-informed investor and that he is aware of the risks related with the proposed investment; and (b) either his investment in the AIF amounts, at least, to €125 000, or he is assessed as a well-informed investor, either by a credit institution that falls within the scope of the Banking Laws as amended, or by an Investment Firm, or by a UCITS management company and the above mentioned assessment shows that he has the necessary experience and knowledge to be able to evaluate the appropriateness of the investment in the AIF</a:t>
          </a:r>
          <a:endParaRPr lang="en-US">
            <a:effectLst/>
          </a:endParaRPr>
        </a:p>
      </xdr:txBody>
    </xdr:sp>
    <xdr:clientData/>
  </xdr:twoCellAnchor>
  <xdr:twoCellAnchor>
    <xdr:from>
      <xdr:col>4</xdr:col>
      <xdr:colOff>0</xdr:colOff>
      <xdr:row>37</xdr:row>
      <xdr:rowOff>0</xdr:rowOff>
    </xdr:from>
    <xdr:to>
      <xdr:col>8</xdr:col>
      <xdr:colOff>1102827</xdr:colOff>
      <xdr:row>42</xdr:row>
      <xdr:rowOff>161925</xdr:rowOff>
    </xdr:to>
    <xdr:sp macro="" textlink="">
      <xdr:nvSpPr>
        <xdr:cNvPr id="10" name="TextBox 9">
          <a:extLst>
            <a:ext uri="{FF2B5EF4-FFF2-40B4-BE49-F238E27FC236}">
              <a16:creationId xmlns:a16="http://schemas.microsoft.com/office/drawing/2014/main" id="{00000000-0008-0000-1400-00000A000000}"/>
            </a:ext>
          </a:extLst>
        </xdr:cNvPr>
        <xdr:cNvSpPr txBox="1"/>
      </xdr:nvSpPr>
      <xdr:spPr>
        <a:xfrm>
          <a:off x="2457450" y="11877675"/>
          <a:ext cx="3646002"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Means a business, professional or commercial relationship between the customer and the obliged entity which is connected with the professional activities of an obliged entity and which is expected by the obliged entity, at the time when the contact is established, to have an element of duration.</a:t>
          </a:r>
          <a:endParaRPr lang="el-GR" sz="1100">
            <a:solidFill>
              <a:sysClr val="windowText" lastClr="000000"/>
            </a:solidFill>
          </a:endParaRPr>
        </a:p>
      </xdr:txBody>
    </xdr:sp>
    <xdr:clientData/>
  </xdr:twoCellAnchor>
  <xdr:twoCellAnchor>
    <xdr:from>
      <xdr:col>3</xdr:col>
      <xdr:colOff>1685924</xdr:colOff>
      <xdr:row>44</xdr:row>
      <xdr:rowOff>0</xdr:rowOff>
    </xdr:from>
    <xdr:to>
      <xdr:col>8</xdr:col>
      <xdr:colOff>1152524</xdr:colOff>
      <xdr:row>59</xdr:row>
      <xdr:rowOff>57150</xdr:rowOff>
    </xdr:to>
    <xdr:sp macro="" textlink="">
      <xdr:nvSpPr>
        <xdr:cNvPr id="11" name="TextBox 10">
          <a:extLst>
            <a:ext uri="{FF2B5EF4-FFF2-40B4-BE49-F238E27FC236}">
              <a16:creationId xmlns:a16="http://schemas.microsoft.com/office/drawing/2014/main" id="{00000000-0008-0000-1400-00000B000000}"/>
            </a:ext>
          </a:extLst>
        </xdr:cNvPr>
        <xdr:cNvSpPr txBox="1"/>
      </xdr:nvSpPr>
      <xdr:spPr>
        <a:xfrm>
          <a:off x="2428874" y="13220700"/>
          <a:ext cx="3724275" cy="3105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Means an investment in an economic activity that </a:t>
          </a:r>
          <a:r>
            <a:rPr lang="en-GB" sz="1100" i="1">
              <a:solidFill>
                <a:schemeClr val="dk1"/>
              </a:solidFill>
              <a:effectLst/>
              <a:latin typeface="+mn-lt"/>
              <a:ea typeface="+mn-ea"/>
              <a:cs typeface="+mn-cs"/>
            </a:rPr>
            <a:t>contributes</a:t>
          </a:r>
          <a:r>
            <a:rPr lang="en-GB" sz="1100">
              <a:solidFill>
                <a:schemeClr val="dk1"/>
              </a:solidFill>
              <a:effectLst/>
              <a:latin typeface="+mn-lt"/>
              <a:ea typeface="+mn-ea"/>
              <a:cs typeface="+mn-cs"/>
            </a:rPr>
            <a:t> to an environmental objective, </a:t>
          </a:r>
          <a:r>
            <a:rPr lang="en-GB" sz="1100" i="1">
              <a:solidFill>
                <a:schemeClr val="dk1"/>
              </a:solidFill>
              <a:effectLst/>
              <a:latin typeface="+mn-lt"/>
              <a:ea typeface="+mn-ea"/>
              <a:cs typeface="+mn-cs"/>
            </a:rPr>
            <a:t>as measured, for example, by key resource efficiency indicators on the use of energy, renewable energy, raw materials, water and land, on the production of waste, and greenhouse gas emissions, or on its impact on biodiversity and the circular economy, or an </a:t>
          </a:r>
          <a:r>
            <a:rPr lang="en-GB" sz="1100">
              <a:solidFill>
                <a:schemeClr val="dk1"/>
              </a:solidFill>
              <a:effectLst/>
              <a:latin typeface="+mn-lt"/>
              <a:ea typeface="+mn-ea"/>
              <a:cs typeface="+mn-cs"/>
            </a:rPr>
            <a:t>investment in an economic activity that </a:t>
          </a:r>
          <a:r>
            <a:rPr lang="en-GB" sz="1100" i="1">
              <a:solidFill>
                <a:schemeClr val="dk1"/>
              </a:solidFill>
              <a:effectLst/>
              <a:latin typeface="+mn-lt"/>
              <a:ea typeface="+mn-ea"/>
              <a:cs typeface="+mn-cs"/>
            </a:rPr>
            <a:t>contributes</a:t>
          </a:r>
          <a:r>
            <a:rPr lang="en-GB" sz="1100">
              <a:solidFill>
                <a:schemeClr val="dk1"/>
              </a:solidFill>
              <a:effectLst/>
              <a:latin typeface="+mn-lt"/>
              <a:ea typeface="+mn-ea"/>
              <a:cs typeface="+mn-cs"/>
            </a:rPr>
            <a:t> to a social objective, in particular an </a:t>
          </a:r>
          <a:r>
            <a:rPr lang="en-GB" sz="1100" i="1">
              <a:solidFill>
                <a:schemeClr val="dk1"/>
              </a:solidFill>
              <a:effectLst/>
              <a:latin typeface="+mn-lt"/>
              <a:ea typeface="+mn-ea"/>
              <a:cs typeface="+mn-cs"/>
            </a:rPr>
            <a:t>investment</a:t>
          </a:r>
          <a:r>
            <a:rPr lang="en-GB" sz="1100">
              <a:solidFill>
                <a:schemeClr val="dk1"/>
              </a:solidFill>
              <a:effectLst/>
              <a:latin typeface="+mn-lt"/>
              <a:ea typeface="+mn-ea"/>
              <a:cs typeface="+mn-cs"/>
            </a:rPr>
            <a:t> that </a:t>
          </a:r>
          <a:r>
            <a:rPr lang="en-GB" sz="1100" i="1">
              <a:solidFill>
                <a:schemeClr val="dk1"/>
              </a:solidFill>
              <a:effectLst/>
              <a:latin typeface="+mn-lt"/>
              <a:ea typeface="+mn-ea"/>
              <a:cs typeface="+mn-cs"/>
            </a:rPr>
            <a:t>contributes</a:t>
          </a:r>
          <a:r>
            <a:rPr lang="en-GB" sz="1100">
              <a:solidFill>
                <a:schemeClr val="dk1"/>
              </a:solidFill>
              <a:effectLst/>
              <a:latin typeface="+mn-lt"/>
              <a:ea typeface="+mn-ea"/>
              <a:cs typeface="+mn-cs"/>
            </a:rPr>
            <a:t> to tackling inequality or </a:t>
          </a:r>
          <a:r>
            <a:rPr lang="en-GB" sz="1100" i="1">
              <a:solidFill>
                <a:schemeClr val="dk1"/>
              </a:solidFill>
              <a:effectLst/>
              <a:latin typeface="+mn-lt"/>
              <a:ea typeface="+mn-ea"/>
              <a:cs typeface="+mn-cs"/>
            </a:rPr>
            <a:t>that fosters</a:t>
          </a:r>
          <a:r>
            <a:rPr lang="en-GB" sz="1100">
              <a:solidFill>
                <a:schemeClr val="dk1"/>
              </a:solidFill>
              <a:effectLst/>
              <a:latin typeface="+mn-lt"/>
              <a:ea typeface="+mn-ea"/>
              <a:cs typeface="+mn-cs"/>
            </a:rPr>
            <a:t> social cohesion, social integration and labour relations, or an </a:t>
          </a:r>
          <a:r>
            <a:rPr lang="en-GB" sz="1100" i="1">
              <a:solidFill>
                <a:schemeClr val="dk1"/>
              </a:solidFill>
              <a:effectLst/>
              <a:latin typeface="+mn-lt"/>
              <a:ea typeface="+mn-ea"/>
              <a:cs typeface="+mn-cs"/>
            </a:rPr>
            <a:t>investment</a:t>
          </a:r>
          <a:r>
            <a:rPr lang="en-GB" sz="1100">
              <a:solidFill>
                <a:schemeClr val="dk1"/>
              </a:solidFill>
              <a:effectLst/>
              <a:latin typeface="+mn-lt"/>
              <a:ea typeface="+mn-ea"/>
              <a:cs typeface="+mn-cs"/>
            </a:rPr>
            <a:t> in human capital or economically or socially disadvantaged communities, p</a:t>
          </a:r>
          <a:r>
            <a:rPr lang="en-GB" sz="1100" i="1">
              <a:solidFill>
                <a:schemeClr val="dk1"/>
              </a:solidFill>
              <a:effectLst/>
              <a:latin typeface="+mn-lt"/>
              <a:ea typeface="+mn-ea"/>
              <a:cs typeface="+mn-cs"/>
            </a:rPr>
            <a:t>rovided that such investments</a:t>
          </a:r>
          <a:r>
            <a:rPr lang="en-GB" sz="1100">
              <a:solidFill>
                <a:schemeClr val="dk1"/>
              </a:solidFill>
              <a:effectLst/>
              <a:latin typeface="+mn-lt"/>
              <a:ea typeface="+mn-ea"/>
              <a:cs typeface="+mn-cs"/>
            </a:rPr>
            <a:t> </a:t>
          </a:r>
          <a:r>
            <a:rPr lang="en-GB" sz="1100" i="1">
              <a:solidFill>
                <a:schemeClr val="dk1"/>
              </a:solidFill>
              <a:effectLst/>
              <a:latin typeface="+mn-lt"/>
              <a:ea typeface="+mn-ea"/>
              <a:cs typeface="+mn-cs"/>
            </a:rPr>
            <a:t>do not significantly harm any of those objectives and that the investee</a:t>
          </a:r>
          <a:r>
            <a:rPr lang="en-GB" sz="1100">
              <a:solidFill>
                <a:schemeClr val="dk1"/>
              </a:solidFill>
              <a:effectLst/>
              <a:latin typeface="+mn-lt"/>
              <a:ea typeface="+mn-ea"/>
              <a:cs typeface="+mn-cs"/>
            </a:rPr>
            <a:t> companies </a:t>
          </a:r>
          <a:r>
            <a:rPr lang="en-GB" sz="1100" i="1">
              <a:solidFill>
                <a:schemeClr val="dk1"/>
              </a:solidFill>
              <a:effectLst/>
              <a:latin typeface="+mn-lt"/>
              <a:ea typeface="+mn-ea"/>
              <a:cs typeface="+mn-cs"/>
            </a:rPr>
            <a:t>follow </a:t>
          </a:r>
          <a:r>
            <a:rPr lang="en-GB" sz="1100">
              <a:solidFill>
                <a:schemeClr val="dk1"/>
              </a:solidFill>
              <a:effectLst/>
              <a:latin typeface="+mn-lt"/>
              <a:ea typeface="+mn-ea"/>
              <a:cs typeface="+mn-cs"/>
            </a:rPr>
            <a:t>good governance practices, in particular with</a:t>
          </a:r>
          <a:r>
            <a:rPr lang="en-GB" sz="1100" i="1">
              <a:solidFill>
                <a:schemeClr val="dk1"/>
              </a:solidFill>
              <a:effectLst/>
              <a:latin typeface="+mn-lt"/>
              <a:ea typeface="+mn-ea"/>
              <a:cs typeface="+mn-cs"/>
            </a:rPr>
            <a:t> respect to</a:t>
          </a:r>
          <a:r>
            <a:rPr lang="en-GB" sz="1100">
              <a:solidFill>
                <a:schemeClr val="dk1"/>
              </a:solidFill>
              <a:effectLst/>
              <a:latin typeface="+mn-lt"/>
              <a:ea typeface="+mn-ea"/>
              <a:cs typeface="+mn-cs"/>
            </a:rPr>
            <a:t> sound management structures, employee relations, remuneration of staff and tax compliance; </a:t>
          </a:r>
          <a:endParaRPr lang="en-US" sz="1100">
            <a:solidFill>
              <a:schemeClr val="dk1"/>
            </a:solidFill>
            <a:effectLst/>
            <a:latin typeface="+mn-lt"/>
            <a:ea typeface="+mn-ea"/>
            <a:cs typeface="+mn-cs"/>
          </a:endParaRPr>
        </a:p>
      </xdr:txBody>
    </xdr:sp>
    <xdr:clientData/>
  </xdr:twoCellAnchor>
  <xdr:twoCellAnchor>
    <xdr:from>
      <xdr:col>3</xdr:col>
      <xdr:colOff>1701164</xdr:colOff>
      <xdr:row>60</xdr:row>
      <xdr:rowOff>22860</xdr:rowOff>
    </xdr:from>
    <xdr:to>
      <xdr:col>8</xdr:col>
      <xdr:colOff>1167764</xdr:colOff>
      <xdr:row>64</xdr:row>
      <xdr:rowOff>121920</xdr:rowOff>
    </xdr:to>
    <xdr:sp macro="" textlink="">
      <xdr:nvSpPr>
        <xdr:cNvPr id="2" name="TextBox 1">
          <a:extLst>
            <a:ext uri="{FF2B5EF4-FFF2-40B4-BE49-F238E27FC236}">
              <a16:creationId xmlns:a16="http://schemas.microsoft.com/office/drawing/2014/main" id="{C0E7C51B-D410-6CF7-9D27-A7B7AD6E1FF7}"/>
            </a:ext>
          </a:extLst>
        </xdr:cNvPr>
        <xdr:cNvSpPr txBox="1"/>
      </xdr:nvSpPr>
      <xdr:spPr>
        <a:xfrm>
          <a:off x="2470784" y="16078200"/>
          <a:ext cx="3840480" cy="822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ysClr val="windowText" lastClr="000000"/>
              </a:solidFill>
              <a:latin typeface="+mn-lt"/>
              <a:ea typeface="+mn-ea"/>
              <a:cs typeface="+mn-cs"/>
            </a:rPr>
            <a:t>A term that encompasses any technology used in the context of providing financial services to clients that disrupts, augments, or streamlines traditional financial services, by way of digitalisation.</a:t>
          </a:r>
          <a:endParaRPr lang="en-US" sz="1100">
            <a:solidFill>
              <a:sysClr val="windowText" lastClr="000000"/>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1552575</xdr:colOff>
      <xdr:row>0</xdr:row>
      <xdr:rowOff>114300</xdr:rowOff>
    </xdr:from>
    <xdr:to>
      <xdr:col>17</xdr:col>
      <xdr:colOff>1238025</xdr:colOff>
      <xdr:row>4</xdr:row>
      <xdr:rowOff>173528</xdr:rowOff>
    </xdr:to>
    <xdr:pic>
      <xdr:nvPicPr>
        <xdr:cNvPr id="3" name="Picture 15">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630525" y="114300"/>
          <a:ext cx="1800000" cy="91266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485775</xdr:colOff>
      <xdr:row>0</xdr:row>
      <xdr:rowOff>47626</xdr:rowOff>
    </xdr:from>
    <xdr:to>
      <xdr:col>10</xdr:col>
      <xdr:colOff>104550</xdr:colOff>
      <xdr:row>3</xdr:row>
      <xdr:rowOff>151170</xdr:rowOff>
    </xdr:to>
    <xdr:pic>
      <xdr:nvPicPr>
        <xdr:cNvPr id="3" name="Picture 15">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648200" y="47626"/>
          <a:ext cx="1800000" cy="74171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21</xdr:col>
      <xdr:colOff>1733550</xdr:colOff>
      <xdr:row>1</xdr:row>
      <xdr:rowOff>104775</xdr:rowOff>
    </xdr:from>
    <xdr:ext cx="1800000" cy="741719"/>
    <xdr:pic>
      <xdr:nvPicPr>
        <xdr:cNvPr id="6" name="Picture 15">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01900" y="295275"/>
          <a:ext cx="1800000" cy="741719"/>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26</xdr:col>
      <xdr:colOff>1400175</xdr:colOff>
      <xdr:row>1</xdr:row>
      <xdr:rowOff>47625</xdr:rowOff>
    </xdr:from>
    <xdr:to>
      <xdr:col>27</xdr:col>
      <xdr:colOff>1485675</xdr:colOff>
      <xdr:row>5</xdr:row>
      <xdr:rowOff>85725</xdr:rowOff>
    </xdr:to>
    <xdr:pic>
      <xdr:nvPicPr>
        <xdr:cNvPr id="2" name="Picture 15">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461200" y="200025"/>
          <a:ext cx="1800000" cy="99060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1828800</xdr:colOff>
      <xdr:row>0</xdr:row>
      <xdr:rowOff>47625</xdr:rowOff>
    </xdr:from>
    <xdr:to>
      <xdr:col>11</xdr:col>
      <xdr:colOff>1714275</xdr:colOff>
      <xdr:row>6</xdr:row>
      <xdr:rowOff>103043</xdr:rowOff>
    </xdr:to>
    <xdr:pic>
      <xdr:nvPicPr>
        <xdr:cNvPr id="2" name="Picture 15">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763500" y="47625"/>
          <a:ext cx="1800000" cy="912668"/>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133766</xdr:colOff>
      <xdr:row>0</xdr:row>
      <xdr:rowOff>38514</xdr:rowOff>
    </xdr:from>
    <xdr:to>
      <xdr:col>6</xdr:col>
      <xdr:colOff>463826</xdr:colOff>
      <xdr:row>4</xdr:row>
      <xdr:rowOff>140805</xdr:rowOff>
    </xdr:to>
    <xdr:pic>
      <xdr:nvPicPr>
        <xdr:cNvPr id="2" name="Picture 15">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842679" y="38514"/>
          <a:ext cx="1390234" cy="96368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447261</xdr:colOff>
      <xdr:row>0</xdr:row>
      <xdr:rowOff>107675</xdr:rowOff>
    </xdr:from>
    <xdr:to>
      <xdr:col>6</xdr:col>
      <xdr:colOff>777321</xdr:colOff>
      <xdr:row>4</xdr:row>
      <xdr:rowOff>209966</xdr:rowOff>
    </xdr:to>
    <xdr:pic>
      <xdr:nvPicPr>
        <xdr:cNvPr id="3" name="Picture 15">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195391" y="107675"/>
          <a:ext cx="1390234" cy="96368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C/17.1.0%20&#932;&#956;&#942;&#956;&#945;%20&#931;&#964;&#945;&#964;&#953;&#963;&#964;&#953;&#954;&#942;&#962;,%20&#916;&#953;&#945;&#967;.%20&#922;&#953;&#957;&#948;&#973;&#957;&#969;&#957;/17.1.06.Statistics/Templates,%20Forms/Final/Unlocked/Form%20QST-CIF%20for%20CIFs%20Quarterly%20Statistics%20v.1%20-%20Unlock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rs\MiFID\Programs\Archive\incoming\2021_07\AIFM1_20201231_RBSF-MC_2021072015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estylianou/Desktop/Elisavet%20Stylianou/Clients'%20Assets%20-%20T144-002/Forms/Form%20T144-002%20for%20CIFs%20Quarterly%20Statistics%20v.4%20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stylianou/AppData/Local/Microsoft/Windows/INetCache/Content.Outlook/5UTINK92/Form%20REBR%20v.1%20Unlocke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EC/17.1.0%20&#932;&#956;&#942;&#956;&#945;%20&#931;&#964;&#945;&#964;&#953;&#963;&#964;&#953;&#954;&#942;&#962;,%20&#916;&#953;&#945;&#967;.%20&#922;&#953;&#957;&#948;&#973;&#957;&#969;&#957;/17.1.07.RBS-F/2016/ASPs/&#917;&#957;&#964;&#965;&#960;&#945;,%20&#917;&#947;&#954;&#965;&#954;&#955;&#953;&#959;&#953;/Draft%20forms/Appendix%20v.2%20-%202016%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Info"/>
      <sheetName val="Section A"/>
      <sheetName val="Section B"/>
      <sheetName val="Section C"/>
      <sheetName val="Section D(1)"/>
      <sheetName val="Section D(2)"/>
      <sheetName val="Section E"/>
      <sheetName val="Section F"/>
      <sheetName val="Section G"/>
      <sheetName val="Section H"/>
      <sheetName val="Validation Tests"/>
      <sheetName val="Definitions"/>
      <sheetName val="Allowed Valu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9">
          <cell r="B9" t="str">
            <v>N/A</v>
          </cell>
        </row>
        <row r="10">
          <cell r="B10" t="str">
            <v>Afghanistan,AF</v>
          </cell>
        </row>
        <row r="11">
          <cell r="B11" t="str">
            <v>Åland Islands,AX</v>
          </cell>
        </row>
        <row r="12">
          <cell r="B12" t="str">
            <v>Albania,AL</v>
          </cell>
        </row>
        <row r="13">
          <cell r="B13" t="str">
            <v>Algeria,DZ</v>
          </cell>
        </row>
        <row r="14">
          <cell r="B14" t="str">
            <v>American Samoa,AS</v>
          </cell>
        </row>
        <row r="15">
          <cell r="B15" t="str">
            <v>Andorra,AD</v>
          </cell>
        </row>
        <row r="16">
          <cell r="B16" t="str">
            <v>Angola,AO</v>
          </cell>
        </row>
        <row r="17">
          <cell r="B17" t="str">
            <v>Anguilla,AI</v>
          </cell>
        </row>
        <row r="18">
          <cell r="B18" t="str">
            <v>Antarctica,AQ</v>
          </cell>
        </row>
        <row r="19">
          <cell r="B19" t="str">
            <v>Antigua and Barbuda,AG</v>
          </cell>
        </row>
        <row r="20">
          <cell r="B20" t="str">
            <v>Argentina,AR</v>
          </cell>
        </row>
        <row r="21">
          <cell r="B21" t="str">
            <v>Armenia,AM</v>
          </cell>
        </row>
        <row r="22">
          <cell r="B22" t="str">
            <v>Aruba,AW</v>
          </cell>
        </row>
        <row r="23">
          <cell r="B23" t="str">
            <v>Australia,AU</v>
          </cell>
        </row>
        <row r="24">
          <cell r="B24" t="str">
            <v>Austria,AT</v>
          </cell>
        </row>
        <row r="25">
          <cell r="B25" t="str">
            <v>Azerbaijan,AZ</v>
          </cell>
        </row>
        <row r="26">
          <cell r="B26" t="str">
            <v>Bahamas,BS</v>
          </cell>
        </row>
        <row r="27">
          <cell r="B27" t="str">
            <v>Bahrain,BH</v>
          </cell>
        </row>
        <row r="28">
          <cell r="B28" t="str">
            <v>Bangladesh,BD</v>
          </cell>
        </row>
        <row r="29">
          <cell r="B29" t="str">
            <v>Barbados,BB</v>
          </cell>
        </row>
        <row r="30">
          <cell r="B30" t="str">
            <v>Belarus,BY</v>
          </cell>
        </row>
        <row r="31">
          <cell r="B31" t="str">
            <v>Belgium,BE</v>
          </cell>
        </row>
        <row r="32">
          <cell r="B32" t="str">
            <v>Belize,BZ</v>
          </cell>
        </row>
        <row r="33">
          <cell r="B33" t="str">
            <v>Benin,BJ</v>
          </cell>
        </row>
        <row r="34">
          <cell r="B34" t="str">
            <v>Bermuda,BM</v>
          </cell>
        </row>
        <row r="35">
          <cell r="B35" t="str">
            <v>Bhutan,BT</v>
          </cell>
        </row>
        <row r="36">
          <cell r="B36" t="str">
            <v>"Bolivia, Plurinational State of",BO</v>
          </cell>
        </row>
        <row r="37">
          <cell r="B37" t="str">
            <v>"Bonaire, Sint Eustatius and Saba",BQ</v>
          </cell>
        </row>
        <row r="38">
          <cell r="B38" t="str">
            <v>Bosnia and Herzegovina,BA</v>
          </cell>
        </row>
        <row r="39">
          <cell r="B39" t="str">
            <v>Botswana,BW</v>
          </cell>
        </row>
        <row r="40">
          <cell r="B40" t="str">
            <v>Bouvet Island,BV</v>
          </cell>
        </row>
        <row r="41">
          <cell r="B41" t="str">
            <v>Brazil,BR</v>
          </cell>
        </row>
        <row r="42">
          <cell r="B42" t="str">
            <v>British Indian Ocean Territory,IO</v>
          </cell>
        </row>
        <row r="43">
          <cell r="B43" t="str">
            <v>Brunei Darussalam,BN</v>
          </cell>
        </row>
        <row r="44">
          <cell r="B44" t="str">
            <v>Bulgaria,BG</v>
          </cell>
        </row>
        <row r="45">
          <cell r="B45" t="str">
            <v>Burkina Faso,BF</v>
          </cell>
        </row>
        <row r="46">
          <cell r="B46" t="str">
            <v>Burundi,BI</v>
          </cell>
        </row>
        <row r="47">
          <cell r="B47" t="str">
            <v>Cambodia,KH</v>
          </cell>
        </row>
        <row r="48">
          <cell r="B48" t="str">
            <v>Cameroon,CM</v>
          </cell>
        </row>
        <row r="49">
          <cell r="B49" t="str">
            <v>Canada,CA</v>
          </cell>
        </row>
        <row r="50">
          <cell r="B50" t="str">
            <v>Cape Verde,CV</v>
          </cell>
        </row>
        <row r="51">
          <cell r="B51" t="str">
            <v>Cayman Islands,KY</v>
          </cell>
        </row>
        <row r="52">
          <cell r="B52" t="str">
            <v>Central African Republic,CF</v>
          </cell>
        </row>
        <row r="53">
          <cell r="B53" t="str">
            <v>Chad,TD</v>
          </cell>
        </row>
        <row r="54">
          <cell r="B54" t="str">
            <v>Chile,CL</v>
          </cell>
        </row>
        <row r="55">
          <cell r="B55" t="str">
            <v>China,CN</v>
          </cell>
        </row>
        <row r="56">
          <cell r="B56" t="str">
            <v>Christmas Island,CX</v>
          </cell>
        </row>
        <row r="57">
          <cell r="B57" t="str">
            <v>Cocos (Keeling) Islands,CC</v>
          </cell>
        </row>
        <row r="58">
          <cell r="B58" t="str">
            <v>Colombia,CO</v>
          </cell>
        </row>
        <row r="59">
          <cell r="B59" t="str">
            <v>Comoros,KM</v>
          </cell>
        </row>
        <row r="60">
          <cell r="B60" t="str">
            <v>Congo,CG</v>
          </cell>
        </row>
        <row r="61">
          <cell r="B61" t="str">
            <v>"Congo, the Democratic Republic of the",CD</v>
          </cell>
        </row>
        <row r="62">
          <cell r="B62" t="str">
            <v>Cook Islands,CK</v>
          </cell>
        </row>
        <row r="63">
          <cell r="B63" t="str">
            <v>Costa Rica,CR</v>
          </cell>
        </row>
        <row r="64">
          <cell r="B64" t="str">
            <v>Côte d'Ivoire,CI</v>
          </cell>
        </row>
        <row r="65">
          <cell r="B65" t="str">
            <v>Croatia,HR</v>
          </cell>
        </row>
        <row r="66">
          <cell r="B66" t="str">
            <v>Cuba,CU</v>
          </cell>
        </row>
        <row r="67">
          <cell r="B67" t="str">
            <v>Curaçao,CW</v>
          </cell>
        </row>
        <row r="68">
          <cell r="B68" t="str">
            <v>Cyprus,CY</v>
          </cell>
        </row>
        <row r="69">
          <cell r="B69" t="str">
            <v>Czech Republic,CZ</v>
          </cell>
        </row>
        <row r="70">
          <cell r="B70" t="str">
            <v>Denmark,DK</v>
          </cell>
        </row>
        <row r="71">
          <cell r="B71" t="str">
            <v>Djibouti,DJ</v>
          </cell>
        </row>
        <row r="72">
          <cell r="B72" t="str">
            <v>Dominica,DM</v>
          </cell>
        </row>
        <row r="73">
          <cell r="B73" t="str">
            <v>Dominican Republic,DO</v>
          </cell>
        </row>
        <row r="74">
          <cell r="B74" t="str">
            <v>Ecuador,EC</v>
          </cell>
        </row>
        <row r="75">
          <cell r="B75" t="str">
            <v>Egypt,EG</v>
          </cell>
        </row>
        <row r="76">
          <cell r="B76" t="str">
            <v>El Salvador,SV</v>
          </cell>
        </row>
        <row r="77">
          <cell r="B77" t="str">
            <v>Equatorial Guinea,GQ</v>
          </cell>
        </row>
        <row r="78">
          <cell r="B78" t="str">
            <v>Eritrea,ER</v>
          </cell>
        </row>
        <row r="79">
          <cell r="B79" t="str">
            <v>Estonia,EE</v>
          </cell>
        </row>
        <row r="80">
          <cell r="B80" t="str">
            <v>Ethiopia,ET</v>
          </cell>
        </row>
        <row r="81">
          <cell r="B81" t="str">
            <v>Falkland Islands (Malvinas),FK</v>
          </cell>
        </row>
        <row r="82">
          <cell r="B82" t="str">
            <v>Faroe Islands,FO</v>
          </cell>
        </row>
        <row r="83">
          <cell r="B83" t="str">
            <v>Fiji,FJ</v>
          </cell>
        </row>
        <row r="84">
          <cell r="B84" t="str">
            <v>Finland,FI</v>
          </cell>
        </row>
        <row r="85">
          <cell r="B85" t="str">
            <v>France,FR</v>
          </cell>
        </row>
        <row r="86">
          <cell r="B86" t="str">
            <v>French Guiana,GF</v>
          </cell>
        </row>
        <row r="87">
          <cell r="B87" t="str">
            <v>French Polynesia,PF</v>
          </cell>
        </row>
        <row r="88">
          <cell r="B88" t="str">
            <v>French Southern Territories,TF</v>
          </cell>
        </row>
        <row r="89">
          <cell r="B89" t="str">
            <v>Gabon,GA</v>
          </cell>
        </row>
        <row r="90">
          <cell r="B90" t="str">
            <v>Gambia,GM</v>
          </cell>
        </row>
        <row r="91">
          <cell r="B91" t="str">
            <v>Georgia,GE</v>
          </cell>
        </row>
        <row r="92">
          <cell r="B92" t="str">
            <v>Germany,DE</v>
          </cell>
        </row>
        <row r="93">
          <cell r="B93" t="str">
            <v>Ghana,GH</v>
          </cell>
        </row>
        <row r="94">
          <cell r="B94" t="str">
            <v>Gibraltar,GI</v>
          </cell>
        </row>
        <row r="95">
          <cell r="B95" t="str">
            <v>Greece,GR</v>
          </cell>
        </row>
        <row r="96">
          <cell r="B96" t="str">
            <v>Greenland,GL</v>
          </cell>
        </row>
        <row r="97">
          <cell r="B97" t="str">
            <v>Grenada,GD</v>
          </cell>
        </row>
        <row r="98">
          <cell r="B98" t="str">
            <v>Guadeloupe,GP</v>
          </cell>
        </row>
        <row r="99">
          <cell r="B99" t="str">
            <v>Guam,GU</v>
          </cell>
        </row>
        <row r="100">
          <cell r="B100" t="str">
            <v>Guatemala,GT</v>
          </cell>
        </row>
        <row r="101">
          <cell r="B101" t="str">
            <v>Guernsey,GG</v>
          </cell>
        </row>
        <row r="102">
          <cell r="B102" t="str">
            <v>Guinea,GN</v>
          </cell>
        </row>
        <row r="103">
          <cell r="B103" t="str">
            <v>Guinea-Bissau,GW</v>
          </cell>
        </row>
        <row r="104">
          <cell r="B104" t="str">
            <v>Guyana,GY</v>
          </cell>
        </row>
        <row r="105">
          <cell r="B105" t="str">
            <v>Haiti,HT</v>
          </cell>
        </row>
        <row r="106">
          <cell r="B106" t="str">
            <v>Heard Island and McDonald Islands,HM</v>
          </cell>
        </row>
        <row r="107">
          <cell r="B107" t="str">
            <v>Holy See (Vatican City State),VA</v>
          </cell>
        </row>
        <row r="108">
          <cell r="B108" t="str">
            <v>Honduras,HN</v>
          </cell>
        </row>
        <row r="109">
          <cell r="B109" t="str">
            <v>Hong Kong,HK</v>
          </cell>
        </row>
        <row r="110">
          <cell r="B110" t="str">
            <v>Hungary,HU</v>
          </cell>
        </row>
        <row r="111">
          <cell r="B111" t="str">
            <v>Iceland,IS</v>
          </cell>
        </row>
        <row r="112">
          <cell r="B112" t="str">
            <v>India,IN</v>
          </cell>
        </row>
        <row r="113">
          <cell r="B113" t="str">
            <v>Indonesia,ID</v>
          </cell>
        </row>
        <row r="114">
          <cell r="B114" t="str">
            <v>"Iran, Islamic Republic of",IR</v>
          </cell>
        </row>
        <row r="115">
          <cell r="B115" t="str">
            <v>Iraq,IQ</v>
          </cell>
        </row>
        <row r="116">
          <cell r="B116" t="str">
            <v>Ireland,IE</v>
          </cell>
        </row>
        <row r="117">
          <cell r="B117" t="str">
            <v>Isle of Man,IM</v>
          </cell>
        </row>
        <row r="118">
          <cell r="B118" t="str">
            <v>Israel,IL</v>
          </cell>
        </row>
        <row r="119">
          <cell r="B119" t="str">
            <v>Italy,IT</v>
          </cell>
        </row>
        <row r="120">
          <cell r="B120" t="str">
            <v>Jamaica,JM</v>
          </cell>
        </row>
        <row r="121">
          <cell r="B121" t="str">
            <v>Japan,JP</v>
          </cell>
        </row>
        <row r="122">
          <cell r="B122" t="str">
            <v>Jersey,JE</v>
          </cell>
        </row>
        <row r="123">
          <cell r="B123" t="str">
            <v>Jordan,JO</v>
          </cell>
        </row>
        <row r="124">
          <cell r="B124" t="str">
            <v>Kazakhstan,KZ</v>
          </cell>
        </row>
        <row r="125">
          <cell r="B125" t="str">
            <v>Kenya,KE</v>
          </cell>
        </row>
        <row r="126">
          <cell r="B126" t="str">
            <v>Kiribati,KI</v>
          </cell>
        </row>
        <row r="127">
          <cell r="B127" t="str">
            <v>"Korea, Democratic People's Republic of",KP</v>
          </cell>
        </row>
        <row r="128">
          <cell r="B128" t="str">
            <v>"Korea, Republic of",KR</v>
          </cell>
        </row>
        <row r="129">
          <cell r="B129" t="str">
            <v>Kuwait,KW</v>
          </cell>
        </row>
        <row r="130">
          <cell r="B130" t="str">
            <v>Kyrgyzstan,KG</v>
          </cell>
        </row>
        <row r="131">
          <cell r="B131" t="str">
            <v>Lao People's Democratic Republic,LA</v>
          </cell>
        </row>
        <row r="132">
          <cell r="B132" t="str">
            <v>Latvia,LV</v>
          </cell>
        </row>
        <row r="133">
          <cell r="B133" t="str">
            <v>Lebanon,LB</v>
          </cell>
        </row>
        <row r="134">
          <cell r="B134" t="str">
            <v>Lesotho,LS</v>
          </cell>
        </row>
        <row r="135">
          <cell r="B135" t="str">
            <v>Liberia,LR</v>
          </cell>
        </row>
        <row r="136">
          <cell r="B136" t="str">
            <v>Libya,LY</v>
          </cell>
        </row>
        <row r="137">
          <cell r="B137" t="str">
            <v>Liechtenstein,LI</v>
          </cell>
        </row>
        <row r="138">
          <cell r="B138" t="str">
            <v>Lithuania,LT</v>
          </cell>
        </row>
        <row r="139">
          <cell r="B139" t="str">
            <v>Luxembourg,LU</v>
          </cell>
        </row>
        <row r="140">
          <cell r="B140" t="str">
            <v>Macao,MO</v>
          </cell>
        </row>
        <row r="141">
          <cell r="B141" t="str">
            <v>"Macedonia, the Former Yugoslav Republic of",MK</v>
          </cell>
        </row>
        <row r="142">
          <cell r="B142" t="str">
            <v>Madagascar,MG</v>
          </cell>
        </row>
        <row r="143">
          <cell r="B143" t="str">
            <v>Malawi,MW</v>
          </cell>
        </row>
        <row r="144">
          <cell r="B144" t="str">
            <v>Malaysia,MY</v>
          </cell>
        </row>
        <row r="145">
          <cell r="B145" t="str">
            <v>Maldives,MV</v>
          </cell>
        </row>
        <row r="146">
          <cell r="B146" t="str">
            <v>Mali,ML</v>
          </cell>
        </row>
        <row r="147">
          <cell r="B147" t="str">
            <v>Malta,MT</v>
          </cell>
        </row>
        <row r="148">
          <cell r="B148" t="str">
            <v>Marshall Islands,MH</v>
          </cell>
        </row>
        <row r="149">
          <cell r="B149" t="str">
            <v>Martinique,MQ</v>
          </cell>
        </row>
        <row r="150">
          <cell r="B150" t="str">
            <v>Mauritania,MR</v>
          </cell>
        </row>
        <row r="151">
          <cell r="B151" t="str">
            <v>Mauritius,MU</v>
          </cell>
        </row>
        <row r="152">
          <cell r="B152" t="str">
            <v>Mayotte,YT</v>
          </cell>
        </row>
        <row r="153">
          <cell r="B153" t="str">
            <v>Mexico,MX</v>
          </cell>
        </row>
        <row r="154">
          <cell r="B154" t="str">
            <v>"Micronesia, Federated States of",FM</v>
          </cell>
        </row>
        <row r="155">
          <cell r="B155" t="str">
            <v>"Moldova, Republic of",MD</v>
          </cell>
        </row>
        <row r="156">
          <cell r="B156" t="str">
            <v>Monaco,MC</v>
          </cell>
        </row>
        <row r="157">
          <cell r="B157" t="str">
            <v>Mongolia,MN</v>
          </cell>
        </row>
        <row r="158">
          <cell r="B158" t="str">
            <v>Montenegro,ME</v>
          </cell>
        </row>
        <row r="159">
          <cell r="B159" t="str">
            <v>Montserrat,MS</v>
          </cell>
        </row>
        <row r="160">
          <cell r="B160" t="str">
            <v>Morocco,MA</v>
          </cell>
        </row>
        <row r="161">
          <cell r="B161" t="str">
            <v>Mozambique,MZ</v>
          </cell>
        </row>
        <row r="162">
          <cell r="B162" t="str">
            <v>Myanmar,MM</v>
          </cell>
        </row>
        <row r="163">
          <cell r="B163" t="str">
            <v>Namibia,NA</v>
          </cell>
        </row>
        <row r="164">
          <cell r="B164" t="str">
            <v>Nauru,NR</v>
          </cell>
        </row>
        <row r="165">
          <cell r="B165" t="str">
            <v>Nepal,NP</v>
          </cell>
        </row>
        <row r="166">
          <cell r="B166" t="str">
            <v>Netherlands,NL</v>
          </cell>
        </row>
        <row r="167">
          <cell r="B167" t="str">
            <v>New Caledonia,NC</v>
          </cell>
        </row>
        <row r="168">
          <cell r="B168" t="str">
            <v>New Zealand,NZ</v>
          </cell>
        </row>
        <row r="169">
          <cell r="B169" t="str">
            <v>Nicaragua,NI</v>
          </cell>
        </row>
        <row r="170">
          <cell r="B170" t="str">
            <v>Niger,NE</v>
          </cell>
        </row>
        <row r="171">
          <cell r="B171" t="str">
            <v>Nigeria,NG</v>
          </cell>
        </row>
        <row r="172">
          <cell r="B172" t="str">
            <v>Niue,NU</v>
          </cell>
        </row>
        <row r="173">
          <cell r="B173" t="str">
            <v>Norfolk Island,NF</v>
          </cell>
        </row>
        <row r="174">
          <cell r="B174" t="str">
            <v>Northern Mariana Islands,MP</v>
          </cell>
        </row>
        <row r="175">
          <cell r="B175" t="str">
            <v>Norway,NO</v>
          </cell>
        </row>
        <row r="176">
          <cell r="B176" t="str">
            <v>Oman,OM</v>
          </cell>
        </row>
        <row r="177">
          <cell r="B177" t="str">
            <v>Pakistan,PK</v>
          </cell>
        </row>
        <row r="178">
          <cell r="B178" t="str">
            <v>Palau,PW</v>
          </cell>
        </row>
        <row r="179">
          <cell r="B179" t="str">
            <v>"Palestine, State of",PS</v>
          </cell>
        </row>
        <row r="180">
          <cell r="B180" t="str">
            <v>Panama,PA</v>
          </cell>
        </row>
        <row r="181">
          <cell r="B181" t="str">
            <v>Papua New Guinea,PG</v>
          </cell>
        </row>
        <row r="182">
          <cell r="B182" t="str">
            <v>Paraguay,PY</v>
          </cell>
        </row>
        <row r="183">
          <cell r="B183" t="str">
            <v>Peru,PE</v>
          </cell>
        </row>
        <row r="184">
          <cell r="B184" t="str">
            <v>Philippines,PH</v>
          </cell>
        </row>
        <row r="185">
          <cell r="B185" t="str">
            <v>Pitcairn,PN</v>
          </cell>
        </row>
        <row r="186">
          <cell r="B186" t="str">
            <v>Poland,PL</v>
          </cell>
        </row>
        <row r="187">
          <cell r="B187" t="str">
            <v>Portugal,PT</v>
          </cell>
        </row>
        <row r="188">
          <cell r="B188" t="str">
            <v>Puerto Rico,PR</v>
          </cell>
        </row>
        <row r="189">
          <cell r="B189" t="str">
            <v>Qatar,QA</v>
          </cell>
        </row>
        <row r="190">
          <cell r="B190" t="str">
            <v>Réunion,RE</v>
          </cell>
        </row>
        <row r="191">
          <cell r="B191" t="str">
            <v>Romania,RO</v>
          </cell>
        </row>
        <row r="192">
          <cell r="B192" t="str">
            <v>Russian Federation,RU</v>
          </cell>
        </row>
        <row r="193">
          <cell r="B193" t="str">
            <v>Rwanda,RW</v>
          </cell>
        </row>
        <row r="194">
          <cell r="B194" t="str">
            <v>Saint Barthélemy,BL</v>
          </cell>
        </row>
        <row r="195">
          <cell r="B195" t="str">
            <v>"Saint Helena, Ascension and Tristan da Cunha",SH</v>
          </cell>
        </row>
        <row r="196">
          <cell r="B196" t="str">
            <v>Saint Kitts and Nevis,KN</v>
          </cell>
        </row>
        <row r="197">
          <cell r="B197" t="str">
            <v>Saint Lucia,LC</v>
          </cell>
        </row>
        <row r="198">
          <cell r="B198" t="str">
            <v>Saint Martin (French part),MF</v>
          </cell>
        </row>
        <row r="199">
          <cell r="B199" t="str">
            <v>Saint Pierre and Miquelon,PM</v>
          </cell>
        </row>
        <row r="200">
          <cell r="B200" t="str">
            <v>Saint Vincent and the Grenadines,VC</v>
          </cell>
        </row>
        <row r="201">
          <cell r="B201" t="str">
            <v>Samoa,WS</v>
          </cell>
        </row>
        <row r="202">
          <cell r="B202" t="str">
            <v>San Marino,SM</v>
          </cell>
        </row>
        <row r="203">
          <cell r="B203" t="str">
            <v>Sao Tome and Principe,ST</v>
          </cell>
        </row>
        <row r="204">
          <cell r="B204" t="str">
            <v>Saudi Arabia,SA</v>
          </cell>
        </row>
        <row r="205">
          <cell r="B205" t="str">
            <v>Senegal,SN</v>
          </cell>
        </row>
        <row r="206">
          <cell r="B206" t="str">
            <v>Serbia,RS</v>
          </cell>
        </row>
        <row r="207">
          <cell r="B207" t="str">
            <v>Seychelles,SC</v>
          </cell>
        </row>
        <row r="208">
          <cell r="B208" t="str">
            <v>Sierra Leone,SL</v>
          </cell>
        </row>
        <row r="209">
          <cell r="B209" t="str">
            <v>Singapore,SG</v>
          </cell>
        </row>
        <row r="210">
          <cell r="B210" t="str">
            <v>Sint Maarten (Dutch part),SX</v>
          </cell>
        </row>
        <row r="211">
          <cell r="B211" t="str">
            <v>Slovakia,SK</v>
          </cell>
        </row>
        <row r="212">
          <cell r="B212" t="str">
            <v>Slovenia,SI</v>
          </cell>
        </row>
        <row r="213">
          <cell r="B213" t="str">
            <v>Solomon Islands,SB</v>
          </cell>
        </row>
        <row r="214">
          <cell r="B214" t="str">
            <v>Somalia,SO</v>
          </cell>
        </row>
        <row r="215">
          <cell r="B215" t="str">
            <v>South Africa,ZA</v>
          </cell>
        </row>
        <row r="216">
          <cell r="B216" t="str">
            <v>South Georgia and the South Sandwich Islands,GS</v>
          </cell>
        </row>
        <row r="217">
          <cell r="B217" t="str">
            <v>South Sudan,SS</v>
          </cell>
        </row>
        <row r="218">
          <cell r="B218" t="str">
            <v>Spain,ES</v>
          </cell>
        </row>
        <row r="219">
          <cell r="B219" t="str">
            <v>Sri Lanka,LK</v>
          </cell>
        </row>
        <row r="220">
          <cell r="B220" t="str">
            <v>Sudan,SD</v>
          </cell>
        </row>
        <row r="221">
          <cell r="B221" t="str">
            <v>Suriname,SR</v>
          </cell>
        </row>
        <row r="222">
          <cell r="B222" t="str">
            <v>Svalbard and Jan Mayen,SJ</v>
          </cell>
        </row>
        <row r="223">
          <cell r="B223" t="str">
            <v>Swaziland,SZ</v>
          </cell>
        </row>
        <row r="224">
          <cell r="B224" t="str">
            <v>Sweden,SE</v>
          </cell>
        </row>
        <row r="225">
          <cell r="B225" t="str">
            <v>Switzerland,CH</v>
          </cell>
        </row>
        <row r="226">
          <cell r="B226" t="str">
            <v>Syrian Arab Republic,SY</v>
          </cell>
        </row>
        <row r="227">
          <cell r="B227" t="str">
            <v>"Taiwan, Province of China",TW</v>
          </cell>
        </row>
        <row r="228">
          <cell r="B228" t="str">
            <v>Tajikistan,TJ</v>
          </cell>
        </row>
        <row r="229">
          <cell r="B229" t="str">
            <v>"Tanzania, United Republic of",TZ</v>
          </cell>
        </row>
        <row r="230">
          <cell r="B230" t="str">
            <v>Thailand,TH</v>
          </cell>
        </row>
        <row r="231">
          <cell r="B231" t="str">
            <v>Timor-Leste,TL</v>
          </cell>
        </row>
        <row r="232">
          <cell r="B232" t="str">
            <v>Togo,TG</v>
          </cell>
        </row>
        <row r="233">
          <cell r="B233" t="str">
            <v>Tokelau,TK</v>
          </cell>
        </row>
        <row r="234">
          <cell r="B234" t="str">
            <v>Tonga,TO</v>
          </cell>
        </row>
        <row r="235">
          <cell r="B235" t="str">
            <v>Trinidad and Tobago,TT</v>
          </cell>
        </row>
        <row r="236">
          <cell r="B236" t="str">
            <v>Tunisia,TN</v>
          </cell>
        </row>
        <row r="237">
          <cell r="B237" t="str">
            <v>Turkey,TR</v>
          </cell>
        </row>
        <row r="238">
          <cell r="B238" t="str">
            <v>Turkmenistan,TM</v>
          </cell>
        </row>
        <row r="239">
          <cell r="B239" t="str">
            <v>Turks and Caicos Islands,TC</v>
          </cell>
        </row>
        <row r="240">
          <cell r="B240" t="str">
            <v>Tuvalu,TV</v>
          </cell>
        </row>
        <row r="241">
          <cell r="B241" t="str">
            <v>Uganda,UG</v>
          </cell>
        </row>
        <row r="242">
          <cell r="B242" t="str">
            <v>Ukraine,UA</v>
          </cell>
        </row>
        <row r="243">
          <cell r="B243" t="str">
            <v>United Arab Emirates,AE</v>
          </cell>
        </row>
        <row r="244">
          <cell r="B244" t="str">
            <v>United Kingdom,GB</v>
          </cell>
        </row>
        <row r="245">
          <cell r="B245" t="str">
            <v>United States,US</v>
          </cell>
        </row>
        <row r="246">
          <cell r="B246" t="str">
            <v>United States Minor Outlying Islands,UM</v>
          </cell>
        </row>
        <row r="247">
          <cell r="B247" t="str">
            <v>Uruguay,UY</v>
          </cell>
        </row>
        <row r="248">
          <cell r="B248" t="str">
            <v>Uzbekistan,UZ</v>
          </cell>
        </row>
        <row r="249">
          <cell r="B249" t="str">
            <v>Vanuatu,VU</v>
          </cell>
        </row>
        <row r="250">
          <cell r="B250" t="str">
            <v>"Venezuela, Bolivarian Republic of",VE</v>
          </cell>
        </row>
        <row r="251">
          <cell r="B251" t="str">
            <v>Viet Nam,VN</v>
          </cell>
        </row>
        <row r="252">
          <cell r="B252" t="str">
            <v>"Virgin Islands, British",VG</v>
          </cell>
        </row>
        <row r="253">
          <cell r="B253" t="str">
            <v>"Virgin Islands, U.S.",VI</v>
          </cell>
        </row>
        <row r="254">
          <cell r="B254" t="str">
            <v>Wallis and Futuna,WF</v>
          </cell>
        </row>
        <row r="255">
          <cell r="B255" t="str">
            <v>Western Sahara,EH</v>
          </cell>
        </row>
        <row r="256">
          <cell r="B256" t="str">
            <v>Yemen,YE</v>
          </cell>
        </row>
        <row r="257">
          <cell r="B257" t="str">
            <v>Zambia,ZM</v>
          </cell>
        </row>
        <row r="258">
          <cell r="B258" t="str">
            <v>Zimbabwe,ZW</v>
          </cell>
        </row>
        <row r="259">
          <cell r="B259" t="str">
            <v>Other</v>
          </cell>
        </row>
        <row r="262">
          <cell r="B262" t="str">
            <v>N/A</v>
          </cell>
        </row>
        <row r="263">
          <cell r="B263" t="str">
            <v>Retail</v>
          </cell>
        </row>
        <row r="264">
          <cell r="B264" t="str">
            <v>Professional</v>
          </cell>
        </row>
        <row r="265">
          <cell r="B265" t="str">
            <v>Eligible Counterparty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1"/>
      <sheetName val="Section C2"/>
      <sheetName val="Section D"/>
      <sheetName val="Section E"/>
      <sheetName val="Section F"/>
      <sheetName val="Section G"/>
      <sheetName val="Section H"/>
      <sheetName val="Validation Tests"/>
      <sheetName val="Def"/>
      <sheetName val="Section I"/>
      <sheetName val="Section K"/>
      <sheetName val="Section L"/>
      <sheetName val="Section M"/>
      <sheetName val="Section N"/>
      <sheetName val="Section O"/>
      <sheetName val="Section P"/>
      <sheetName val="Validation Tests!"/>
      <sheetName val="Definitions"/>
      <sheetName val="Allowed valu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579">
          <cell r="B579" t="str">
            <v>Open-Ended UCI</v>
          </cell>
        </row>
        <row r="580">
          <cell r="B580" t="str">
            <v>Closed-Ended UCI</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Info"/>
      <sheetName val="Section A"/>
      <sheetName val="Section B"/>
      <sheetName val="Section C"/>
      <sheetName val="Section D(1)"/>
      <sheetName val="Section D(2)"/>
      <sheetName val="Section E"/>
      <sheetName val="Section F"/>
      <sheetName val="Section G"/>
      <sheetName val="Section H"/>
      <sheetName val="Validation Tests"/>
      <sheetName val="Definitions"/>
      <sheetName val="Allowed Values"/>
    </sheetNames>
    <sheetDataSet>
      <sheetData sheetId="0"/>
      <sheetData sheetId="1">
        <row r="36">
          <cell r="C36" t="str">
            <v>FALSE</v>
          </cell>
        </row>
      </sheetData>
      <sheetData sheetId="2">
        <row r="17">
          <cell r="E17" t="b">
            <v>0</v>
          </cell>
        </row>
      </sheetData>
      <sheetData sheetId="3">
        <row r="14">
          <cell r="F14" t="b">
            <v>0</v>
          </cell>
        </row>
      </sheetData>
      <sheetData sheetId="4">
        <row r="12">
          <cell r="F12" t="b">
            <v>0</v>
          </cell>
        </row>
      </sheetData>
      <sheetData sheetId="5">
        <row r="8">
          <cell r="M8" t="b">
            <v>0</v>
          </cell>
        </row>
      </sheetData>
      <sheetData sheetId="6"/>
      <sheetData sheetId="7">
        <row r="29">
          <cell r="E29" t="b">
            <v>0</v>
          </cell>
        </row>
      </sheetData>
      <sheetData sheetId="8">
        <row r="9">
          <cell r="G9" t="b">
            <v>0</v>
          </cell>
        </row>
      </sheetData>
      <sheetData sheetId="9"/>
      <sheetData sheetId="10"/>
      <sheetData sheetId="11"/>
      <sheetData sheetId="12"/>
      <sheetData sheetId="13">
        <row r="9">
          <cell r="B9" t="str">
            <v>N/A</v>
          </cell>
        </row>
        <row r="279">
          <cell r="B279" t="str">
            <v>Related</v>
          </cell>
        </row>
        <row r="280">
          <cell r="B280" t="str">
            <v>Non-Related</v>
          </cell>
        </row>
        <row r="281">
          <cell r="B281" t="str">
            <v>N/A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Info"/>
      <sheetName val="Section A"/>
      <sheetName val="Validation Tests"/>
      <sheetName val="Definitions"/>
      <sheetName val="Allowed Values"/>
    </sheetNames>
    <sheetDataSet>
      <sheetData sheetId="0" refreshError="1"/>
      <sheetData sheetId="1"/>
      <sheetData sheetId="2" refreshError="1"/>
      <sheetData sheetId="3" refreshError="1"/>
      <sheetData sheetId="4" refreshError="1"/>
      <sheetData sheetId="5">
        <row r="13">
          <cell r="B13" t="str">
            <v>YES</v>
          </cell>
        </row>
        <row r="14">
          <cell r="B14" t="str">
            <v>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Validation Tests"/>
      <sheetName val="Allowed Values"/>
    </sheetNames>
    <sheetDataSet>
      <sheetData sheetId="0" refreshError="1"/>
      <sheetData sheetId="1">
        <row r="35">
          <cell r="C35" t="str">
            <v>FALSE</v>
          </cell>
        </row>
      </sheetData>
      <sheetData sheetId="2"/>
      <sheetData sheetId="3"/>
      <sheetData sheetId="4"/>
      <sheetData sheetId="5"/>
      <sheetData sheetId="6"/>
      <sheetData sheetId="7"/>
      <sheetData sheetId="8"/>
      <sheetData sheetId="9">
        <row r="9">
          <cell r="B9" t="str">
            <v>YES</v>
          </cell>
        </row>
        <row r="10">
          <cell r="B10" t="str">
            <v>NO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88"/>
  <sheetViews>
    <sheetView tabSelected="1" view="pageBreakPreview" zoomScaleNormal="100" zoomScaleSheetLayoutView="100" workbookViewId="0"/>
  </sheetViews>
  <sheetFormatPr defaultColWidth="9.140625" defaultRowHeight="15" x14ac:dyDescent="0.25"/>
  <cols>
    <col min="1" max="1" width="1.7109375" style="46" customWidth="1"/>
    <col min="2" max="2" width="29.5703125" style="46" customWidth="1"/>
    <col min="3" max="3" width="34.140625" style="46" customWidth="1"/>
    <col min="4" max="4" width="26.42578125" style="46" customWidth="1"/>
    <col min="5" max="5" width="18.5703125" style="46" customWidth="1"/>
    <col min="6" max="6" width="3.7109375" style="46" hidden="1" customWidth="1"/>
    <col min="7" max="7" width="19.5703125" style="46" customWidth="1"/>
    <col min="8" max="8" width="14.140625" style="46" customWidth="1"/>
    <col min="9" max="9" width="1.85546875" style="46" customWidth="1"/>
    <col min="10" max="25" width="0" style="46" hidden="1" customWidth="1"/>
    <col min="26" max="26" width="0.140625" style="46" hidden="1" customWidth="1"/>
    <col min="27" max="38" width="0" style="46" hidden="1" customWidth="1"/>
    <col min="39" max="39" width="0.28515625" style="46" customWidth="1"/>
    <col min="40" max="16384" width="9.140625" style="46"/>
  </cols>
  <sheetData>
    <row r="1" spans="1:8" ht="15.75" x14ac:dyDescent="0.25">
      <c r="B1" s="4"/>
      <c r="D1" s="47"/>
      <c r="E1" s="47"/>
      <c r="F1" s="4"/>
      <c r="G1" s="4"/>
      <c r="H1" s="4"/>
    </row>
    <row r="2" spans="1:8" ht="18.75" x14ac:dyDescent="0.25">
      <c r="A2" s="4"/>
      <c r="B2" s="441" t="s">
        <v>391</v>
      </c>
      <c r="C2" s="441"/>
      <c r="D2" s="4"/>
      <c r="E2" s="4"/>
      <c r="F2" s="4"/>
      <c r="G2" s="4"/>
      <c r="H2" s="4"/>
    </row>
    <row r="3" spans="1:8" x14ac:dyDescent="0.25">
      <c r="A3" s="4"/>
      <c r="B3" s="4"/>
      <c r="C3" s="4"/>
      <c r="D3" s="4"/>
      <c r="E3" s="4"/>
      <c r="F3" s="4"/>
      <c r="G3" s="4"/>
      <c r="H3" s="4"/>
    </row>
    <row r="4" spans="1:8" ht="48.75" customHeight="1" x14ac:dyDescent="0.3">
      <c r="A4" s="4"/>
      <c r="B4" s="4"/>
      <c r="C4" s="444" t="s">
        <v>120</v>
      </c>
      <c r="D4" s="445"/>
      <c r="E4" s="446"/>
      <c r="F4" s="188"/>
      <c r="G4" s="188"/>
      <c r="H4" s="4"/>
    </row>
    <row r="5" spans="1:8" ht="18.75" x14ac:dyDescent="0.25">
      <c r="B5" s="48" t="s">
        <v>0</v>
      </c>
      <c r="C5" s="48"/>
      <c r="D5" s="49"/>
      <c r="E5" s="49"/>
      <c r="F5" s="49"/>
      <c r="G5" s="49"/>
      <c r="H5" s="49"/>
    </row>
    <row r="6" spans="1:8" ht="7.5" customHeight="1" x14ac:dyDescent="0.25">
      <c r="A6" s="50"/>
      <c r="B6" s="50"/>
      <c r="C6" s="49"/>
      <c r="D6" s="49"/>
      <c r="E6" s="49"/>
      <c r="F6" s="49"/>
      <c r="G6" s="49"/>
      <c r="H6" s="49"/>
    </row>
    <row r="7" spans="1:8" ht="99.75" customHeight="1" x14ac:dyDescent="0.25">
      <c r="A7" s="50"/>
      <c r="B7" s="442" t="s">
        <v>759</v>
      </c>
      <c r="C7" s="442"/>
      <c r="D7" s="442"/>
      <c r="E7" s="442"/>
      <c r="F7" s="442"/>
      <c r="G7" s="442"/>
      <c r="H7" s="442"/>
    </row>
    <row r="8" spans="1:8" ht="15" customHeight="1" x14ac:dyDescent="0.25">
      <c r="A8" s="50"/>
      <c r="B8" s="51"/>
      <c r="C8" s="51"/>
      <c r="D8" s="51"/>
      <c r="E8" s="51"/>
      <c r="F8" s="51"/>
      <c r="G8" s="51"/>
      <c r="H8" s="51"/>
    </row>
    <row r="9" spans="1:8" ht="21" customHeight="1" x14ac:dyDescent="0.25">
      <c r="A9" s="50"/>
      <c r="B9" s="52" t="s">
        <v>62</v>
      </c>
      <c r="C9" s="50"/>
      <c r="D9" s="50"/>
      <c r="E9" s="50"/>
      <c r="F9" s="50"/>
      <c r="G9" s="50"/>
      <c r="H9" s="50"/>
    </row>
    <row r="10" spans="1:8" ht="256.5" customHeight="1" x14ac:dyDescent="0.25">
      <c r="A10" s="50"/>
      <c r="B10" s="439" t="s">
        <v>861</v>
      </c>
      <c r="C10" s="439"/>
      <c r="D10" s="439"/>
      <c r="E10" s="439"/>
      <c r="F10" s="439"/>
      <c r="G10" s="439"/>
      <c r="H10" s="439"/>
    </row>
    <row r="11" spans="1:8" ht="21" customHeight="1" x14ac:dyDescent="0.25">
      <c r="A11" s="50"/>
      <c r="B11" s="260" t="s">
        <v>491</v>
      </c>
      <c r="C11" s="284"/>
      <c r="D11" s="284"/>
      <c r="E11" s="284"/>
      <c r="F11" s="284"/>
      <c r="G11" s="284"/>
      <c r="H11" s="283"/>
    </row>
    <row r="12" spans="1:8" ht="21" customHeight="1" x14ac:dyDescent="0.25">
      <c r="A12" s="50"/>
      <c r="B12" s="447" t="s">
        <v>492</v>
      </c>
      <c r="C12" s="447"/>
      <c r="D12" s="447"/>
      <c r="E12" s="447"/>
      <c r="F12" s="447"/>
      <c r="G12" s="447"/>
      <c r="H12" s="283"/>
    </row>
    <row r="13" spans="1:8" ht="21" customHeight="1" x14ac:dyDescent="0.25">
      <c r="A13" s="50"/>
      <c r="B13" s="447"/>
      <c r="C13" s="447"/>
      <c r="D13" s="447"/>
      <c r="E13" s="447"/>
      <c r="F13" s="447"/>
      <c r="G13" s="447"/>
      <c r="H13" s="283"/>
    </row>
    <row r="14" spans="1:8" ht="60.75" customHeight="1" x14ac:dyDescent="0.25">
      <c r="A14" s="50"/>
      <c r="B14" s="447"/>
      <c r="C14" s="447"/>
      <c r="D14" s="447"/>
      <c r="E14" s="447"/>
      <c r="F14" s="447"/>
      <c r="G14" s="447"/>
      <c r="H14" s="283"/>
    </row>
    <row r="15" spans="1:8" ht="15" customHeight="1" x14ac:dyDescent="0.25">
      <c r="A15" s="50"/>
      <c r="B15" s="283"/>
      <c r="C15" s="283"/>
      <c r="D15" s="283"/>
      <c r="E15" s="283"/>
      <c r="F15" s="283"/>
      <c r="G15" s="283"/>
      <c r="H15" s="283"/>
    </row>
    <row r="16" spans="1:8" ht="19.5" customHeight="1" x14ac:dyDescent="0.25">
      <c r="A16" s="50"/>
      <c r="B16" s="52" t="s">
        <v>100</v>
      </c>
      <c r="C16" s="283"/>
      <c r="D16" s="283"/>
      <c r="E16" s="283"/>
      <c r="F16" s="283"/>
      <c r="G16" s="283"/>
      <c r="H16" s="283"/>
    </row>
    <row r="17" spans="1:8" ht="25.5" customHeight="1" x14ac:dyDescent="0.25">
      <c r="A17" s="50"/>
      <c r="B17" s="447" t="s">
        <v>493</v>
      </c>
      <c r="C17" s="447"/>
      <c r="D17" s="447"/>
      <c r="E17" s="447"/>
      <c r="F17" s="447"/>
      <c r="G17" s="447"/>
      <c r="H17" s="283"/>
    </row>
    <row r="18" spans="1:8" ht="25.5" customHeight="1" x14ac:dyDescent="0.25">
      <c r="A18" s="50"/>
      <c r="B18" s="447"/>
      <c r="C18" s="447"/>
      <c r="D18" s="447"/>
      <c r="E18" s="447"/>
      <c r="F18" s="447"/>
      <c r="G18" s="447"/>
      <c r="H18" s="283"/>
    </row>
    <row r="19" spans="1:8" ht="6" customHeight="1" thickBot="1" x14ac:dyDescent="0.3">
      <c r="A19" s="50"/>
      <c r="B19" s="447"/>
      <c r="C19" s="447"/>
      <c r="D19" s="447"/>
      <c r="E19" s="447"/>
      <c r="F19" s="447"/>
      <c r="G19" s="447"/>
      <c r="H19" s="283"/>
    </row>
    <row r="20" spans="1:8" ht="36.75" customHeight="1" x14ac:dyDescent="0.25">
      <c r="A20" s="50"/>
      <c r="B20" s="292" t="s">
        <v>101</v>
      </c>
      <c r="C20" s="293" t="s">
        <v>102</v>
      </c>
      <c r="D20" s="283"/>
      <c r="E20" s="283"/>
      <c r="F20" s="283"/>
      <c r="G20" s="283"/>
      <c r="H20" s="283"/>
    </row>
    <row r="21" spans="1:8" ht="21.75" customHeight="1" x14ac:dyDescent="0.25">
      <c r="A21" s="50"/>
      <c r="B21" s="294" t="s">
        <v>103</v>
      </c>
      <c r="C21" s="295" t="s">
        <v>107</v>
      </c>
      <c r="D21" s="283"/>
      <c r="E21" s="283"/>
      <c r="F21" s="283"/>
      <c r="G21" s="283"/>
      <c r="H21" s="283"/>
    </row>
    <row r="22" spans="1:8" ht="21.75" customHeight="1" x14ac:dyDescent="0.25">
      <c r="A22" s="50"/>
      <c r="B22" s="294" t="s">
        <v>105</v>
      </c>
      <c r="C22" s="295" t="s">
        <v>108</v>
      </c>
      <c r="D22" s="283"/>
      <c r="E22" s="283"/>
      <c r="F22" s="283"/>
      <c r="G22" s="283"/>
      <c r="H22" s="283"/>
    </row>
    <row r="23" spans="1:8" ht="21.75" customHeight="1" x14ac:dyDescent="0.25">
      <c r="A23" s="50"/>
      <c r="B23" s="294" t="s">
        <v>106</v>
      </c>
      <c r="C23" s="295" t="s">
        <v>109</v>
      </c>
      <c r="D23" s="283"/>
      <c r="E23" s="283"/>
      <c r="F23" s="283"/>
      <c r="G23" s="283"/>
      <c r="H23" s="283"/>
    </row>
    <row r="24" spans="1:8" ht="21.75" customHeight="1" thickBot="1" x14ac:dyDescent="0.3">
      <c r="A24" s="50"/>
      <c r="B24" s="296" t="s">
        <v>104</v>
      </c>
      <c r="C24" s="297" t="s">
        <v>110</v>
      </c>
      <c r="D24" s="283"/>
      <c r="E24" s="283"/>
      <c r="F24" s="283"/>
      <c r="G24" s="283"/>
      <c r="H24" s="283"/>
    </row>
    <row r="25" spans="1:8" ht="15" customHeight="1" x14ac:dyDescent="0.25">
      <c r="A25" s="50"/>
      <c r="B25" s="49"/>
      <c r="C25" s="49"/>
      <c r="D25" s="49"/>
      <c r="E25" s="49"/>
      <c r="F25" s="49"/>
      <c r="G25" s="49"/>
    </row>
    <row r="26" spans="1:8" ht="13.5" customHeight="1" x14ac:dyDescent="0.25">
      <c r="A26" s="50"/>
      <c r="B26" s="443" t="s">
        <v>16</v>
      </c>
      <c r="C26" s="443"/>
      <c r="D26" s="443"/>
      <c r="E26" s="443"/>
      <c r="F26" s="443"/>
      <c r="G26" s="443"/>
      <c r="H26" s="443"/>
    </row>
    <row r="27" spans="1:8" ht="13.5" customHeight="1" x14ac:dyDescent="0.25">
      <c r="A27" s="50"/>
      <c r="B27" s="51"/>
      <c r="C27" s="51"/>
      <c r="D27" s="51"/>
      <c r="E27" s="51"/>
      <c r="F27" s="51"/>
      <c r="G27" s="51"/>
      <c r="H27" s="51"/>
    </row>
    <row r="28" spans="1:8" ht="27" customHeight="1" x14ac:dyDescent="0.25">
      <c r="A28" s="53"/>
      <c r="B28" s="439" t="s">
        <v>63</v>
      </c>
      <c r="C28" s="439"/>
      <c r="D28" s="439"/>
      <c r="E28" s="439"/>
      <c r="F28" s="439"/>
      <c r="G28" s="439"/>
      <c r="H28" s="439"/>
    </row>
    <row r="29" spans="1:8" ht="20.25" customHeight="1" x14ac:dyDescent="0.25">
      <c r="A29" s="53"/>
      <c r="B29" s="54"/>
      <c r="C29" s="436" t="s">
        <v>13</v>
      </c>
      <c r="D29" s="436"/>
      <c r="E29" s="436"/>
      <c r="F29" s="436"/>
      <c r="G29" s="436"/>
      <c r="H29" s="436"/>
    </row>
    <row r="30" spans="1:8" ht="18" customHeight="1" x14ac:dyDescent="0.25">
      <c r="A30" s="53"/>
      <c r="B30" s="55"/>
      <c r="C30" s="436" t="s">
        <v>6</v>
      </c>
      <c r="D30" s="436"/>
      <c r="E30" s="436"/>
      <c r="F30" s="436"/>
      <c r="G30" s="436"/>
      <c r="H30" s="436"/>
    </row>
    <row r="31" spans="1:8" ht="17.25" customHeight="1" x14ac:dyDescent="0.25">
      <c r="A31" s="53"/>
      <c r="B31" s="56"/>
      <c r="C31" s="436" t="s">
        <v>15</v>
      </c>
      <c r="D31" s="436"/>
      <c r="E31" s="436"/>
      <c r="F31" s="436"/>
      <c r="G31" s="436"/>
      <c r="H31" s="436"/>
    </row>
    <row r="32" spans="1:8" ht="18.75" x14ac:dyDescent="0.25">
      <c r="A32" s="57"/>
      <c r="B32" s="386"/>
      <c r="C32" s="436" t="s">
        <v>649</v>
      </c>
      <c r="D32" s="436"/>
      <c r="E32" s="436"/>
      <c r="F32" s="436"/>
      <c r="G32" s="436"/>
      <c r="H32" s="436"/>
    </row>
    <row r="33" spans="1:8" ht="18.75" x14ac:dyDescent="0.25">
      <c r="A33" s="57"/>
      <c r="B33" s="391"/>
      <c r="C33" s="210" t="s">
        <v>704</v>
      </c>
      <c r="D33" s="210"/>
      <c r="E33" s="210"/>
      <c r="F33" s="210"/>
      <c r="G33" s="210"/>
      <c r="H33" s="210"/>
    </row>
    <row r="34" spans="1:8" ht="21.75" customHeight="1" x14ac:dyDescent="0.25">
      <c r="A34" s="53"/>
      <c r="B34" s="438" t="s">
        <v>421</v>
      </c>
      <c r="C34" s="438"/>
      <c r="D34" s="438"/>
      <c r="E34" s="438"/>
      <c r="F34" s="438"/>
      <c r="G34" s="438"/>
      <c r="H34" s="438"/>
    </row>
    <row r="35" spans="1:8" ht="19.5" customHeight="1" x14ac:dyDescent="0.25">
      <c r="A35" s="53"/>
      <c r="B35" s="439" t="s">
        <v>64</v>
      </c>
      <c r="C35" s="439"/>
      <c r="D35" s="439"/>
      <c r="E35" s="439"/>
      <c r="F35" s="439"/>
      <c r="G35" s="439"/>
      <c r="H35" s="439"/>
    </row>
    <row r="36" spans="1:8" ht="15.75" customHeight="1" x14ac:dyDescent="0.25">
      <c r="A36" s="53"/>
      <c r="C36" s="440" t="s">
        <v>70</v>
      </c>
      <c r="D36" s="440"/>
      <c r="E36" s="440"/>
      <c r="F36" s="440"/>
      <c r="G36" s="440"/>
      <c r="H36" s="58"/>
    </row>
    <row r="37" spans="1:8" ht="20.25" customHeight="1" x14ac:dyDescent="0.25">
      <c r="A37" s="53"/>
      <c r="B37" s="57"/>
      <c r="C37" s="440" t="s">
        <v>71</v>
      </c>
      <c r="D37" s="440"/>
      <c r="E37" s="440"/>
      <c r="F37" s="440"/>
      <c r="G37" s="440"/>
      <c r="H37" s="58"/>
    </row>
    <row r="38" spans="1:8" ht="59.25" customHeight="1" x14ac:dyDescent="0.25">
      <c r="A38" s="59"/>
      <c r="B38" s="436" t="s">
        <v>420</v>
      </c>
      <c r="C38" s="436"/>
      <c r="D38" s="436"/>
      <c r="E38" s="436"/>
      <c r="F38" s="436"/>
      <c r="G38" s="436"/>
      <c r="H38" s="436"/>
    </row>
    <row r="39" spans="1:8" ht="43.5" customHeight="1" x14ac:dyDescent="0.25">
      <c r="A39" s="59"/>
      <c r="B39" s="437" t="s">
        <v>74</v>
      </c>
      <c r="C39" s="437"/>
      <c r="D39" s="437"/>
      <c r="E39" s="437"/>
      <c r="F39" s="437"/>
      <c r="G39" s="437"/>
      <c r="H39" s="437"/>
    </row>
    <row r="40" spans="1:8" ht="39" customHeight="1" x14ac:dyDescent="0.25">
      <c r="A40" s="59"/>
      <c r="B40" s="436" t="s">
        <v>73</v>
      </c>
      <c r="C40" s="436"/>
      <c r="D40" s="436"/>
      <c r="E40" s="436"/>
      <c r="F40" s="436"/>
      <c r="G40" s="436"/>
      <c r="H40" s="436"/>
    </row>
    <row r="41" spans="1:8" ht="24.75" customHeight="1" x14ac:dyDescent="0.25">
      <c r="A41" s="59"/>
      <c r="B41" s="436" t="s">
        <v>119</v>
      </c>
      <c r="C41" s="436"/>
      <c r="D41" s="436"/>
      <c r="E41" s="436"/>
      <c r="F41" s="436"/>
      <c r="G41" s="436"/>
      <c r="H41" s="436"/>
    </row>
    <row r="42" spans="1:8" ht="15.75" x14ac:dyDescent="0.25">
      <c r="A42" s="59"/>
      <c r="B42" s="283"/>
      <c r="C42" s="283"/>
      <c r="D42" s="283"/>
      <c r="E42" s="283"/>
      <c r="F42" s="283"/>
      <c r="G42" s="283"/>
      <c r="H42" s="283"/>
    </row>
    <row r="43" spans="1:8" x14ac:dyDescent="0.25">
      <c r="A43" s="4"/>
      <c r="B43" s="4"/>
      <c r="C43" s="4"/>
      <c r="D43" s="4"/>
      <c r="E43" s="4"/>
      <c r="F43" s="4"/>
      <c r="G43" s="4"/>
      <c r="H43" s="4"/>
    </row>
    <row r="44" spans="1:8" ht="45.75" customHeight="1" x14ac:dyDescent="0.25">
      <c r="A44" s="4"/>
      <c r="B44" s="60"/>
      <c r="C44" s="60"/>
      <c r="D44" s="60"/>
      <c r="E44" s="60"/>
      <c r="F44" s="60"/>
      <c r="G44" s="60"/>
      <c r="H44" s="60"/>
    </row>
    <row r="45" spans="1:8" x14ac:dyDescent="0.25">
      <c r="A45" s="4"/>
      <c r="B45" s="4"/>
      <c r="C45" s="4"/>
      <c r="D45" s="4"/>
      <c r="E45" s="4"/>
      <c r="F45" s="4"/>
      <c r="G45" s="4"/>
      <c r="H45" s="4"/>
    </row>
    <row r="46" spans="1:8" x14ac:dyDescent="0.25">
      <c r="A46" s="4"/>
      <c r="B46" s="4"/>
      <c r="C46" s="4"/>
      <c r="D46" s="4"/>
      <c r="E46" s="4"/>
      <c r="F46" s="4"/>
      <c r="G46" s="4"/>
      <c r="H46" s="4"/>
    </row>
    <row r="47" spans="1:8" ht="12.75" customHeight="1" x14ac:dyDescent="0.25">
      <c r="A47" s="4"/>
      <c r="B47" s="4"/>
      <c r="C47" s="4"/>
      <c r="D47" s="4"/>
      <c r="E47" s="4"/>
      <c r="F47" s="4"/>
      <c r="G47" s="4"/>
      <c r="H47" s="4"/>
    </row>
    <row r="63" ht="2.25" hidden="1" customHeight="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sheetData>
  <sheetProtection algorithmName="SHA-512" hashValue="vopGdeTo7sGOiCys7Dw+qtFjuQk7l+WLtTFhkpCocjINDFz3nOJPq7XngHn6KdtOMQ512Fm3tsF12orC3miJNg==" saltValue="XlcGI5j44jPMM3pBSpnjQQ==" spinCount="100000" sheet="1" objects="1" scenarios="1"/>
  <mergeCells count="20">
    <mergeCell ref="C29:H29"/>
    <mergeCell ref="C30:H30"/>
    <mergeCell ref="C32:H32"/>
    <mergeCell ref="C31:H31"/>
    <mergeCell ref="B2:C2"/>
    <mergeCell ref="B7:H7"/>
    <mergeCell ref="B10:H10"/>
    <mergeCell ref="B26:H26"/>
    <mergeCell ref="B28:H28"/>
    <mergeCell ref="C4:E4"/>
    <mergeCell ref="B12:G14"/>
    <mergeCell ref="B17:G19"/>
    <mergeCell ref="B41:H41"/>
    <mergeCell ref="B39:H39"/>
    <mergeCell ref="B34:H34"/>
    <mergeCell ref="B35:H35"/>
    <mergeCell ref="B38:H38"/>
    <mergeCell ref="B40:H40"/>
    <mergeCell ref="C36:G36"/>
    <mergeCell ref="C37:G37"/>
  </mergeCells>
  <pageMargins left="0.7" right="0.7" top="0.75" bottom="0.75" header="0.3" footer="0.3"/>
  <pageSetup scale="4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1015"/>
  <sheetViews>
    <sheetView view="pageBreakPreview" zoomScaleNormal="100" zoomScaleSheetLayoutView="100" workbookViewId="0"/>
  </sheetViews>
  <sheetFormatPr defaultColWidth="9.140625" defaultRowHeight="15" x14ac:dyDescent="0.25"/>
  <cols>
    <col min="1" max="1" width="2.28515625" style="4" customWidth="1"/>
    <col min="2" max="2" width="7.140625" style="46" customWidth="1"/>
    <col min="3" max="3" width="28" style="46" customWidth="1"/>
    <col min="4" max="4" width="24.28515625" style="46" customWidth="1"/>
    <col min="5" max="5" width="15.28515625" style="46" bestFit="1" customWidth="1"/>
    <col min="6" max="6" width="15.85546875" style="46" customWidth="1"/>
    <col min="7" max="7" width="17.140625" style="4" customWidth="1"/>
    <col min="8" max="8" width="12.7109375" style="267" hidden="1" customWidth="1"/>
    <col min="9" max="10" width="12.7109375" style="4" hidden="1" customWidth="1"/>
    <col min="11" max="15" width="12.7109375" style="46" hidden="1" customWidth="1"/>
    <col min="16" max="16" width="17.28515625" style="46" hidden="1" customWidth="1"/>
    <col min="17" max="17" width="7" style="46" customWidth="1"/>
    <col min="18" max="21" width="9.140625" style="46" customWidth="1"/>
    <col min="22" max="22" width="17.140625" style="4" customWidth="1"/>
    <col min="23" max="23" width="9.140625" style="46" customWidth="1"/>
    <col min="24" max="16384" width="9.140625" style="46"/>
  </cols>
  <sheetData>
    <row r="1" spans="2:22" x14ac:dyDescent="0.25">
      <c r="B1" s="4"/>
      <c r="C1" s="4"/>
      <c r="D1" s="4"/>
      <c r="E1" s="4"/>
      <c r="F1" s="4"/>
      <c r="I1" s="272"/>
      <c r="J1" s="272"/>
      <c r="K1" s="272"/>
      <c r="L1" s="272" t="s">
        <v>775</v>
      </c>
      <c r="M1" s="272" t="s">
        <v>776</v>
      </c>
      <c r="N1" s="272" t="s">
        <v>777</v>
      </c>
    </row>
    <row r="2" spans="2:22" ht="18.75" x14ac:dyDescent="0.25">
      <c r="B2" s="441" t="str">
        <f>'General Info'!B2:C2</f>
        <v>Form QST-MC</v>
      </c>
      <c r="C2" s="441"/>
      <c r="D2" s="441"/>
      <c r="E2" s="441"/>
      <c r="F2" s="4"/>
      <c r="I2" s="272" t="s">
        <v>772</v>
      </c>
      <c r="J2" s="272"/>
      <c r="K2" s="272"/>
      <c r="L2" s="272">
        <f>SUMIF($E$16:$E$1015,"Retail",$D$16:$D$1015)</f>
        <v>0</v>
      </c>
      <c r="M2" s="272">
        <f>'Section C'!H187</f>
        <v>0</v>
      </c>
      <c r="N2" s="272" t="b">
        <f>IF(L2&lt;=M2,TRUE,FALSE)</f>
        <v>1</v>
      </c>
    </row>
    <row r="3" spans="2:22" x14ac:dyDescent="0.25">
      <c r="B3" s="4"/>
      <c r="C3" s="4"/>
      <c r="D3" s="4"/>
      <c r="E3" s="4"/>
      <c r="F3" s="4"/>
      <c r="I3" s="272" t="s">
        <v>773</v>
      </c>
      <c r="J3" s="272"/>
      <c r="K3" s="272"/>
      <c r="L3" s="272">
        <f>SUMIF($E$16:$E$1015,"Well informed",$D$16:$D$1015)</f>
        <v>0</v>
      </c>
      <c r="M3" s="272">
        <f>'Section C'!J187</f>
        <v>0</v>
      </c>
      <c r="N3" s="272" t="b">
        <f>IF(L3&lt;=M3,TRUE,FALSE)</f>
        <v>1</v>
      </c>
    </row>
    <row r="4" spans="2:22" ht="18.75" x14ac:dyDescent="0.25">
      <c r="B4" s="441" t="s">
        <v>543</v>
      </c>
      <c r="C4" s="441"/>
      <c r="D4" s="441"/>
      <c r="E4" s="441"/>
      <c r="F4" s="441"/>
      <c r="G4" s="441"/>
      <c r="H4" s="441"/>
      <c r="I4" s="272" t="s">
        <v>774</v>
      </c>
      <c r="J4" s="272"/>
      <c r="K4" s="272"/>
      <c r="L4" s="272">
        <f>SUMIF($E$16:$E$1015,"Professional",$D$16:$D$1015)</f>
        <v>0</v>
      </c>
      <c r="M4" s="272">
        <f>'Section C'!L187</f>
        <v>0</v>
      </c>
      <c r="N4" s="272" t="b">
        <f>IF(L4&lt;=M4,TRUE,FALSE)</f>
        <v>1</v>
      </c>
      <c r="V4" s="46"/>
    </row>
    <row r="5" spans="2:22" ht="18.75" x14ac:dyDescent="0.25">
      <c r="B5" s="209"/>
      <c r="C5" s="209"/>
      <c r="D5" s="209"/>
      <c r="E5" s="209"/>
      <c r="F5" s="209"/>
      <c r="G5" s="209"/>
      <c r="H5" s="268"/>
      <c r="V5" s="209"/>
    </row>
    <row r="6" spans="2:22" ht="35.25" customHeight="1" x14ac:dyDescent="0.25">
      <c r="B6" s="455" t="s">
        <v>484</v>
      </c>
      <c r="C6" s="455"/>
      <c r="D6" s="455"/>
      <c r="E6" s="455"/>
      <c r="F6" s="455"/>
      <c r="G6" s="209"/>
      <c r="H6" s="268"/>
      <c r="V6" s="209"/>
    </row>
    <row r="7" spans="2:22" ht="18.75" x14ac:dyDescent="0.25">
      <c r="B7" s="286"/>
      <c r="C7" s="286"/>
      <c r="D7" s="286"/>
      <c r="E7" s="286"/>
      <c r="F7" s="286"/>
      <c r="G7" s="209"/>
      <c r="H7" s="268"/>
      <c r="V7" s="209"/>
    </row>
    <row r="8" spans="2:22" ht="18.75" x14ac:dyDescent="0.25">
      <c r="B8" s="286"/>
      <c r="C8" s="286"/>
      <c r="D8" s="286"/>
      <c r="E8" s="286"/>
      <c r="F8" s="286"/>
      <c r="G8" s="209"/>
      <c r="H8" s="268"/>
      <c r="V8" s="209"/>
    </row>
    <row r="9" spans="2:22" ht="18.75" x14ac:dyDescent="0.25">
      <c r="B9" s="286"/>
      <c r="C9" s="286"/>
      <c r="D9" s="255" t="s">
        <v>65</v>
      </c>
      <c r="E9" s="286"/>
      <c r="F9" s="286"/>
      <c r="G9" s="209"/>
      <c r="H9" s="268"/>
      <c r="V9" s="209"/>
    </row>
    <row r="10" spans="2:22" ht="18.75" x14ac:dyDescent="0.25">
      <c r="B10" s="286"/>
      <c r="D10" s="256" t="b">
        <f>IF(AND(H12,P14),TRUE,FALSE)</f>
        <v>1</v>
      </c>
      <c r="E10" s="286"/>
      <c r="F10" s="286"/>
      <c r="G10" s="209"/>
      <c r="H10" s="268"/>
      <c r="V10" s="209"/>
    </row>
    <row r="11" spans="2:22" ht="19.5" thickBot="1" x14ac:dyDescent="0.3">
      <c r="B11" s="286"/>
      <c r="C11" s="286"/>
      <c r="D11" s="286"/>
      <c r="E11" s="286"/>
      <c r="F11" s="286"/>
      <c r="G11" s="209"/>
      <c r="H11" s="268"/>
      <c r="V11" s="209"/>
    </row>
    <row r="12" spans="2:22" ht="31.5" x14ac:dyDescent="0.25">
      <c r="B12" s="236" t="s">
        <v>447</v>
      </c>
      <c r="C12" s="237" t="s">
        <v>485</v>
      </c>
      <c r="D12" s="237" t="s">
        <v>486</v>
      </c>
      <c r="E12" s="238" t="s">
        <v>487</v>
      </c>
      <c r="F12" s="281" t="s">
        <v>495</v>
      </c>
      <c r="H12" s="269" t="b">
        <f>IF(ISNA(MATCH(FALSE,H16:H1015,0)),TRUE,FALSE)</f>
        <v>1</v>
      </c>
      <c r="N12" s="272" t="b">
        <f>IF(ISNA(MATCH(FALSE,N2:N4,0)),TRUE,FALSE)</f>
        <v>1</v>
      </c>
    </row>
    <row r="13" spans="2:22" ht="15.75" x14ac:dyDescent="0.25">
      <c r="B13" s="239"/>
      <c r="C13" s="240"/>
      <c r="D13" s="270">
        <f>'General Info'!D13</f>
        <v>0</v>
      </c>
      <c r="E13" s="241"/>
      <c r="F13" s="270">
        <f>'General Info'!D13</f>
        <v>0</v>
      </c>
      <c r="I13" s="476" t="s">
        <v>495</v>
      </c>
      <c r="J13" s="476"/>
      <c r="K13" s="476"/>
      <c r="L13" s="476" t="s">
        <v>488</v>
      </c>
      <c r="M13" s="476"/>
      <c r="N13" s="476"/>
    </row>
    <row r="14" spans="2:22" ht="15.75" x14ac:dyDescent="0.25">
      <c r="B14" s="239"/>
      <c r="C14" s="242"/>
      <c r="D14" s="271"/>
      <c r="E14" s="243"/>
      <c r="F14" s="270" t="s">
        <v>448</v>
      </c>
      <c r="I14" s="259" t="s">
        <v>449</v>
      </c>
      <c r="J14" s="259" t="s">
        <v>450</v>
      </c>
      <c r="K14" s="259" t="s">
        <v>451</v>
      </c>
      <c r="L14" s="259" t="s">
        <v>449</v>
      </c>
      <c r="M14" s="259" t="s">
        <v>450</v>
      </c>
      <c r="N14" s="259" t="s">
        <v>451</v>
      </c>
      <c r="P14" s="46" t="b">
        <f>IF(AND(P16:P1015),TRUE,FALSE)</f>
        <v>1</v>
      </c>
    </row>
    <row r="15" spans="2:22" ht="16.5" thickBot="1" x14ac:dyDescent="0.3">
      <c r="B15" s="244" t="s">
        <v>27</v>
      </c>
      <c r="C15" s="248"/>
      <c r="D15" s="249">
        <f>SUM(D16:D1015)</f>
        <v>0</v>
      </c>
      <c r="E15" s="250"/>
      <c r="F15" s="249">
        <f>SUM(F16:F1015)</f>
        <v>0</v>
      </c>
      <c r="I15" s="46">
        <f t="shared" ref="I15:N15" si="0">SUM(I16:I1015)</f>
        <v>0</v>
      </c>
      <c r="J15" s="46">
        <f t="shared" si="0"/>
        <v>0</v>
      </c>
      <c r="K15" s="46">
        <f t="shared" si="0"/>
        <v>0</v>
      </c>
      <c r="L15" s="46">
        <f t="shared" si="0"/>
        <v>0</v>
      </c>
      <c r="M15" s="46">
        <f t="shared" si="0"/>
        <v>0</v>
      </c>
      <c r="N15" s="46">
        <f t="shared" si="0"/>
        <v>0</v>
      </c>
    </row>
    <row r="16" spans="2:22" ht="16.5" thickTop="1" x14ac:dyDescent="0.25">
      <c r="B16" s="245">
        <v>1</v>
      </c>
      <c r="C16" s="251"/>
      <c r="D16" s="252"/>
      <c r="E16" s="251"/>
      <c r="F16" s="252"/>
      <c r="H16" s="269" t="b">
        <f>IF(ISBLANK(C16),TRUE,IF(OR(ISBLANK(D16),ISBLANK(E16),ISBLANK(F16),ISBLANK(#REF!)),FALSE,TRUE))</f>
        <v>1</v>
      </c>
      <c r="I16" s="46">
        <f>IF(E16="Retail",F16,0)</f>
        <v>0</v>
      </c>
      <c r="J16" s="46">
        <f>IF(E16="Well Informed",F16,0)</f>
        <v>0</v>
      </c>
      <c r="K16" s="46">
        <f>IF(E16="Professional",F16,0)</f>
        <v>0</v>
      </c>
      <c r="L16" s="46">
        <f>IF(E16="Retail",D16,0)</f>
        <v>0</v>
      </c>
      <c r="M16" s="46">
        <f>IF(E16="Well Informed",D16,0)</f>
        <v>0</v>
      </c>
      <c r="N16" s="46">
        <f>IF(E16="Professional",D16,0)</f>
        <v>0</v>
      </c>
      <c r="P16" s="46" t="b">
        <f>IF(AND(D16&lt;&gt;"",C16="N/A"),FALSE,TRUE)</f>
        <v>1</v>
      </c>
    </row>
    <row r="17" spans="2:16" ht="15.75" x14ac:dyDescent="0.25">
      <c r="B17" s="245">
        <v>2</v>
      </c>
      <c r="C17" s="251"/>
      <c r="D17" s="252"/>
      <c r="E17" s="251"/>
      <c r="F17" s="252"/>
      <c r="H17" s="269" t="b">
        <f>IF(ISBLANK(C17),TRUE,IF(OR(ISBLANK(D17),ISBLANK(E17),ISBLANK(F17),ISBLANK(#REF!)),FALSE,TRUE))</f>
        <v>1</v>
      </c>
      <c r="I17" s="46">
        <f t="shared" ref="I17:I80" si="1">IF(E17="Retail",F17,0)</f>
        <v>0</v>
      </c>
      <c r="J17" s="46">
        <f t="shared" ref="J17:J80" si="2">IF(E17="Well Informed",F17,0)</f>
        <v>0</v>
      </c>
      <c r="K17" s="46">
        <f t="shared" ref="K17:K80" si="3">IF(E17="Professional",F17,0)</f>
        <v>0</v>
      </c>
      <c r="L17" s="46">
        <f t="shared" ref="L17:L80" si="4">IF(E17="Retail",D17,0)</f>
        <v>0</v>
      </c>
      <c r="M17" s="46">
        <f t="shared" ref="M17:M80" si="5">IF(E17="Well Informed",D17,0)</f>
        <v>0</v>
      </c>
      <c r="N17" s="46">
        <f t="shared" ref="N17:N80" si="6">IF(E17="Professional",D17,0)</f>
        <v>0</v>
      </c>
      <c r="P17" s="46" t="b">
        <f t="shared" ref="P17:P80" si="7">IF(AND(D17&lt;&gt;"",C17="N/A"),FALSE,TRUE)</f>
        <v>1</v>
      </c>
    </row>
    <row r="18" spans="2:16" ht="15.75" x14ac:dyDescent="0.25">
      <c r="B18" s="245">
        <v>3</v>
      </c>
      <c r="C18" s="251"/>
      <c r="D18" s="252"/>
      <c r="E18" s="251"/>
      <c r="F18" s="252"/>
      <c r="H18" s="269" t="b">
        <f>IF(ISBLANK(C18),TRUE,IF(OR(ISBLANK(D18),ISBLANK(E18),ISBLANK(F18),ISBLANK(#REF!)),FALSE,TRUE))</f>
        <v>1</v>
      </c>
      <c r="I18" s="46">
        <f t="shared" si="1"/>
        <v>0</v>
      </c>
      <c r="J18" s="46">
        <f t="shared" si="2"/>
        <v>0</v>
      </c>
      <c r="K18" s="46">
        <f t="shared" si="3"/>
        <v>0</v>
      </c>
      <c r="L18" s="46">
        <f t="shared" si="4"/>
        <v>0</v>
      </c>
      <c r="M18" s="46">
        <f t="shared" si="5"/>
        <v>0</v>
      </c>
      <c r="N18" s="46">
        <f t="shared" si="6"/>
        <v>0</v>
      </c>
      <c r="P18" s="46" t="b">
        <f t="shared" si="7"/>
        <v>1</v>
      </c>
    </row>
    <row r="19" spans="2:16" ht="15.75" x14ac:dyDescent="0.25">
      <c r="B19" s="245">
        <v>4</v>
      </c>
      <c r="C19" s="251"/>
      <c r="D19" s="252"/>
      <c r="E19" s="251"/>
      <c r="F19" s="252"/>
      <c r="H19" s="269" t="b">
        <f>IF(ISBLANK(C19),TRUE,IF(OR(ISBLANK(D19),ISBLANK(E19),ISBLANK(F19),ISBLANK(#REF!)),FALSE,TRUE))</f>
        <v>1</v>
      </c>
      <c r="I19" s="46">
        <f t="shared" si="1"/>
        <v>0</v>
      </c>
      <c r="J19" s="46">
        <f t="shared" si="2"/>
        <v>0</v>
      </c>
      <c r="K19" s="46">
        <f t="shared" si="3"/>
        <v>0</v>
      </c>
      <c r="L19" s="46">
        <f t="shared" si="4"/>
        <v>0</v>
      </c>
      <c r="M19" s="46">
        <f t="shared" si="5"/>
        <v>0</v>
      </c>
      <c r="N19" s="46">
        <f t="shared" si="6"/>
        <v>0</v>
      </c>
      <c r="P19" s="46" t="b">
        <f t="shared" si="7"/>
        <v>1</v>
      </c>
    </row>
    <row r="20" spans="2:16" ht="15.75" x14ac:dyDescent="0.25">
      <c r="B20" s="245">
        <v>5</v>
      </c>
      <c r="C20" s="251"/>
      <c r="D20" s="252"/>
      <c r="E20" s="251"/>
      <c r="F20" s="252"/>
      <c r="H20" s="269" t="b">
        <f>IF(ISBLANK(C20),TRUE,IF(OR(ISBLANK(D20),ISBLANK(E20),ISBLANK(F20),ISBLANK(#REF!)),FALSE,TRUE))</f>
        <v>1</v>
      </c>
      <c r="I20" s="46">
        <f t="shared" si="1"/>
        <v>0</v>
      </c>
      <c r="J20" s="46">
        <f t="shared" si="2"/>
        <v>0</v>
      </c>
      <c r="K20" s="46">
        <f t="shared" si="3"/>
        <v>0</v>
      </c>
      <c r="L20" s="46">
        <f t="shared" si="4"/>
        <v>0</v>
      </c>
      <c r="M20" s="46">
        <f t="shared" si="5"/>
        <v>0</v>
      </c>
      <c r="N20" s="46">
        <f t="shared" si="6"/>
        <v>0</v>
      </c>
      <c r="P20" s="46" t="b">
        <f t="shared" si="7"/>
        <v>1</v>
      </c>
    </row>
    <row r="21" spans="2:16" ht="15.75" x14ac:dyDescent="0.25">
      <c r="B21" s="245">
        <v>6</v>
      </c>
      <c r="C21" s="251"/>
      <c r="D21" s="252"/>
      <c r="E21" s="251"/>
      <c r="F21" s="252"/>
      <c r="H21" s="269" t="b">
        <f>IF(ISBLANK(C21),TRUE,IF(OR(ISBLANK(D21),ISBLANK(E21),ISBLANK(F21),ISBLANK(#REF!)),FALSE,TRUE))</f>
        <v>1</v>
      </c>
      <c r="I21" s="46">
        <f t="shared" si="1"/>
        <v>0</v>
      </c>
      <c r="J21" s="46">
        <f t="shared" si="2"/>
        <v>0</v>
      </c>
      <c r="K21" s="46">
        <f t="shared" si="3"/>
        <v>0</v>
      </c>
      <c r="L21" s="46">
        <f t="shared" si="4"/>
        <v>0</v>
      </c>
      <c r="M21" s="46">
        <f t="shared" si="5"/>
        <v>0</v>
      </c>
      <c r="N21" s="46">
        <f t="shared" si="6"/>
        <v>0</v>
      </c>
      <c r="P21" s="46" t="b">
        <f t="shared" si="7"/>
        <v>1</v>
      </c>
    </row>
    <row r="22" spans="2:16" ht="15.75" x14ac:dyDescent="0.25">
      <c r="B22" s="245">
        <v>7</v>
      </c>
      <c r="C22" s="251"/>
      <c r="D22" s="252"/>
      <c r="E22" s="251"/>
      <c r="F22" s="252"/>
      <c r="H22" s="269" t="b">
        <f>IF(ISBLANK(C22),TRUE,IF(OR(ISBLANK(D22),ISBLANK(E22),ISBLANK(F22),ISBLANK(#REF!)),FALSE,TRUE))</f>
        <v>1</v>
      </c>
      <c r="I22" s="46">
        <f t="shared" si="1"/>
        <v>0</v>
      </c>
      <c r="J22" s="46">
        <f t="shared" si="2"/>
        <v>0</v>
      </c>
      <c r="K22" s="46">
        <f t="shared" si="3"/>
        <v>0</v>
      </c>
      <c r="L22" s="46">
        <f t="shared" si="4"/>
        <v>0</v>
      </c>
      <c r="M22" s="46">
        <f t="shared" si="5"/>
        <v>0</v>
      </c>
      <c r="N22" s="46">
        <f t="shared" si="6"/>
        <v>0</v>
      </c>
      <c r="P22" s="46" t="b">
        <f t="shared" si="7"/>
        <v>1</v>
      </c>
    </row>
    <row r="23" spans="2:16" ht="15.75" x14ac:dyDescent="0.25">
      <c r="B23" s="245">
        <v>8</v>
      </c>
      <c r="C23" s="251"/>
      <c r="D23" s="252"/>
      <c r="E23" s="251"/>
      <c r="F23" s="252"/>
      <c r="H23" s="269" t="b">
        <f>IF(ISBLANK(C23),TRUE,IF(OR(ISBLANK(D23),ISBLANK(E23),ISBLANK(F23),ISBLANK(#REF!)),FALSE,TRUE))</f>
        <v>1</v>
      </c>
      <c r="I23" s="46">
        <f t="shared" si="1"/>
        <v>0</v>
      </c>
      <c r="J23" s="46">
        <f t="shared" si="2"/>
        <v>0</v>
      </c>
      <c r="K23" s="46">
        <f t="shared" si="3"/>
        <v>0</v>
      </c>
      <c r="L23" s="46">
        <f t="shared" si="4"/>
        <v>0</v>
      </c>
      <c r="M23" s="46">
        <f t="shared" si="5"/>
        <v>0</v>
      </c>
      <c r="N23" s="46">
        <f t="shared" si="6"/>
        <v>0</v>
      </c>
      <c r="P23" s="46" t="b">
        <f t="shared" si="7"/>
        <v>1</v>
      </c>
    </row>
    <row r="24" spans="2:16" ht="15.75" x14ac:dyDescent="0.25">
      <c r="B24" s="245">
        <v>9</v>
      </c>
      <c r="C24" s="251"/>
      <c r="D24" s="252"/>
      <c r="E24" s="251"/>
      <c r="F24" s="252"/>
      <c r="H24" s="269" t="b">
        <f>IF(ISBLANK(C24),TRUE,IF(OR(ISBLANK(D24),ISBLANK(E24),ISBLANK(F24),ISBLANK(#REF!)),FALSE,TRUE))</f>
        <v>1</v>
      </c>
      <c r="I24" s="46">
        <f t="shared" si="1"/>
        <v>0</v>
      </c>
      <c r="J24" s="46">
        <f t="shared" si="2"/>
        <v>0</v>
      </c>
      <c r="K24" s="46">
        <f t="shared" si="3"/>
        <v>0</v>
      </c>
      <c r="L24" s="46">
        <f t="shared" si="4"/>
        <v>0</v>
      </c>
      <c r="M24" s="46">
        <f t="shared" si="5"/>
        <v>0</v>
      </c>
      <c r="N24" s="46">
        <f t="shared" si="6"/>
        <v>0</v>
      </c>
      <c r="P24" s="46" t="b">
        <f t="shared" si="7"/>
        <v>1</v>
      </c>
    </row>
    <row r="25" spans="2:16" ht="15.75" x14ac:dyDescent="0.25">
      <c r="B25" s="245">
        <v>10</v>
      </c>
      <c r="C25" s="251"/>
      <c r="D25" s="252"/>
      <c r="E25" s="251"/>
      <c r="F25" s="252"/>
      <c r="H25" s="269" t="b">
        <f>IF(ISBLANK(C25),TRUE,IF(OR(ISBLANK(D25),ISBLANK(E25),ISBLANK(F25),ISBLANK(#REF!)),FALSE,TRUE))</f>
        <v>1</v>
      </c>
      <c r="I25" s="46">
        <f t="shared" si="1"/>
        <v>0</v>
      </c>
      <c r="J25" s="46">
        <f t="shared" si="2"/>
        <v>0</v>
      </c>
      <c r="K25" s="46">
        <f t="shared" si="3"/>
        <v>0</v>
      </c>
      <c r="L25" s="46">
        <f t="shared" si="4"/>
        <v>0</v>
      </c>
      <c r="M25" s="46">
        <f t="shared" si="5"/>
        <v>0</v>
      </c>
      <c r="N25" s="46">
        <f t="shared" si="6"/>
        <v>0</v>
      </c>
      <c r="P25" s="46" t="b">
        <f t="shared" si="7"/>
        <v>1</v>
      </c>
    </row>
    <row r="26" spans="2:16" ht="15.75" x14ac:dyDescent="0.25">
      <c r="B26" s="245">
        <v>11</v>
      </c>
      <c r="C26" s="251"/>
      <c r="D26" s="252"/>
      <c r="E26" s="251"/>
      <c r="F26" s="252"/>
      <c r="H26" s="269" t="b">
        <f>IF(ISBLANK(C26),TRUE,IF(OR(ISBLANK(D26),ISBLANK(E26),ISBLANK(F26),ISBLANK(#REF!)),FALSE,TRUE))</f>
        <v>1</v>
      </c>
      <c r="I26" s="46">
        <f t="shared" si="1"/>
        <v>0</v>
      </c>
      <c r="J26" s="46">
        <f t="shared" si="2"/>
        <v>0</v>
      </c>
      <c r="K26" s="46">
        <f t="shared" si="3"/>
        <v>0</v>
      </c>
      <c r="L26" s="46">
        <f t="shared" si="4"/>
        <v>0</v>
      </c>
      <c r="M26" s="46">
        <f t="shared" si="5"/>
        <v>0</v>
      </c>
      <c r="N26" s="46">
        <f t="shared" si="6"/>
        <v>0</v>
      </c>
      <c r="P26" s="46" t="b">
        <f t="shared" si="7"/>
        <v>1</v>
      </c>
    </row>
    <row r="27" spans="2:16" ht="15.75" x14ac:dyDescent="0.25">
      <c r="B27" s="245">
        <v>12</v>
      </c>
      <c r="C27" s="251"/>
      <c r="D27" s="252"/>
      <c r="E27" s="251"/>
      <c r="F27" s="252"/>
      <c r="H27" s="269" t="b">
        <f>IF(ISBLANK(C27),TRUE,IF(OR(ISBLANK(D27),ISBLANK(E27),ISBLANK(F27),ISBLANK(#REF!)),FALSE,TRUE))</f>
        <v>1</v>
      </c>
      <c r="I27" s="46">
        <f t="shared" si="1"/>
        <v>0</v>
      </c>
      <c r="J27" s="46">
        <f t="shared" si="2"/>
        <v>0</v>
      </c>
      <c r="K27" s="46">
        <f t="shared" si="3"/>
        <v>0</v>
      </c>
      <c r="L27" s="46">
        <f t="shared" si="4"/>
        <v>0</v>
      </c>
      <c r="M27" s="46">
        <f t="shared" si="5"/>
        <v>0</v>
      </c>
      <c r="N27" s="46">
        <f t="shared" si="6"/>
        <v>0</v>
      </c>
      <c r="P27" s="46" t="b">
        <f t="shared" si="7"/>
        <v>1</v>
      </c>
    </row>
    <row r="28" spans="2:16" ht="15.75" x14ac:dyDescent="0.25">
      <c r="B28" s="245">
        <v>13</v>
      </c>
      <c r="C28" s="251"/>
      <c r="D28" s="252"/>
      <c r="E28" s="251"/>
      <c r="F28" s="252"/>
      <c r="H28" s="269" t="b">
        <f>IF(ISBLANK(C28),TRUE,IF(OR(ISBLANK(D28),ISBLANK(E28),ISBLANK(F28),ISBLANK(#REF!)),FALSE,TRUE))</f>
        <v>1</v>
      </c>
      <c r="I28" s="46">
        <f t="shared" si="1"/>
        <v>0</v>
      </c>
      <c r="J28" s="46">
        <f t="shared" si="2"/>
        <v>0</v>
      </c>
      <c r="K28" s="46">
        <f t="shared" si="3"/>
        <v>0</v>
      </c>
      <c r="L28" s="46">
        <f t="shared" si="4"/>
        <v>0</v>
      </c>
      <c r="M28" s="46">
        <f t="shared" si="5"/>
        <v>0</v>
      </c>
      <c r="N28" s="46">
        <f t="shared" si="6"/>
        <v>0</v>
      </c>
      <c r="P28" s="46" t="b">
        <f t="shared" si="7"/>
        <v>1</v>
      </c>
    </row>
    <row r="29" spans="2:16" ht="15.75" x14ac:dyDescent="0.25">
      <c r="B29" s="245">
        <v>14</v>
      </c>
      <c r="C29" s="251"/>
      <c r="D29" s="252"/>
      <c r="E29" s="251"/>
      <c r="F29" s="252"/>
      <c r="H29" s="269" t="b">
        <f>IF(ISBLANK(C29),TRUE,IF(OR(ISBLANK(D29),ISBLANK(E29),ISBLANK(F29),ISBLANK(#REF!)),FALSE,TRUE))</f>
        <v>1</v>
      </c>
      <c r="I29" s="46">
        <f t="shared" si="1"/>
        <v>0</v>
      </c>
      <c r="J29" s="46">
        <f t="shared" si="2"/>
        <v>0</v>
      </c>
      <c r="K29" s="46">
        <f t="shared" si="3"/>
        <v>0</v>
      </c>
      <c r="L29" s="46">
        <f t="shared" si="4"/>
        <v>0</v>
      </c>
      <c r="M29" s="46">
        <f t="shared" si="5"/>
        <v>0</v>
      </c>
      <c r="N29" s="46">
        <f t="shared" si="6"/>
        <v>0</v>
      </c>
      <c r="P29" s="46" t="b">
        <f t="shared" si="7"/>
        <v>1</v>
      </c>
    </row>
    <row r="30" spans="2:16" ht="15.75" x14ac:dyDescent="0.25">
      <c r="B30" s="245">
        <v>15</v>
      </c>
      <c r="C30" s="251"/>
      <c r="D30" s="252"/>
      <c r="E30" s="251"/>
      <c r="F30" s="252"/>
      <c r="H30" s="269" t="b">
        <f>IF(ISBLANK(C30),TRUE,IF(OR(ISBLANK(D30),ISBLANK(E30),ISBLANK(F30),ISBLANK(#REF!)),FALSE,TRUE))</f>
        <v>1</v>
      </c>
      <c r="I30" s="46">
        <f t="shared" si="1"/>
        <v>0</v>
      </c>
      <c r="J30" s="46">
        <f t="shared" si="2"/>
        <v>0</v>
      </c>
      <c r="K30" s="46">
        <f t="shared" si="3"/>
        <v>0</v>
      </c>
      <c r="L30" s="46">
        <f t="shared" si="4"/>
        <v>0</v>
      </c>
      <c r="M30" s="46">
        <f t="shared" si="5"/>
        <v>0</v>
      </c>
      <c r="N30" s="46">
        <f t="shared" si="6"/>
        <v>0</v>
      </c>
      <c r="P30" s="46" t="b">
        <f t="shared" si="7"/>
        <v>1</v>
      </c>
    </row>
    <row r="31" spans="2:16" ht="15.75" x14ac:dyDescent="0.25">
      <c r="B31" s="245">
        <v>16</v>
      </c>
      <c r="C31" s="251"/>
      <c r="D31" s="252"/>
      <c r="E31" s="251"/>
      <c r="F31" s="252"/>
      <c r="H31" s="269" t="b">
        <f>IF(ISBLANK(C31),TRUE,IF(OR(ISBLANK(D31),ISBLANK(E31),ISBLANK(F31),ISBLANK(#REF!)),FALSE,TRUE))</f>
        <v>1</v>
      </c>
      <c r="I31" s="46">
        <f t="shared" si="1"/>
        <v>0</v>
      </c>
      <c r="J31" s="46">
        <f t="shared" si="2"/>
        <v>0</v>
      </c>
      <c r="K31" s="46">
        <f t="shared" si="3"/>
        <v>0</v>
      </c>
      <c r="L31" s="46">
        <f t="shared" si="4"/>
        <v>0</v>
      </c>
      <c r="M31" s="46">
        <f t="shared" si="5"/>
        <v>0</v>
      </c>
      <c r="N31" s="46">
        <f t="shared" si="6"/>
        <v>0</v>
      </c>
      <c r="P31" s="46" t="b">
        <f t="shared" si="7"/>
        <v>1</v>
      </c>
    </row>
    <row r="32" spans="2:16" ht="15.75" x14ac:dyDescent="0.25">
      <c r="B32" s="245">
        <v>17</v>
      </c>
      <c r="C32" s="251"/>
      <c r="D32" s="252"/>
      <c r="E32" s="251"/>
      <c r="F32" s="252"/>
      <c r="H32" s="269" t="b">
        <f>IF(ISBLANK(C32),TRUE,IF(OR(ISBLANK(D32),ISBLANK(E32),ISBLANK(F32),ISBLANK(#REF!)),FALSE,TRUE))</f>
        <v>1</v>
      </c>
      <c r="I32" s="46">
        <f t="shared" si="1"/>
        <v>0</v>
      </c>
      <c r="J32" s="46">
        <f t="shared" si="2"/>
        <v>0</v>
      </c>
      <c r="K32" s="46">
        <f t="shared" si="3"/>
        <v>0</v>
      </c>
      <c r="L32" s="46">
        <f t="shared" si="4"/>
        <v>0</v>
      </c>
      <c r="M32" s="46">
        <f t="shared" si="5"/>
        <v>0</v>
      </c>
      <c r="N32" s="46">
        <f t="shared" si="6"/>
        <v>0</v>
      </c>
      <c r="P32" s="46" t="b">
        <f t="shared" si="7"/>
        <v>1</v>
      </c>
    </row>
    <row r="33" spans="2:16" ht="15.75" x14ac:dyDescent="0.25">
      <c r="B33" s="245">
        <v>18</v>
      </c>
      <c r="C33" s="251"/>
      <c r="D33" s="252"/>
      <c r="E33" s="251"/>
      <c r="F33" s="252"/>
      <c r="H33" s="269" t="b">
        <f>IF(ISBLANK(C33),TRUE,IF(OR(ISBLANK(D33),ISBLANK(E33),ISBLANK(F33),ISBLANK(#REF!)),FALSE,TRUE))</f>
        <v>1</v>
      </c>
      <c r="I33" s="46">
        <f t="shared" si="1"/>
        <v>0</v>
      </c>
      <c r="J33" s="46">
        <f t="shared" si="2"/>
        <v>0</v>
      </c>
      <c r="K33" s="46">
        <f t="shared" si="3"/>
        <v>0</v>
      </c>
      <c r="L33" s="46">
        <f t="shared" si="4"/>
        <v>0</v>
      </c>
      <c r="M33" s="46">
        <f t="shared" si="5"/>
        <v>0</v>
      </c>
      <c r="N33" s="46">
        <f t="shared" si="6"/>
        <v>0</v>
      </c>
      <c r="P33" s="46" t="b">
        <f t="shared" si="7"/>
        <v>1</v>
      </c>
    </row>
    <row r="34" spans="2:16" ht="15.75" x14ac:dyDescent="0.25">
      <c r="B34" s="245">
        <v>19</v>
      </c>
      <c r="C34" s="251"/>
      <c r="D34" s="252"/>
      <c r="E34" s="251"/>
      <c r="F34" s="252"/>
      <c r="H34" s="269" t="b">
        <f>IF(ISBLANK(C34),TRUE,IF(OR(ISBLANK(D34),ISBLANK(E34),ISBLANK(F34),ISBLANK(#REF!)),FALSE,TRUE))</f>
        <v>1</v>
      </c>
      <c r="I34" s="46">
        <f t="shared" si="1"/>
        <v>0</v>
      </c>
      <c r="J34" s="46">
        <f t="shared" si="2"/>
        <v>0</v>
      </c>
      <c r="K34" s="46">
        <f t="shared" si="3"/>
        <v>0</v>
      </c>
      <c r="L34" s="46">
        <f t="shared" si="4"/>
        <v>0</v>
      </c>
      <c r="M34" s="46">
        <f t="shared" si="5"/>
        <v>0</v>
      </c>
      <c r="N34" s="46">
        <f t="shared" si="6"/>
        <v>0</v>
      </c>
      <c r="P34" s="46" t="b">
        <f t="shared" si="7"/>
        <v>1</v>
      </c>
    </row>
    <row r="35" spans="2:16" ht="15.75" x14ac:dyDescent="0.25">
      <c r="B35" s="245">
        <v>20</v>
      </c>
      <c r="C35" s="251"/>
      <c r="D35" s="252"/>
      <c r="E35" s="251"/>
      <c r="F35" s="252"/>
      <c r="H35" s="269" t="b">
        <f>IF(ISBLANK(C35),TRUE,IF(OR(ISBLANK(D35),ISBLANK(E35),ISBLANK(F35),ISBLANK(#REF!)),FALSE,TRUE))</f>
        <v>1</v>
      </c>
      <c r="I35" s="46">
        <f t="shared" si="1"/>
        <v>0</v>
      </c>
      <c r="J35" s="46">
        <f t="shared" si="2"/>
        <v>0</v>
      </c>
      <c r="K35" s="46">
        <f t="shared" si="3"/>
        <v>0</v>
      </c>
      <c r="L35" s="46">
        <f t="shared" si="4"/>
        <v>0</v>
      </c>
      <c r="M35" s="46">
        <f t="shared" si="5"/>
        <v>0</v>
      </c>
      <c r="N35" s="46">
        <f t="shared" si="6"/>
        <v>0</v>
      </c>
      <c r="P35" s="46" t="b">
        <f t="shared" si="7"/>
        <v>1</v>
      </c>
    </row>
    <row r="36" spans="2:16" ht="15.75" x14ac:dyDescent="0.25">
      <c r="B36" s="245">
        <v>21</v>
      </c>
      <c r="C36" s="251"/>
      <c r="D36" s="252"/>
      <c r="E36" s="251"/>
      <c r="F36" s="252"/>
      <c r="H36" s="269" t="b">
        <f>IF(ISBLANK(C36),TRUE,IF(OR(ISBLANK(D36),ISBLANK(E36),ISBLANK(F36),ISBLANK(#REF!)),FALSE,TRUE))</f>
        <v>1</v>
      </c>
      <c r="I36" s="46">
        <f t="shared" si="1"/>
        <v>0</v>
      </c>
      <c r="J36" s="46">
        <f t="shared" si="2"/>
        <v>0</v>
      </c>
      <c r="K36" s="46">
        <f t="shared" si="3"/>
        <v>0</v>
      </c>
      <c r="L36" s="46">
        <f t="shared" si="4"/>
        <v>0</v>
      </c>
      <c r="M36" s="46">
        <f t="shared" si="5"/>
        <v>0</v>
      </c>
      <c r="N36" s="46">
        <f t="shared" si="6"/>
        <v>0</v>
      </c>
      <c r="P36" s="46" t="b">
        <f t="shared" si="7"/>
        <v>1</v>
      </c>
    </row>
    <row r="37" spans="2:16" ht="15.75" x14ac:dyDescent="0.25">
      <c r="B37" s="245">
        <v>22</v>
      </c>
      <c r="C37" s="251"/>
      <c r="D37" s="252"/>
      <c r="E37" s="251"/>
      <c r="F37" s="252"/>
      <c r="H37" s="269" t="b">
        <f>IF(ISBLANK(C37),TRUE,IF(OR(ISBLANK(D37),ISBLANK(E37),ISBLANK(F37),ISBLANK(#REF!)),FALSE,TRUE))</f>
        <v>1</v>
      </c>
      <c r="I37" s="46">
        <f t="shared" si="1"/>
        <v>0</v>
      </c>
      <c r="J37" s="46">
        <f t="shared" si="2"/>
        <v>0</v>
      </c>
      <c r="K37" s="46">
        <f t="shared" si="3"/>
        <v>0</v>
      </c>
      <c r="L37" s="46">
        <f t="shared" si="4"/>
        <v>0</v>
      </c>
      <c r="M37" s="46">
        <f t="shared" si="5"/>
        <v>0</v>
      </c>
      <c r="N37" s="46">
        <f t="shared" si="6"/>
        <v>0</v>
      </c>
      <c r="P37" s="46" t="b">
        <f t="shared" si="7"/>
        <v>1</v>
      </c>
    </row>
    <row r="38" spans="2:16" ht="15.75" x14ac:dyDescent="0.25">
      <c r="B38" s="245">
        <v>23</v>
      </c>
      <c r="C38" s="251"/>
      <c r="D38" s="252"/>
      <c r="E38" s="251"/>
      <c r="F38" s="252"/>
      <c r="H38" s="269" t="b">
        <f>IF(ISBLANK(C38),TRUE,IF(OR(ISBLANK(D38),ISBLANK(E38),ISBLANK(F38),ISBLANK(#REF!)),FALSE,TRUE))</f>
        <v>1</v>
      </c>
      <c r="I38" s="46">
        <f t="shared" si="1"/>
        <v>0</v>
      </c>
      <c r="J38" s="46">
        <f t="shared" si="2"/>
        <v>0</v>
      </c>
      <c r="K38" s="46">
        <f t="shared" si="3"/>
        <v>0</v>
      </c>
      <c r="L38" s="46">
        <f t="shared" si="4"/>
        <v>0</v>
      </c>
      <c r="M38" s="46">
        <f t="shared" si="5"/>
        <v>0</v>
      </c>
      <c r="N38" s="46">
        <f t="shared" si="6"/>
        <v>0</v>
      </c>
      <c r="P38" s="46" t="b">
        <f t="shared" si="7"/>
        <v>1</v>
      </c>
    </row>
    <row r="39" spans="2:16" ht="15.75" x14ac:dyDescent="0.25">
      <c r="B39" s="245">
        <v>24</v>
      </c>
      <c r="C39" s="251"/>
      <c r="D39" s="252"/>
      <c r="E39" s="251"/>
      <c r="F39" s="252"/>
      <c r="H39" s="269" t="b">
        <f>IF(ISBLANK(C39),TRUE,IF(OR(ISBLANK(D39),ISBLANK(E39),ISBLANK(F39),ISBLANK(#REF!)),FALSE,TRUE))</f>
        <v>1</v>
      </c>
      <c r="I39" s="46">
        <f t="shared" si="1"/>
        <v>0</v>
      </c>
      <c r="J39" s="46">
        <f t="shared" si="2"/>
        <v>0</v>
      </c>
      <c r="K39" s="46">
        <f t="shared" si="3"/>
        <v>0</v>
      </c>
      <c r="L39" s="46">
        <f t="shared" si="4"/>
        <v>0</v>
      </c>
      <c r="M39" s="46">
        <f t="shared" si="5"/>
        <v>0</v>
      </c>
      <c r="N39" s="46">
        <f t="shared" si="6"/>
        <v>0</v>
      </c>
      <c r="P39" s="46" t="b">
        <f t="shared" si="7"/>
        <v>1</v>
      </c>
    </row>
    <row r="40" spans="2:16" ht="15.75" x14ac:dyDescent="0.25">
      <c r="B40" s="245">
        <v>25</v>
      </c>
      <c r="C40" s="251"/>
      <c r="D40" s="252"/>
      <c r="E40" s="251"/>
      <c r="F40" s="252"/>
      <c r="H40" s="269" t="b">
        <f>IF(ISBLANK(C40),TRUE,IF(OR(ISBLANK(D40),ISBLANK(E40),ISBLANK(F40),ISBLANK(#REF!)),FALSE,TRUE))</f>
        <v>1</v>
      </c>
      <c r="I40" s="46">
        <f t="shared" si="1"/>
        <v>0</v>
      </c>
      <c r="J40" s="46">
        <f t="shared" si="2"/>
        <v>0</v>
      </c>
      <c r="K40" s="46">
        <f t="shared" si="3"/>
        <v>0</v>
      </c>
      <c r="L40" s="46">
        <f t="shared" si="4"/>
        <v>0</v>
      </c>
      <c r="M40" s="46">
        <f t="shared" si="5"/>
        <v>0</v>
      </c>
      <c r="N40" s="46">
        <f t="shared" si="6"/>
        <v>0</v>
      </c>
      <c r="P40" s="46" t="b">
        <f t="shared" si="7"/>
        <v>1</v>
      </c>
    </row>
    <row r="41" spans="2:16" ht="15.75" x14ac:dyDescent="0.25">
      <c r="B41" s="245">
        <v>26</v>
      </c>
      <c r="C41" s="251"/>
      <c r="D41" s="252"/>
      <c r="E41" s="251"/>
      <c r="F41" s="252"/>
      <c r="H41" s="269" t="b">
        <f>IF(ISBLANK(C41),TRUE,IF(OR(ISBLANK(D41),ISBLANK(E41),ISBLANK(F41),ISBLANK(#REF!)),FALSE,TRUE))</f>
        <v>1</v>
      </c>
      <c r="I41" s="46">
        <f t="shared" si="1"/>
        <v>0</v>
      </c>
      <c r="J41" s="46">
        <f t="shared" si="2"/>
        <v>0</v>
      </c>
      <c r="K41" s="46">
        <f t="shared" si="3"/>
        <v>0</v>
      </c>
      <c r="L41" s="46">
        <f t="shared" si="4"/>
        <v>0</v>
      </c>
      <c r="M41" s="46">
        <f t="shared" si="5"/>
        <v>0</v>
      </c>
      <c r="N41" s="46">
        <f t="shared" si="6"/>
        <v>0</v>
      </c>
      <c r="P41" s="46" t="b">
        <f t="shared" si="7"/>
        <v>1</v>
      </c>
    </row>
    <row r="42" spans="2:16" ht="15.75" x14ac:dyDescent="0.25">
      <c r="B42" s="245">
        <v>27</v>
      </c>
      <c r="C42" s="251"/>
      <c r="D42" s="252"/>
      <c r="E42" s="251"/>
      <c r="F42" s="252"/>
      <c r="H42" s="269" t="b">
        <f>IF(ISBLANK(C42),TRUE,IF(OR(ISBLANK(D42),ISBLANK(E42),ISBLANK(F42),ISBLANK(#REF!)),FALSE,TRUE))</f>
        <v>1</v>
      </c>
      <c r="I42" s="46">
        <f t="shared" si="1"/>
        <v>0</v>
      </c>
      <c r="J42" s="46">
        <f t="shared" si="2"/>
        <v>0</v>
      </c>
      <c r="K42" s="46">
        <f t="shared" si="3"/>
        <v>0</v>
      </c>
      <c r="L42" s="46">
        <f t="shared" si="4"/>
        <v>0</v>
      </c>
      <c r="M42" s="46">
        <f t="shared" si="5"/>
        <v>0</v>
      </c>
      <c r="N42" s="46">
        <f t="shared" si="6"/>
        <v>0</v>
      </c>
      <c r="P42" s="46" t="b">
        <f t="shared" si="7"/>
        <v>1</v>
      </c>
    </row>
    <row r="43" spans="2:16" ht="15.75" x14ac:dyDescent="0.25">
      <c r="B43" s="245">
        <v>28</v>
      </c>
      <c r="C43" s="251"/>
      <c r="D43" s="252"/>
      <c r="E43" s="251"/>
      <c r="F43" s="252"/>
      <c r="H43" s="269" t="b">
        <f>IF(ISBLANK(C43),TRUE,IF(OR(ISBLANK(D43),ISBLANK(E43),ISBLANK(F43),ISBLANK(#REF!)),FALSE,TRUE))</f>
        <v>1</v>
      </c>
      <c r="I43" s="46">
        <f t="shared" si="1"/>
        <v>0</v>
      </c>
      <c r="J43" s="46">
        <f t="shared" si="2"/>
        <v>0</v>
      </c>
      <c r="K43" s="46">
        <f t="shared" si="3"/>
        <v>0</v>
      </c>
      <c r="L43" s="46">
        <f t="shared" si="4"/>
        <v>0</v>
      </c>
      <c r="M43" s="46">
        <f t="shared" si="5"/>
        <v>0</v>
      </c>
      <c r="N43" s="46">
        <f t="shared" si="6"/>
        <v>0</v>
      </c>
      <c r="P43" s="46" t="b">
        <f t="shared" si="7"/>
        <v>1</v>
      </c>
    </row>
    <row r="44" spans="2:16" ht="15.75" x14ac:dyDescent="0.25">
      <c r="B44" s="245">
        <v>29</v>
      </c>
      <c r="C44" s="251"/>
      <c r="D44" s="252"/>
      <c r="E44" s="251"/>
      <c r="F44" s="252"/>
      <c r="H44" s="269" t="b">
        <f>IF(ISBLANK(C44),TRUE,IF(OR(ISBLANK(D44),ISBLANK(E44),ISBLANK(F44),ISBLANK(#REF!)),FALSE,TRUE))</f>
        <v>1</v>
      </c>
      <c r="I44" s="46">
        <f t="shared" si="1"/>
        <v>0</v>
      </c>
      <c r="J44" s="46">
        <f t="shared" si="2"/>
        <v>0</v>
      </c>
      <c r="K44" s="46">
        <f t="shared" si="3"/>
        <v>0</v>
      </c>
      <c r="L44" s="46">
        <f t="shared" si="4"/>
        <v>0</v>
      </c>
      <c r="M44" s="46">
        <f t="shared" si="5"/>
        <v>0</v>
      </c>
      <c r="N44" s="46">
        <f t="shared" si="6"/>
        <v>0</v>
      </c>
      <c r="P44" s="46" t="b">
        <f t="shared" si="7"/>
        <v>1</v>
      </c>
    </row>
    <row r="45" spans="2:16" ht="15.75" x14ac:dyDescent="0.25">
      <c r="B45" s="245">
        <v>30</v>
      </c>
      <c r="C45" s="251"/>
      <c r="D45" s="252"/>
      <c r="E45" s="251"/>
      <c r="F45" s="252"/>
      <c r="H45" s="269" t="b">
        <f>IF(ISBLANK(C45),TRUE,IF(OR(ISBLANK(D45),ISBLANK(E45),ISBLANK(F45),ISBLANK(#REF!)),FALSE,TRUE))</f>
        <v>1</v>
      </c>
      <c r="I45" s="46">
        <f t="shared" si="1"/>
        <v>0</v>
      </c>
      <c r="J45" s="46">
        <f t="shared" si="2"/>
        <v>0</v>
      </c>
      <c r="K45" s="46">
        <f t="shared" si="3"/>
        <v>0</v>
      </c>
      <c r="L45" s="46">
        <f t="shared" si="4"/>
        <v>0</v>
      </c>
      <c r="M45" s="46">
        <f t="shared" si="5"/>
        <v>0</v>
      </c>
      <c r="N45" s="46">
        <f t="shared" si="6"/>
        <v>0</v>
      </c>
      <c r="P45" s="46" t="b">
        <f t="shared" si="7"/>
        <v>1</v>
      </c>
    </row>
    <row r="46" spans="2:16" ht="15.75" x14ac:dyDescent="0.25">
      <c r="B46" s="245">
        <v>31</v>
      </c>
      <c r="C46" s="251"/>
      <c r="D46" s="252"/>
      <c r="E46" s="251"/>
      <c r="F46" s="252"/>
      <c r="H46" s="269" t="b">
        <f>IF(ISBLANK(C46),TRUE,IF(OR(ISBLANK(D46),ISBLANK(E46),ISBLANK(F46),ISBLANK(#REF!)),FALSE,TRUE))</f>
        <v>1</v>
      </c>
      <c r="I46" s="46">
        <f t="shared" si="1"/>
        <v>0</v>
      </c>
      <c r="J46" s="46">
        <f t="shared" si="2"/>
        <v>0</v>
      </c>
      <c r="K46" s="46">
        <f t="shared" si="3"/>
        <v>0</v>
      </c>
      <c r="L46" s="46">
        <f t="shared" si="4"/>
        <v>0</v>
      </c>
      <c r="M46" s="46">
        <f t="shared" si="5"/>
        <v>0</v>
      </c>
      <c r="N46" s="46">
        <f t="shared" si="6"/>
        <v>0</v>
      </c>
      <c r="P46" s="46" t="b">
        <f t="shared" si="7"/>
        <v>1</v>
      </c>
    </row>
    <row r="47" spans="2:16" ht="15.75" x14ac:dyDescent="0.25">
      <c r="B47" s="245">
        <v>32</v>
      </c>
      <c r="C47" s="251"/>
      <c r="D47" s="252"/>
      <c r="E47" s="251"/>
      <c r="F47" s="252"/>
      <c r="H47" s="269" t="b">
        <f>IF(ISBLANK(C47),TRUE,IF(OR(ISBLANK(D47),ISBLANK(E47),ISBLANK(F47),ISBLANK(#REF!)),FALSE,TRUE))</f>
        <v>1</v>
      </c>
      <c r="I47" s="46">
        <f t="shared" si="1"/>
        <v>0</v>
      </c>
      <c r="J47" s="46">
        <f t="shared" si="2"/>
        <v>0</v>
      </c>
      <c r="K47" s="46">
        <f t="shared" si="3"/>
        <v>0</v>
      </c>
      <c r="L47" s="46">
        <f t="shared" si="4"/>
        <v>0</v>
      </c>
      <c r="M47" s="46">
        <f t="shared" si="5"/>
        <v>0</v>
      </c>
      <c r="N47" s="46">
        <f t="shared" si="6"/>
        <v>0</v>
      </c>
      <c r="P47" s="46" t="b">
        <f t="shared" si="7"/>
        <v>1</v>
      </c>
    </row>
    <row r="48" spans="2:16" ht="15.75" x14ac:dyDescent="0.25">
      <c r="B48" s="245">
        <v>33</v>
      </c>
      <c r="C48" s="251"/>
      <c r="D48" s="252"/>
      <c r="E48" s="251"/>
      <c r="F48" s="252"/>
      <c r="H48" s="269" t="b">
        <f>IF(ISBLANK(C48),TRUE,IF(OR(ISBLANK(D48),ISBLANK(E48),ISBLANK(F48),ISBLANK(#REF!)),FALSE,TRUE))</f>
        <v>1</v>
      </c>
      <c r="I48" s="46">
        <f t="shared" si="1"/>
        <v>0</v>
      </c>
      <c r="J48" s="46">
        <f t="shared" si="2"/>
        <v>0</v>
      </c>
      <c r="K48" s="46">
        <f t="shared" si="3"/>
        <v>0</v>
      </c>
      <c r="L48" s="46">
        <f t="shared" si="4"/>
        <v>0</v>
      </c>
      <c r="M48" s="46">
        <f t="shared" si="5"/>
        <v>0</v>
      </c>
      <c r="N48" s="46">
        <f t="shared" si="6"/>
        <v>0</v>
      </c>
      <c r="P48" s="46" t="b">
        <f t="shared" si="7"/>
        <v>1</v>
      </c>
    </row>
    <row r="49" spans="2:16" ht="15.75" x14ac:dyDescent="0.25">
      <c r="B49" s="245">
        <v>34</v>
      </c>
      <c r="C49" s="251"/>
      <c r="D49" s="252"/>
      <c r="E49" s="251"/>
      <c r="F49" s="252"/>
      <c r="H49" s="269" t="b">
        <f>IF(ISBLANK(C49),TRUE,IF(OR(ISBLANK(D49),ISBLANK(E49),ISBLANK(F49),ISBLANK(#REF!)),FALSE,TRUE))</f>
        <v>1</v>
      </c>
      <c r="I49" s="46">
        <f t="shared" si="1"/>
        <v>0</v>
      </c>
      <c r="J49" s="46">
        <f t="shared" si="2"/>
        <v>0</v>
      </c>
      <c r="K49" s="46">
        <f t="shared" si="3"/>
        <v>0</v>
      </c>
      <c r="L49" s="46">
        <f t="shared" si="4"/>
        <v>0</v>
      </c>
      <c r="M49" s="46">
        <f t="shared" si="5"/>
        <v>0</v>
      </c>
      <c r="N49" s="46">
        <f t="shared" si="6"/>
        <v>0</v>
      </c>
      <c r="P49" s="46" t="b">
        <f t="shared" si="7"/>
        <v>1</v>
      </c>
    </row>
    <row r="50" spans="2:16" ht="15.75" x14ac:dyDescent="0.25">
      <c r="B50" s="245">
        <v>35</v>
      </c>
      <c r="C50" s="251"/>
      <c r="D50" s="252"/>
      <c r="E50" s="251"/>
      <c r="F50" s="252"/>
      <c r="H50" s="269" t="b">
        <f>IF(ISBLANK(C50),TRUE,IF(OR(ISBLANK(D50),ISBLANK(E50),ISBLANK(F50),ISBLANK(#REF!)),FALSE,TRUE))</f>
        <v>1</v>
      </c>
      <c r="I50" s="46">
        <f t="shared" si="1"/>
        <v>0</v>
      </c>
      <c r="J50" s="46">
        <f t="shared" si="2"/>
        <v>0</v>
      </c>
      <c r="K50" s="46">
        <f t="shared" si="3"/>
        <v>0</v>
      </c>
      <c r="L50" s="46">
        <f t="shared" si="4"/>
        <v>0</v>
      </c>
      <c r="M50" s="46">
        <f t="shared" si="5"/>
        <v>0</v>
      </c>
      <c r="N50" s="46">
        <f t="shared" si="6"/>
        <v>0</v>
      </c>
      <c r="P50" s="46" t="b">
        <f t="shared" si="7"/>
        <v>1</v>
      </c>
    </row>
    <row r="51" spans="2:16" ht="15.75" x14ac:dyDescent="0.25">
      <c r="B51" s="245">
        <v>36</v>
      </c>
      <c r="C51" s="251"/>
      <c r="D51" s="252"/>
      <c r="E51" s="251"/>
      <c r="F51" s="252"/>
      <c r="H51" s="269" t="b">
        <f>IF(ISBLANK(C51),TRUE,IF(OR(ISBLANK(D51),ISBLANK(E51),ISBLANK(F51),ISBLANK(#REF!)),FALSE,TRUE))</f>
        <v>1</v>
      </c>
      <c r="I51" s="46">
        <f t="shared" si="1"/>
        <v>0</v>
      </c>
      <c r="J51" s="46">
        <f t="shared" si="2"/>
        <v>0</v>
      </c>
      <c r="K51" s="46">
        <f t="shared" si="3"/>
        <v>0</v>
      </c>
      <c r="L51" s="46">
        <f t="shared" si="4"/>
        <v>0</v>
      </c>
      <c r="M51" s="46">
        <f t="shared" si="5"/>
        <v>0</v>
      </c>
      <c r="N51" s="46">
        <f t="shared" si="6"/>
        <v>0</v>
      </c>
      <c r="P51" s="46" t="b">
        <f t="shared" si="7"/>
        <v>1</v>
      </c>
    </row>
    <row r="52" spans="2:16" ht="15.75" x14ac:dyDescent="0.25">
      <c r="B52" s="245">
        <v>37</v>
      </c>
      <c r="C52" s="251"/>
      <c r="D52" s="252"/>
      <c r="E52" s="251"/>
      <c r="F52" s="252"/>
      <c r="H52" s="269" t="b">
        <f>IF(ISBLANK(C52),TRUE,IF(OR(ISBLANK(D52),ISBLANK(E52),ISBLANK(F52),ISBLANK(#REF!)),FALSE,TRUE))</f>
        <v>1</v>
      </c>
      <c r="I52" s="46">
        <f t="shared" si="1"/>
        <v>0</v>
      </c>
      <c r="J52" s="46">
        <f t="shared" si="2"/>
        <v>0</v>
      </c>
      <c r="K52" s="46">
        <f t="shared" si="3"/>
        <v>0</v>
      </c>
      <c r="L52" s="46">
        <f t="shared" si="4"/>
        <v>0</v>
      </c>
      <c r="M52" s="46">
        <f t="shared" si="5"/>
        <v>0</v>
      </c>
      <c r="N52" s="46">
        <f t="shared" si="6"/>
        <v>0</v>
      </c>
      <c r="P52" s="46" t="b">
        <f t="shared" si="7"/>
        <v>1</v>
      </c>
    </row>
    <row r="53" spans="2:16" ht="15.75" x14ac:dyDescent="0.25">
      <c r="B53" s="245">
        <v>38</v>
      </c>
      <c r="C53" s="251"/>
      <c r="D53" s="252"/>
      <c r="E53" s="251"/>
      <c r="F53" s="252"/>
      <c r="H53" s="269" t="b">
        <f>IF(ISBLANK(C53),TRUE,IF(OR(ISBLANK(D53),ISBLANK(E53),ISBLANK(F53),ISBLANK(#REF!)),FALSE,TRUE))</f>
        <v>1</v>
      </c>
      <c r="I53" s="46">
        <f t="shared" si="1"/>
        <v>0</v>
      </c>
      <c r="J53" s="46">
        <f t="shared" si="2"/>
        <v>0</v>
      </c>
      <c r="K53" s="46">
        <f t="shared" si="3"/>
        <v>0</v>
      </c>
      <c r="L53" s="46">
        <f t="shared" si="4"/>
        <v>0</v>
      </c>
      <c r="M53" s="46">
        <f t="shared" si="5"/>
        <v>0</v>
      </c>
      <c r="N53" s="46">
        <f t="shared" si="6"/>
        <v>0</v>
      </c>
      <c r="P53" s="46" t="b">
        <f t="shared" si="7"/>
        <v>1</v>
      </c>
    </row>
    <row r="54" spans="2:16" ht="15.75" x14ac:dyDescent="0.25">
      <c r="B54" s="245">
        <v>39</v>
      </c>
      <c r="C54" s="251"/>
      <c r="D54" s="252"/>
      <c r="E54" s="251"/>
      <c r="F54" s="252"/>
      <c r="H54" s="269" t="b">
        <f>IF(ISBLANK(C54),TRUE,IF(OR(ISBLANK(D54),ISBLANK(E54),ISBLANK(F54),ISBLANK(#REF!)),FALSE,TRUE))</f>
        <v>1</v>
      </c>
      <c r="I54" s="46">
        <f t="shared" si="1"/>
        <v>0</v>
      </c>
      <c r="J54" s="46">
        <f t="shared" si="2"/>
        <v>0</v>
      </c>
      <c r="K54" s="46">
        <f t="shared" si="3"/>
        <v>0</v>
      </c>
      <c r="L54" s="46">
        <f t="shared" si="4"/>
        <v>0</v>
      </c>
      <c r="M54" s="46">
        <f t="shared" si="5"/>
        <v>0</v>
      </c>
      <c r="N54" s="46">
        <f t="shared" si="6"/>
        <v>0</v>
      </c>
      <c r="P54" s="46" t="b">
        <f t="shared" si="7"/>
        <v>1</v>
      </c>
    </row>
    <row r="55" spans="2:16" ht="15.75" x14ac:dyDescent="0.25">
      <c r="B55" s="245">
        <v>40</v>
      </c>
      <c r="C55" s="251"/>
      <c r="D55" s="252"/>
      <c r="E55" s="251"/>
      <c r="F55" s="252"/>
      <c r="H55" s="269" t="b">
        <f>IF(ISBLANK(C55),TRUE,IF(OR(ISBLANK(D55),ISBLANK(E55),ISBLANK(F55),ISBLANK(#REF!)),FALSE,TRUE))</f>
        <v>1</v>
      </c>
      <c r="I55" s="46">
        <f t="shared" si="1"/>
        <v>0</v>
      </c>
      <c r="J55" s="46">
        <f t="shared" si="2"/>
        <v>0</v>
      </c>
      <c r="K55" s="46">
        <f t="shared" si="3"/>
        <v>0</v>
      </c>
      <c r="L55" s="46">
        <f t="shared" si="4"/>
        <v>0</v>
      </c>
      <c r="M55" s="46">
        <f t="shared" si="5"/>
        <v>0</v>
      </c>
      <c r="N55" s="46">
        <f t="shared" si="6"/>
        <v>0</v>
      </c>
      <c r="P55" s="46" t="b">
        <f t="shared" si="7"/>
        <v>1</v>
      </c>
    </row>
    <row r="56" spans="2:16" ht="15.75" x14ac:dyDescent="0.25">
      <c r="B56" s="245">
        <v>41</v>
      </c>
      <c r="C56" s="251"/>
      <c r="D56" s="252"/>
      <c r="E56" s="251"/>
      <c r="F56" s="252"/>
      <c r="H56" s="269" t="b">
        <f>IF(ISBLANK(C56),TRUE,IF(OR(ISBLANK(D56),ISBLANK(E56),ISBLANK(F56),ISBLANK(#REF!)),FALSE,TRUE))</f>
        <v>1</v>
      </c>
      <c r="I56" s="46">
        <f t="shared" si="1"/>
        <v>0</v>
      </c>
      <c r="J56" s="46">
        <f t="shared" si="2"/>
        <v>0</v>
      </c>
      <c r="K56" s="46">
        <f t="shared" si="3"/>
        <v>0</v>
      </c>
      <c r="L56" s="46">
        <f t="shared" si="4"/>
        <v>0</v>
      </c>
      <c r="M56" s="46">
        <f t="shared" si="5"/>
        <v>0</v>
      </c>
      <c r="N56" s="46">
        <f t="shared" si="6"/>
        <v>0</v>
      </c>
      <c r="P56" s="46" t="b">
        <f t="shared" si="7"/>
        <v>1</v>
      </c>
    </row>
    <row r="57" spans="2:16" ht="15.75" x14ac:dyDescent="0.25">
      <c r="B57" s="245">
        <v>42</v>
      </c>
      <c r="C57" s="251"/>
      <c r="D57" s="252"/>
      <c r="E57" s="251"/>
      <c r="F57" s="252"/>
      <c r="H57" s="269" t="b">
        <f>IF(ISBLANK(C57),TRUE,IF(OR(ISBLANK(D57),ISBLANK(E57),ISBLANK(F57),ISBLANK(#REF!)),FALSE,TRUE))</f>
        <v>1</v>
      </c>
      <c r="I57" s="46">
        <f t="shared" si="1"/>
        <v>0</v>
      </c>
      <c r="J57" s="46">
        <f t="shared" si="2"/>
        <v>0</v>
      </c>
      <c r="K57" s="46">
        <f t="shared" si="3"/>
        <v>0</v>
      </c>
      <c r="L57" s="46">
        <f t="shared" si="4"/>
        <v>0</v>
      </c>
      <c r="M57" s="46">
        <f t="shared" si="5"/>
        <v>0</v>
      </c>
      <c r="N57" s="46">
        <f t="shared" si="6"/>
        <v>0</v>
      </c>
      <c r="P57" s="46" t="b">
        <f t="shared" si="7"/>
        <v>1</v>
      </c>
    </row>
    <row r="58" spans="2:16" ht="15.75" x14ac:dyDescent="0.25">
      <c r="B58" s="245">
        <v>43</v>
      </c>
      <c r="C58" s="251"/>
      <c r="D58" s="252"/>
      <c r="E58" s="251"/>
      <c r="F58" s="252"/>
      <c r="H58" s="269" t="b">
        <f>IF(ISBLANK(C58),TRUE,IF(OR(ISBLANK(D58),ISBLANK(E58),ISBLANK(F58),ISBLANK(#REF!)),FALSE,TRUE))</f>
        <v>1</v>
      </c>
      <c r="I58" s="46">
        <f t="shared" si="1"/>
        <v>0</v>
      </c>
      <c r="J58" s="46">
        <f t="shared" si="2"/>
        <v>0</v>
      </c>
      <c r="K58" s="46">
        <f t="shared" si="3"/>
        <v>0</v>
      </c>
      <c r="L58" s="46">
        <f t="shared" si="4"/>
        <v>0</v>
      </c>
      <c r="M58" s="46">
        <f t="shared" si="5"/>
        <v>0</v>
      </c>
      <c r="N58" s="46">
        <f t="shared" si="6"/>
        <v>0</v>
      </c>
      <c r="P58" s="46" t="b">
        <f t="shared" si="7"/>
        <v>1</v>
      </c>
    </row>
    <row r="59" spans="2:16" ht="15.75" x14ac:dyDescent="0.25">
      <c r="B59" s="245">
        <v>44</v>
      </c>
      <c r="C59" s="251"/>
      <c r="D59" s="252"/>
      <c r="E59" s="251"/>
      <c r="F59" s="252"/>
      <c r="H59" s="269" t="b">
        <f>IF(ISBLANK(C59),TRUE,IF(OR(ISBLANK(D59),ISBLANK(E59),ISBLANK(F59),ISBLANK(#REF!)),FALSE,TRUE))</f>
        <v>1</v>
      </c>
      <c r="I59" s="46">
        <f t="shared" si="1"/>
        <v>0</v>
      </c>
      <c r="J59" s="46">
        <f t="shared" si="2"/>
        <v>0</v>
      </c>
      <c r="K59" s="46">
        <f t="shared" si="3"/>
        <v>0</v>
      </c>
      <c r="L59" s="46">
        <f t="shared" si="4"/>
        <v>0</v>
      </c>
      <c r="M59" s="46">
        <f t="shared" si="5"/>
        <v>0</v>
      </c>
      <c r="N59" s="46">
        <f t="shared" si="6"/>
        <v>0</v>
      </c>
      <c r="P59" s="46" t="b">
        <f t="shared" si="7"/>
        <v>1</v>
      </c>
    </row>
    <row r="60" spans="2:16" ht="15.75" x14ac:dyDescent="0.25">
      <c r="B60" s="245">
        <v>45</v>
      </c>
      <c r="C60" s="251"/>
      <c r="D60" s="252"/>
      <c r="E60" s="251"/>
      <c r="F60" s="252"/>
      <c r="H60" s="269" t="b">
        <f>IF(ISBLANK(C60),TRUE,IF(OR(ISBLANK(D60),ISBLANK(E60),ISBLANK(F60),ISBLANK(#REF!)),FALSE,TRUE))</f>
        <v>1</v>
      </c>
      <c r="I60" s="46">
        <f t="shared" si="1"/>
        <v>0</v>
      </c>
      <c r="J60" s="46">
        <f t="shared" si="2"/>
        <v>0</v>
      </c>
      <c r="K60" s="46">
        <f t="shared" si="3"/>
        <v>0</v>
      </c>
      <c r="L60" s="46">
        <f t="shared" si="4"/>
        <v>0</v>
      </c>
      <c r="M60" s="46">
        <f t="shared" si="5"/>
        <v>0</v>
      </c>
      <c r="N60" s="46">
        <f t="shared" si="6"/>
        <v>0</v>
      </c>
      <c r="P60" s="46" t="b">
        <f t="shared" si="7"/>
        <v>1</v>
      </c>
    </row>
    <row r="61" spans="2:16" ht="15.75" x14ac:dyDescent="0.25">
      <c r="B61" s="245">
        <v>46</v>
      </c>
      <c r="C61" s="251"/>
      <c r="D61" s="252"/>
      <c r="E61" s="251"/>
      <c r="F61" s="252"/>
      <c r="H61" s="269" t="b">
        <f>IF(ISBLANK(C61),TRUE,IF(OR(ISBLANK(D61),ISBLANK(E61),ISBLANK(F61),ISBLANK(#REF!)),FALSE,TRUE))</f>
        <v>1</v>
      </c>
      <c r="I61" s="46">
        <f t="shared" si="1"/>
        <v>0</v>
      </c>
      <c r="J61" s="46">
        <f t="shared" si="2"/>
        <v>0</v>
      </c>
      <c r="K61" s="46">
        <f t="shared" si="3"/>
        <v>0</v>
      </c>
      <c r="L61" s="46">
        <f t="shared" si="4"/>
        <v>0</v>
      </c>
      <c r="M61" s="46">
        <f t="shared" si="5"/>
        <v>0</v>
      </c>
      <c r="N61" s="46">
        <f t="shared" si="6"/>
        <v>0</v>
      </c>
      <c r="P61" s="46" t="b">
        <f t="shared" si="7"/>
        <v>1</v>
      </c>
    </row>
    <row r="62" spans="2:16" ht="15.75" x14ac:dyDescent="0.25">
      <c r="B62" s="245">
        <v>47</v>
      </c>
      <c r="C62" s="251"/>
      <c r="D62" s="252"/>
      <c r="E62" s="251"/>
      <c r="F62" s="252"/>
      <c r="H62" s="269" t="b">
        <f>IF(ISBLANK(C62),TRUE,IF(OR(ISBLANK(D62),ISBLANK(E62),ISBLANK(F62),ISBLANK(#REF!)),FALSE,TRUE))</f>
        <v>1</v>
      </c>
      <c r="I62" s="46">
        <f t="shared" si="1"/>
        <v>0</v>
      </c>
      <c r="J62" s="46">
        <f t="shared" si="2"/>
        <v>0</v>
      </c>
      <c r="K62" s="46">
        <f t="shared" si="3"/>
        <v>0</v>
      </c>
      <c r="L62" s="46">
        <f t="shared" si="4"/>
        <v>0</v>
      </c>
      <c r="M62" s="46">
        <f t="shared" si="5"/>
        <v>0</v>
      </c>
      <c r="N62" s="46">
        <f t="shared" si="6"/>
        <v>0</v>
      </c>
      <c r="P62" s="46" t="b">
        <f t="shared" si="7"/>
        <v>1</v>
      </c>
    </row>
    <row r="63" spans="2:16" ht="15.75" x14ac:dyDescent="0.25">
      <c r="B63" s="245">
        <v>48</v>
      </c>
      <c r="C63" s="251"/>
      <c r="D63" s="252"/>
      <c r="E63" s="251"/>
      <c r="F63" s="252"/>
      <c r="H63" s="269" t="b">
        <f>IF(ISBLANK(C63),TRUE,IF(OR(ISBLANK(D63),ISBLANK(E63),ISBLANK(F63),ISBLANK(#REF!)),FALSE,TRUE))</f>
        <v>1</v>
      </c>
      <c r="I63" s="46">
        <f t="shared" si="1"/>
        <v>0</v>
      </c>
      <c r="J63" s="46">
        <f t="shared" si="2"/>
        <v>0</v>
      </c>
      <c r="K63" s="46">
        <f t="shared" si="3"/>
        <v>0</v>
      </c>
      <c r="L63" s="46">
        <f t="shared" si="4"/>
        <v>0</v>
      </c>
      <c r="M63" s="46">
        <f t="shared" si="5"/>
        <v>0</v>
      </c>
      <c r="N63" s="46">
        <f t="shared" si="6"/>
        <v>0</v>
      </c>
      <c r="P63" s="46" t="b">
        <f t="shared" si="7"/>
        <v>1</v>
      </c>
    </row>
    <row r="64" spans="2:16" ht="15.75" x14ac:dyDescent="0.25">
      <c r="B64" s="245">
        <v>49</v>
      </c>
      <c r="C64" s="251"/>
      <c r="D64" s="252"/>
      <c r="E64" s="251"/>
      <c r="F64" s="252"/>
      <c r="H64" s="269" t="b">
        <f>IF(ISBLANK(C64),TRUE,IF(OR(ISBLANK(D64),ISBLANK(E64),ISBLANK(F64),ISBLANK(#REF!)),FALSE,TRUE))</f>
        <v>1</v>
      </c>
      <c r="I64" s="46">
        <f t="shared" si="1"/>
        <v>0</v>
      </c>
      <c r="J64" s="46">
        <f t="shared" si="2"/>
        <v>0</v>
      </c>
      <c r="K64" s="46">
        <f t="shared" si="3"/>
        <v>0</v>
      </c>
      <c r="L64" s="46">
        <f t="shared" si="4"/>
        <v>0</v>
      </c>
      <c r="M64" s="46">
        <f t="shared" si="5"/>
        <v>0</v>
      </c>
      <c r="N64" s="46">
        <f t="shared" si="6"/>
        <v>0</v>
      </c>
      <c r="P64" s="46" t="b">
        <f t="shared" si="7"/>
        <v>1</v>
      </c>
    </row>
    <row r="65" spans="2:16" ht="15.75" x14ac:dyDescent="0.25">
      <c r="B65" s="245">
        <v>50</v>
      </c>
      <c r="C65" s="251"/>
      <c r="D65" s="252"/>
      <c r="E65" s="251"/>
      <c r="F65" s="252"/>
      <c r="H65" s="269" t="b">
        <f>IF(ISBLANK(C65),TRUE,IF(OR(ISBLANK(D65),ISBLANK(E65),ISBLANK(F65),ISBLANK(#REF!)),FALSE,TRUE))</f>
        <v>1</v>
      </c>
      <c r="I65" s="46">
        <f t="shared" si="1"/>
        <v>0</v>
      </c>
      <c r="J65" s="46">
        <f t="shared" si="2"/>
        <v>0</v>
      </c>
      <c r="K65" s="46">
        <f t="shared" si="3"/>
        <v>0</v>
      </c>
      <c r="L65" s="46">
        <f t="shared" si="4"/>
        <v>0</v>
      </c>
      <c r="M65" s="46">
        <f t="shared" si="5"/>
        <v>0</v>
      </c>
      <c r="N65" s="46">
        <f t="shared" si="6"/>
        <v>0</v>
      </c>
      <c r="P65" s="46" t="b">
        <f t="shared" si="7"/>
        <v>1</v>
      </c>
    </row>
    <row r="66" spans="2:16" ht="15.75" x14ac:dyDescent="0.25">
      <c r="B66" s="245">
        <v>51</v>
      </c>
      <c r="C66" s="251"/>
      <c r="D66" s="252"/>
      <c r="E66" s="251"/>
      <c r="F66" s="252"/>
      <c r="H66" s="269" t="b">
        <f>IF(ISBLANK(C66),TRUE,IF(OR(ISBLANK(D66),ISBLANK(E66),ISBLANK(F66),ISBLANK(#REF!)),FALSE,TRUE))</f>
        <v>1</v>
      </c>
      <c r="I66" s="46">
        <f t="shared" si="1"/>
        <v>0</v>
      </c>
      <c r="J66" s="46">
        <f t="shared" si="2"/>
        <v>0</v>
      </c>
      <c r="K66" s="46">
        <f t="shared" si="3"/>
        <v>0</v>
      </c>
      <c r="L66" s="46">
        <f t="shared" si="4"/>
        <v>0</v>
      </c>
      <c r="M66" s="46">
        <f t="shared" si="5"/>
        <v>0</v>
      </c>
      <c r="N66" s="46">
        <f t="shared" si="6"/>
        <v>0</v>
      </c>
      <c r="P66" s="46" t="b">
        <f t="shared" si="7"/>
        <v>1</v>
      </c>
    </row>
    <row r="67" spans="2:16" ht="15.75" x14ac:dyDescent="0.25">
      <c r="B67" s="245">
        <v>52</v>
      </c>
      <c r="C67" s="251"/>
      <c r="D67" s="252"/>
      <c r="E67" s="251"/>
      <c r="F67" s="252"/>
      <c r="H67" s="269" t="b">
        <f>IF(ISBLANK(C67),TRUE,IF(OR(ISBLANK(D67),ISBLANK(E67),ISBLANK(F67),ISBLANK(#REF!)),FALSE,TRUE))</f>
        <v>1</v>
      </c>
      <c r="I67" s="46">
        <f t="shared" si="1"/>
        <v>0</v>
      </c>
      <c r="J67" s="46">
        <f t="shared" si="2"/>
        <v>0</v>
      </c>
      <c r="K67" s="46">
        <f t="shared" si="3"/>
        <v>0</v>
      </c>
      <c r="L67" s="46">
        <f t="shared" si="4"/>
        <v>0</v>
      </c>
      <c r="M67" s="46">
        <f t="shared" si="5"/>
        <v>0</v>
      </c>
      <c r="N67" s="46">
        <f t="shared" si="6"/>
        <v>0</v>
      </c>
      <c r="P67" s="46" t="b">
        <f t="shared" si="7"/>
        <v>1</v>
      </c>
    </row>
    <row r="68" spans="2:16" ht="15.75" x14ac:dyDescent="0.25">
      <c r="B68" s="245">
        <v>53</v>
      </c>
      <c r="C68" s="251"/>
      <c r="D68" s="252"/>
      <c r="E68" s="251"/>
      <c r="F68" s="252"/>
      <c r="H68" s="269" t="b">
        <f>IF(ISBLANK(C68),TRUE,IF(OR(ISBLANK(D68),ISBLANK(E68),ISBLANK(F68),ISBLANK(#REF!)),FALSE,TRUE))</f>
        <v>1</v>
      </c>
      <c r="I68" s="46">
        <f t="shared" si="1"/>
        <v>0</v>
      </c>
      <c r="J68" s="46">
        <f t="shared" si="2"/>
        <v>0</v>
      </c>
      <c r="K68" s="46">
        <f t="shared" si="3"/>
        <v>0</v>
      </c>
      <c r="L68" s="46">
        <f t="shared" si="4"/>
        <v>0</v>
      </c>
      <c r="M68" s="46">
        <f t="shared" si="5"/>
        <v>0</v>
      </c>
      <c r="N68" s="46">
        <f t="shared" si="6"/>
        <v>0</v>
      </c>
      <c r="P68" s="46" t="b">
        <f t="shared" si="7"/>
        <v>1</v>
      </c>
    </row>
    <row r="69" spans="2:16" ht="15.75" x14ac:dyDescent="0.25">
      <c r="B69" s="245">
        <v>54</v>
      </c>
      <c r="C69" s="251"/>
      <c r="D69" s="252"/>
      <c r="E69" s="251"/>
      <c r="F69" s="252"/>
      <c r="H69" s="269" t="b">
        <f>IF(ISBLANK(C69),TRUE,IF(OR(ISBLANK(D69),ISBLANK(E69),ISBLANK(F69),ISBLANK(#REF!)),FALSE,TRUE))</f>
        <v>1</v>
      </c>
      <c r="I69" s="46">
        <f t="shared" si="1"/>
        <v>0</v>
      </c>
      <c r="J69" s="46">
        <f t="shared" si="2"/>
        <v>0</v>
      </c>
      <c r="K69" s="46">
        <f t="shared" si="3"/>
        <v>0</v>
      </c>
      <c r="L69" s="46">
        <f t="shared" si="4"/>
        <v>0</v>
      </c>
      <c r="M69" s="46">
        <f t="shared" si="5"/>
        <v>0</v>
      </c>
      <c r="N69" s="46">
        <f t="shared" si="6"/>
        <v>0</v>
      </c>
      <c r="P69" s="46" t="b">
        <f t="shared" si="7"/>
        <v>1</v>
      </c>
    </row>
    <row r="70" spans="2:16" ht="15.75" x14ac:dyDescent="0.25">
      <c r="B70" s="245">
        <v>55</v>
      </c>
      <c r="C70" s="251"/>
      <c r="D70" s="252"/>
      <c r="E70" s="251"/>
      <c r="F70" s="252"/>
      <c r="H70" s="269" t="b">
        <f>IF(ISBLANK(C70),TRUE,IF(OR(ISBLANK(D70),ISBLANK(E70),ISBLANK(F70),ISBLANK(#REF!)),FALSE,TRUE))</f>
        <v>1</v>
      </c>
      <c r="I70" s="46">
        <f t="shared" si="1"/>
        <v>0</v>
      </c>
      <c r="J70" s="46">
        <f t="shared" si="2"/>
        <v>0</v>
      </c>
      <c r="K70" s="46">
        <f t="shared" si="3"/>
        <v>0</v>
      </c>
      <c r="L70" s="46">
        <f t="shared" si="4"/>
        <v>0</v>
      </c>
      <c r="M70" s="46">
        <f t="shared" si="5"/>
        <v>0</v>
      </c>
      <c r="N70" s="46">
        <f t="shared" si="6"/>
        <v>0</v>
      </c>
      <c r="P70" s="46" t="b">
        <f t="shared" si="7"/>
        <v>1</v>
      </c>
    </row>
    <row r="71" spans="2:16" ht="15.75" x14ac:dyDescent="0.25">
      <c r="B71" s="245">
        <v>56</v>
      </c>
      <c r="C71" s="251"/>
      <c r="D71" s="252"/>
      <c r="E71" s="251"/>
      <c r="F71" s="252"/>
      <c r="H71" s="269" t="b">
        <f>IF(ISBLANK(C71),TRUE,IF(OR(ISBLANK(D71),ISBLANK(E71),ISBLANK(F71),ISBLANK(#REF!)),FALSE,TRUE))</f>
        <v>1</v>
      </c>
      <c r="I71" s="46">
        <f t="shared" si="1"/>
        <v>0</v>
      </c>
      <c r="J71" s="46">
        <f t="shared" si="2"/>
        <v>0</v>
      </c>
      <c r="K71" s="46">
        <f t="shared" si="3"/>
        <v>0</v>
      </c>
      <c r="L71" s="46">
        <f t="shared" si="4"/>
        <v>0</v>
      </c>
      <c r="M71" s="46">
        <f t="shared" si="5"/>
        <v>0</v>
      </c>
      <c r="N71" s="46">
        <f t="shared" si="6"/>
        <v>0</v>
      </c>
      <c r="P71" s="46" t="b">
        <f t="shared" si="7"/>
        <v>1</v>
      </c>
    </row>
    <row r="72" spans="2:16" ht="15.75" x14ac:dyDescent="0.25">
      <c r="B72" s="245">
        <v>57</v>
      </c>
      <c r="C72" s="251"/>
      <c r="D72" s="252"/>
      <c r="E72" s="251"/>
      <c r="F72" s="252"/>
      <c r="H72" s="269" t="b">
        <f>IF(ISBLANK(C72),TRUE,IF(OR(ISBLANK(D72),ISBLANK(E72),ISBLANK(F72),ISBLANK(#REF!)),FALSE,TRUE))</f>
        <v>1</v>
      </c>
      <c r="I72" s="46">
        <f t="shared" si="1"/>
        <v>0</v>
      </c>
      <c r="J72" s="46">
        <f t="shared" si="2"/>
        <v>0</v>
      </c>
      <c r="K72" s="46">
        <f t="shared" si="3"/>
        <v>0</v>
      </c>
      <c r="L72" s="46">
        <f t="shared" si="4"/>
        <v>0</v>
      </c>
      <c r="M72" s="46">
        <f t="shared" si="5"/>
        <v>0</v>
      </c>
      <c r="N72" s="46">
        <f t="shared" si="6"/>
        <v>0</v>
      </c>
      <c r="P72" s="46" t="b">
        <f t="shared" si="7"/>
        <v>1</v>
      </c>
    </row>
    <row r="73" spans="2:16" ht="15.75" x14ac:dyDescent="0.25">
      <c r="B73" s="245">
        <v>58</v>
      </c>
      <c r="C73" s="251"/>
      <c r="D73" s="252"/>
      <c r="E73" s="251"/>
      <c r="F73" s="252"/>
      <c r="H73" s="269" t="b">
        <f>IF(ISBLANK(C73),TRUE,IF(OR(ISBLANK(D73),ISBLANK(E73),ISBLANK(F73),ISBLANK(#REF!)),FALSE,TRUE))</f>
        <v>1</v>
      </c>
      <c r="I73" s="46">
        <f t="shared" si="1"/>
        <v>0</v>
      </c>
      <c r="J73" s="46">
        <f t="shared" si="2"/>
        <v>0</v>
      </c>
      <c r="K73" s="46">
        <f t="shared" si="3"/>
        <v>0</v>
      </c>
      <c r="L73" s="46">
        <f t="shared" si="4"/>
        <v>0</v>
      </c>
      <c r="M73" s="46">
        <f t="shared" si="5"/>
        <v>0</v>
      </c>
      <c r="N73" s="46">
        <f t="shared" si="6"/>
        <v>0</v>
      </c>
      <c r="P73" s="46" t="b">
        <f t="shared" si="7"/>
        <v>1</v>
      </c>
    </row>
    <row r="74" spans="2:16" ht="15.75" x14ac:dyDescent="0.25">
      <c r="B74" s="245">
        <v>59</v>
      </c>
      <c r="C74" s="251"/>
      <c r="D74" s="252"/>
      <c r="E74" s="251"/>
      <c r="F74" s="252"/>
      <c r="H74" s="269" t="b">
        <f>IF(ISBLANK(C74),TRUE,IF(OR(ISBLANK(D74),ISBLANK(E74),ISBLANK(F74),ISBLANK(#REF!)),FALSE,TRUE))</f>
        <v>1</v>
      </c>
      <c r="I74" s="46">
        <f t="shared" si="1"/>
        <v>0</v>
      </c>
      <c r="J74" s="46">
        <f t="shared" si="2"/>
        <v>0</v>
      </c>
      <c r="K74" s="46">
        <f t="shared" si="3"/>
        <v>0</v>
      </c>
      <c r="L74" s="46">
        <f t="shared" si="4"/>
        <v>0</v>
      </c>
      <c r="M74" s="46">
        <f t="shared" si="5"/>
        <v>0</v>
      </c>
      <c r="N74" s="46">
        <f t="shared" si="6"/>
        <v>0</v>
      </c>
      <c r="P74" s="46" t="b">
        <f t="shared" si="7"/>
        <v>1</v>
      </c>
    </row>
    <row r="75" spans="2:16" ht="15.75" x14ac:dyDescent="0.25">
      <c r="B75" s="245">
        <v>60</v>
      </c>
      <c r="C75" s="251"/>
      <c r="D75" s="252"/>
      <c r="E75" s="251"/>
      <c r="F75" s="252"/>
      <c r="H75" s="269" t="b">
        <f>IF(ISBLANK(C75),TRUE,IF(OR(ISBLANK(D75),ISBLANK(E75),ISBLANK(F75),ISBLANK(#REF!)),FALSE,TRUE))</f>
        <v>1</v>
      </c>
      <c r="I75" s="46">
        <f t="shared" si="1"/>
        <v>0</v>
      </c>
      <c r="J75" s="46">
        <f t="shared" si="2"/>
        <v>0</v>
      </c>
      <c r="K75" s="46">
        <f t="shared" si="3"/>
        <v>0</v>
      </c>
      <c r="L75" s="46">
        <f t="shared" si="4"/>
        <v>0</v>
      </c>
      <c r="M75" s="46">
        <f t="shared" si="5"/>
        <v>0</v>
      </c>
      <c r="N75" s="46">
        <f t="shared" si="6"/>
        <v>0</v>
      </c>
      <c r="P75" s="46" t="b">
        <f t="shared" si="7"/>
        <v>1</v>
      </c>
    </row>
    <row r="76" spans="2:16" ht="15.75" x14ac:dyDescent="0.25">
      <c r="B76" s="245">
        <v>61</v>
      </c>
      <c r="C76" s="251"/>
      <c r="D76" s="252"/>
      <c r="E76" s="251"/>
      <c r="F76" s="252"/>
      <c r="H76" s="269" t="b">
        <f>IF(ISBLANK(C76),TRUE,IF(OR(ISBLANK(D76),ISBLANK(E76),ISBLANK(F76),ISBLANK(#REF!)),FALSE,TRUE))</f>
        <v>1</v>
      </c>
      <c r="I76" s="46">
        <f t="shared" si="1"/>
        <v>0</v>
      </c>
      <c r="J76" s="46">
        <f t="shared" si="2"/>
        <v>0</v>
      </c>
      <c r="K76" s="46">
        <f t="shared" si="3"/>
        <v>0</v>
      </c>
      <c r="L76" s="46">
        <f t="shared" si="4"/>
        <v>0</v>
      </c>
      <c r="M76" s="46">
        <f t="shared" si="5"/>
        <v>0</v>
      </c>
      <c r="N76" s="46">
        <f t="shared" si="6"/>
        <v>0</v>
      </c>
      <c r="P76" s="46" t="b">
        <f t="shared" si="7"/>
        <v>1</v>
      </c>
    </row>
    <row r="77" spans="2:16" ht="15.75" x14ac:dyDescent="0.25">
      <c r="B77" s="245">
        <v>62</v>
      </c>
      <c r="C77" s="251"/>
      <c r="D77" s="252"/>
      <c r="E77" s="251"/>
      <c r="F77" s="252"/>
      <c r="H77" s="269" t="b">
        <f>IF(ISBLANK(C77),TRUE,IF(OR(ISBLANK(D77),ISBLANK(E77),ISBLANK(F77),ISBLANK(#REF!)),FALSE,TRUE))</f>
        <v>1</v>
      </c>
      <c r="I77" s="46">
        <f t="shared" si="1"/>
        <v>0</v>
      </c>
      <c r="J77" s="46">
        <f t="shared" si="2"/>
        <v>0</v>
      </c>
      <c r="K77" s="46">
        <f t="shared" si="3"/>
        <v>0</v>
      </c>
      <c r="L77" s="46">
        <f t="shared" si="4"/>
        <v>0</v>
      </c>
      <c r="M77" s="46">
        <f t="shared" si="5"/>
        <v>0</v>
      </c>
      <c r="N77" s="46">
        <f t="shared" si="6"/>
        <v>0</v>
      </c>
      <c r="P77" s="46" t="b">
        <f t="shared" si="7"/>
        <v>1</v>
      </c>
    </row>
    <row r="78" spans="2:16" ht="15.75" x14ac:dyDescent="0.25">
      <c r="B78" s="245">
        <v>63</v>
      </c>
      <c r="C78" s="251"/>
      <c r="D78" s="252"/>
      <c r="E78" s="251"/>
      <c r="F78" s="252"/>
      <c r="H78" s="269" t="b">
        <f>IF(ISBLANK(C78),TRUE,IF(OR(ISBLANK(D78),ISBLANK(E78),ISBLANK(F78),ISBLANK(#REF!)),FALSE,TRUE))</f>
        <v>1</v>
      </c>
      <c r="I78" s="46">
        <f t="shared" si="1"/>
        <v>0</v>
      </c>
      <c r="J78" s="46">
        <f t="shared" si="2"/>
        <v>0</v>
      </c>
      <c r="K78" s="46">
        <f t="shared" si="3"/>
        <v>0</v>
      </c>
      <c r="L78" s="46">
        <f t="shared" si="4"/>
        <v>0</v>
      </c>
      <c r="M78" s="46">
        <f t="shared" si="5"/>
        <v>0</v>
      </c>
      <c r="N78" s="46">
        <f t="shared" si="6"/>
        <v>0</v>
      </c>
      <c r="P78" s="46" t="b">
        <f t="shared" si="7"/>
        <v>1</v>
      </c>
    </row>
    <row r="79" spans="2:16" ht="15.75" x14ac:dyDescent="0.25">
      <c r="B79" s="245">
        <v>64</v>
      </c>
      <c r="C79" s="251"/>
      <c r="D79" s="252"/>
      <c r="E79" s="251"/>
      <c r="F79" s="252"/>
      <c r="H79" s="269" t="b">
        <f>IF(ISBLANK(C79),TRUE,IF(OR(ISBLANK(D79),ISBLANK(E79),ISBLANK(F79),ISBLANK(#REF!)),FALSE,TRUE))</f>
        <v>1</v>
      </c>
      <c r="I79" s="46">
        <f t="shared" si="1"/>
        <v>0</v>
      </c>
      <c r="J79" s="46">
        <f t="shared" si="2"/>
        <v>0</v>
      </c>
      <c r="K79" s="46">
        <f t="shared" si="3"/>
        <v>0</v>
      </c>
      <c r="L79" s="46">
        <f t="shared" si="4"/>
        <v>0</v>
      </c>
      <c r="M79" s="46">
        <f t="shared" si="5"/>
        <v>0</v>
      </c>
      <c r="N79" s="46">
        <f t="shared" si="6"/>
        <v>0</v>
      </c>
      <c r="P79" s="46" t="b">
        <f t="shared" si="7"/>
        <v>1</v>
      </c>
    </row>
    <row r="80" spans="2:16" ht="15.75" x14ac:dyDescent="0.25">
      <c r="B80" s="245">
        <v>65</v>
      </c>
      <c r="C80" s="251"/>
      <c r="D80" s="252"/>
      <c r="E80" s="251"/>
      <c r="F80" s="252"/>
      <c r="H80" s="269" t="b">
        <f>IF(ISBLANK(C80),TRUE,IF(OR(ISBLANK(D80),ISBLANK(E80),ISBLANK(F80),ISBLANK(#REF!)),FALSE,TRUE))</f>
        <v>1</v>
      </c>
      <c r="I80" s="46">
        <f t="shared" si="1"/>
        <v>0</v>
      </c>
      <c r="J80" s="46">
        <f t="shared" si="2"/>
        <v>0</v>
      </c>
      <c r="K80" s="46">
        <f t="shared" si="3"/>
        <v>0</v>
      </c>
      <c r="L80" s="46">
        <f t="shared" si="4"/>
        <v>0</v>
      </c>
      <c r="M80" s="46">
        <f t="shared" si="5"/>
        <v>0</v>
      </c>
      <c r="N80" s="46">
        <f t="shared" si="6"/>
        <v>0</v>
      </c>
      <c r="P80" s="46" t="b">
        <f t="shared" si="7"/>
        <v>1</v>
      </c>
    </row>
    <row r="81" spans="2:16" ht="15.75" x14ac:dyDescent="0.25">
      <c r="B81" s="245">
        <v>66</v>
      </c>
      <c r="C81" s="251"/>
      <c r="D81" s="252"/>
      <c r="E81" s="251"/>
      <c r="F81" s="252"/>
      <c r="H81" s="269" t="b">
        <f>IF(ISBLANK(C81),TRUE,IF(OR(ISBLANK(D81),ISBLANK(E81),ISBLANK(F81),ISBLANK(#REF!)),FALSE,TRUE))</f>
        <v>1</v>
      </c>
      <c r="I81" s="46">
        <f t="shared" ref="I81:I144" si="8">IF(E81="Retail",F81,0)</f>
        <v>0</v>
      </c>
      <c r="J81" s="46">
        <f t="shared" ref="J81:J144" si="9">IF(E81="Well Informed",F81,0)</f>
        <v>0</v>
      </c>
      <c r="K81" s="46">
        <f t="shared" ref="K81:K144" si="10">IF(E81="Professional",F81,0)</f>
        <v>0</v>
      </c>
      <c r="L81" s="46">
        <f t="shared" ref="L81:L144" si="11">IF(E81="Retail",D81,0)</f>
        <v>0</v>
      </c>
      <c r="M81" s="46">
        <f t="shared" ref="M81:M144" si="12">IF(E81="Well Informed",D81,0)</f>
        <v>0</v>
      </c>
      <c r="N81" s="46">
        <f t="shared" ref="N81:N144" si="13">IF(E81="Professional",D81,0)</f>
        <v>0</v>
      </c>
      <c r="P81" s="46" t="b">
        <f t="shared" ref="P81:P144" si="14">IF(AND(D81&lt;&gt;"",C81="N/A"),FALSE,TRUE)</f>
        <v>1</v>
      </c>
    </row>
    <row r="82" spans="2:16" ht="15.75" x14ac:dyDescent="0.25">
      <c r="B82" s="245">
        <v>67</v>
      </c>
      <c r="C82" s="251"/>
      <c r="D82" s="252"/>
      <c r="E82" s="251"/>
      <c r="F82" s="252"/>
      <c r="H82" s="269" t="b">
        <f>IF(ISBLANK(C82),TRUE,IF(OR(ISBLANK(D82),ISBLANK(E82),ISBLANK(F82),ISBLANK(#REF!)),FALSE,TRUE))</f>
        <v>1</v>
      </c>
      <c r="I82" s="46">
        <f t="shared" si="8"/>
        <v>0</v>
      </c>
      <c r="J82" s="46">
        <f t="shared" si="9"/>
        <v>0</v>
      </c>
      <c r="K82" s="46">
        <f t="shared" si="10"/>
        <v>0</v>
      </c>
      <c r="L82" s="46">
        <f t="shared" si="11"/>
        <v>0</v>
      </c>
      <c r="M82" s="46">
        <f t="shared" si="12"/>
        <v>0</v>
      </c>
      <c r="N82" s="46">
        <f t="shared" si="13"/>
        <v>0</v>
      </c>
      <c r="P82" s="46" t="b">
        <f t="shared" si="14"/>
        <v>1</v>
      </c>
    </row>
    <row r="83" spans="2:16" ht="15.75" x14ac:dyDescent="0.25">
      <c r="B83" s="245">
        <v>68</v>
      </c>
      <c r="C83" s="251"/>
      <c r="D83" s="252"/>
      <c r="E83" s="251"/>
      <c r="F83" s="252"/>
      <c r="H83" s="269" t="b">
        <f>IF(ISBLANK(C83),TRUE,IF(OR(ISBLANK(D83),ISBLANK(E83),ISBLANK(F83),ISBLANK(#REF!)),FALSE,TRUE))</f>
        <v>1</v>
      </c>
      <c r="I83" s="46">
        <f t="shared" si="8"/>
        <v>0</v>
      </c>
      <c r="J83" s="46">
        <f t="shared" si="9"/>
        <v>0</v>
      </c>
      <c r="K83" s="46">
        <f t="shared" si="10"/>
        <v>0</v>
      </c>
      <c r="L83" s="46">
        <f t="shared" si="11"/>
        <v>0</v>
      </c>
      <c r="M83" s="46">
        <f t="shared" si="12"/>
        <v>0</v>
      </c>
      <c r="N83" s="46">
        <f t="shared" si="13"/>
        <v>0</v>
      </c>
      <c r="P83" s="46" t="b">
        <f t="shared" si="14"/>
        <v>1</v>
      </c>
    </row>
    <row r="84" spans="2:16" ht="15.75" x14ac:dyDescent="0.25">
      <c r="B84" s="245">
        <v>69</v>
      </c>
      <c r="C84" s="251"/>
      <c r="D84" s="252"/>
      <c r="E84" s="251"/>
      <c r="F84" s="252"/>
      <c r="H84" s="269" t="b">
        <f>IF(ISBLANK(C84),TRUE,IF(OR(ISBLANK(D84),ISBLANK(E84),ISBLANK(F84),ISBLANK(#REF!)),FALSE,TRUE))</f>
        <v>1</v>
      </c>
      <c r="I84" s="46">
        <f t="shared" si="8"/>
        <v>0</v>
      </c>
      <c r="J84" s="46">
        <f t="shared" si="9"/>
        <v>0</v>
      </c>
      <c r="K84" s="46">
        <f t="shared" si="10"/>
        <v>0</v>
      </c>
      <c r="L84" s="46">
        <f t="shared" si="11"/>
        <v>0</v>
      </c>
      <c r="M84" s="46">
        <f t="shared" si="12"/>
        <v>0</v>
      </c>
      <c r="N84" s="46">
        <f t="shared" si="13"/>
        <v>0</v>
      </c>
      <c r="P84" s="46" t="b">
        <f t="shared" si="14"/>
        <v>1</v>
      </c>
    </row>
    <row r="85" spans="2:16" ht="15.75" x14ac:dyDescent="0.25">
      <c r="B85" s="245">
        <v>70</v>
      </c>
      <c r="C85" s="251"/>
      <c r="D85" s="252"/>
      <c r="E85" s="251"/>
      <c r="F85" s="252"/>
      <c r="H85" s="269" t="b">
        <f>IF(ISBLANK(C85),TRUE,IF(OR(ISBLANK(D85),ISBLANK(E85),ISBLANK(F85),ISBLANK(#REF!)),FALSE,TRUE))</f>
        <v>1</v>
      </c>
      <c r="I85" s="46">
        <f t="shared" si="8"/>
        <v>0</v>
      </c>
      <c r="J85" s="46">
        <f t="shared" si="9"/>
        <v>0</v>
      </c>
      <c r="K85" s="46">
        <f t="shared" si="10"/>
        <v>0</v>
      </c>
      <c r="L85" s="46">
        <f t="shared" si="11"/>
        <v>0</v>
      </c>
      <c r="M85" s="46">
        <f t="shared" si="12"/>
        <v>0</v>
      </c>
      <c r="N85" s="46">
        <f t="shared" si="13"/>
        <v>0</v>
      </c>
      <c r="P85" s="46" t="b">
        <f t="shared" si="14"/>
        <v>1</v>
      </c>
    </row>
    <row r="86" spans="2:16" ht="15.75" x14ac:dyDescent="0.25">
      <c r="B86" s="245">
        <v>71</v>
      </c>
      <c r="C86" s="251"/>
      <c r="D86" s="252"/>
      <c r="E86" s="251"/>
      <c r="F86" s="252"/>
      <c r="H86" s="269" t="b">
        <f>IF(ISBLANK(C86),TRUE,IF(OR(ISBLANK(D86),ISBLANK(E86),ISBLANK(F86),ISBLANK(#REF!)),FALSE,TRUE))</f>
        <v>1</v>
      </c>
      <c r="I86" s="46">
        <f t="shared" si="8"/>
        <v>0</v>
      </c>
      <c r="J86" s="46">
        <f t="shared" si="9"/>
        <v>0</v>
      </c>
      <c r="K86" s="46">
        <f t="shared" si="10"/>
        <v>0</v>
      </c>
      <c r="L86" s="46">
        <f t="shared" si="11"/>
        <v>0</v>
      </c>
      <c r="M86" s="46">
        <f t="shared" si="12"/>
        <v>0</v>
      </c>
      <c r="N86" s="46">
        <f t="shared" si="13"/>
        <v>0</v>
      </c>
      <c r="P86" s="46" t="b">
        <f t="shared" si="14"/>
        <v>1</v>
      </c>
    </row>
    <row r="87" spans="2:16" ht="15.75" x14ac:dyDescent="0.25">
      <c r="B87" s="245">
        <v>72</v>
      </c>
      <c r="C87" s="251"/>
      <c r="D87" s="252"/>
      <c r="E87" s="251"/>
      <c r="F87" s="252"/>
      <c r="H87" s="269" t="b">
        <f>IF(ISBLANK(C87),TRUE,IF(OR(ISBLANK(D87),ISBLANK(E87),ISBLANK(F87),ISBLANK(#REF!)),FALSE,TRUE))</f>
        <v>1</v>
      </c>
      <c r="I87" s="46">
        <f t="shared" si="8"/>
        <v>0</v>
      </c>
      <c r="J87" s="46">
        <f t="shared" si="9"/>
        <v>0</v>
      </c>
      <c r="K87" s="46">
        <f t="shared" si="10"/>
        <v>0</v>
      </c>
      <c r="L87" s="46">
        <f t="shared" si="11"/>
        <v>0</v>
      </c>
      <c r="M87" s="46">
        <f t="shared" si="12"/>
        <v>0</v>
      </c>
      <c r="N87" s="46">
        <f t="shared" si="13"/>
        <v>0</v>
      </c>
      <c r="P87" s="46" t="b">
        <f t="shared" si="14"/>
        <v>1</v>
      </c>
    </row>
    <row r="88" spans="2:16" ht="15.75" x14ac:dyDescent="0.25">
      <c r="B88" s="245">
        <v>73</v>
      </c>
      <c r="C88" s="251"/>
      <c r="D88" s="252"/>
      <c r="E88" s="251"/>
      <c r="F88" s="252"/>
      <c r="H88" s="269" t="b">
        <f>IF(ISBLANK(C88),TRUE,IF(OR(ISBLANK(D88),ISBLANK(E88),ISBLANK(F88),ISBLANK(#REF!)),FALSE,TRUE))</f>
        <v>1</v>
      </c>
      <c r="I88" s="46">
        <f t="shared" si="8"/>
        <v>0</v>
      </c>
      <c r="J88" s="46">
        <f t="shared" si="9"/>
        <v>0</v>
      </c>
      <c r="K88" s="46">
        <f t="shared" si="10"/>
        <v>0</v>
      </c>
      <c r="L88" s="46">
        <f t="shared" si="11"/>
        <v>0</v>
      </c>
      <c r="M88" s="46">
        <f t="shared" si="12"/>
        <v>0</v>
      </c>
      <c r="N88" s="46">
        <f t="shared" si="13"/>
        <v>0</v>
      </c>
      <c r="P88" s="46" t="b">
        <f t="shared" si="14"/>
        <v>1</v>
      </c>
    </row>
    <row r="89" spans="2:16" ht="15.75" x14ac:dyDescent="0.25">
      <c r="B89" s="245">
        <v>74</v>
      </c>
      <c r="C89" s="251"/>
      <c r="D89" s="252"/>
      <c r="E89" s="251"/>
      <c r="F89" s="252"/>
      <c r="H89" s="269" t="b">
        <f>IF(ISBLANK(C89),TRUE,IF(OR(ISBLANK(D89),ISBLANK(E89),ISBLANK(F89),ISBLANK(#REF!)),FALSE,TRUE))</f>
        <v>1</v>
      </c>
      <c r="I89" s="46">
        <f t="shared" si="8"/>
        <v>0</v>
      </c>
      <c r="J89" s="46">
        <f t="shared" si="9"/>
        <v>0</v>
      </c>
      <c r="K89" s="46">
        <f t="shared" si="10"/>
        <v>0</v>
      </c>
      <c r="L89" s="46">
        <f t="shared" si="11"/>
        <v>0</v>
      </c>
      <c r="M89" s="46">
        <f t="shared" si="12"/>
        <v>0</v>
      </c>
      <c r="N89" s="46">
        <f t="shared" si="13"/>
        <v>0</v>
      </c>
      <c r="P89" s="46" t="b">
        <f t="shared" si="14"/>
        <v>1</v>
      </c>
    </row>
    <row r="90" spans="2:16" ht="15.75" x14ac:dyDescent="0.25">
      <c r="B90" s="245">
        <v>75</v>
      </c>
      <c r="C90" s="251"/>
      <c r="D90" s="252"/>
      <c r="E90" s="251"/>
      <c r="F90" s="252"/>
      <c r="H90" s="269" t="b">
        <f>IF(ISBLANK(C90),TRUE,IF(OR(ISBLANK(D90),ISBLANK(E90),ISBLANK(F90),ISBLANK(#REF!)),FALSE,TRUE))</f>
        <v>1</v>
      </c>
      <c r="I90" s="46">
        <f t="shared" si="8"/>
        <v>0</v>
      </c>
      <c r="J90" s="46">
        <f t="shared" si="9"/>
        <v>0</v>
      </c>
      <c r="K90" s="46">
        <f t="shared" si="10"/>
        <v>0</v>
      </c>
      <c r="L90" s="46">
        <f t="shared" si="11"/>
        <v>0</v>
      </c>
      <c r="M90" s="46">
        <f t="shared" si="12"/>
        <v>0</v>
      </c>
      <c r="N90" s="46">
        <f t="shared" si="13"/>
        <v>0</v>
      </c>
      <c r="P90" s="46" t="b">
        <f t="shared" si="14"/>
        <v>1</v>
      </c>
    </row>
    <row r="91" spans="2:16" ht="15.75" x14ac:dyDescent="0.25">
      <c r="B91" s="245">
        <v>76</v>
      </c>
      <c r="C91" s="251"/>
      <c r="D91" s="252"/>
      <c r="E91" s="251"/>
      <c r="F91" s="252"/>
      <c r="H91" s="269" t="b">
        <f>IF(ISBLANK(C91),TRUE,IF(OR(ISBLANK(D91),ISBLANK(E91),ISBLANK(F91),ISBLANK(#REF!)),FALSE,TRUE))</f>
        <v>1</v>
      </c>
      <c r="I91" s="46">
        <f t="shared" si="8"/>
        <v>0</v>
      </c>
      <c r="J91" s="46">
        <f t="shared" si="9"/>
        <v>0</v>
      </c>
      <c r="K91" s="46">
        <f t="shared" si="10"/>
        <v>0</v>
      </c>
      <c r="L91" s="46">
        <f t="shared" si="11"/>
        <v>0</v>
      </c>
      <c r="M91" s="46">
        <f t="shared" si="12"/>
        <v>0</v>
      </c>
      <c r="N91" s="46">
        <f t="shared" si="13"/>
        <v>0</v>
      </c>
      <c r="P91" s="46" t="b">
        <f t="shared" si="14"/>
        <v>1</v>
      </c>
    </row>
    <row r="92" spans="2:16" ht="15.75" x14ac:dyDescent="0.25">
      <c r="B92" s="245">
        <v>77</v>
      </c>
      <c r="C92" s="251"/>
      <c r="D92" s="252"/>
      <c r="E92" s="251"/>
      <c r="F92" s="252"/>
      <c r="H92" s="269" t="b">
        <f>IF(ISBLANK(C92),TRUE,IF(OR(ISBLANK(D92),ISBLANK(E92),ISBLANK(F92),ISBLANK(#REF!)),FALSE,TRUE))</f>
        <v>1</v>
      </c>
      <c r="I92" s="46">
        <f t="shared" si="8"/>
        <v>0</v>
      </c>
      <c r="J92" s="46">
        <f t="shared" si="9"/>
        <v>0</v>
      </c>
      <c r="K92" s="46">
        <f t="shared" si="10"/>
        <v>0</v>
      </c>
      <c r="L92" s="46">
        <f t="shared" si="11"/>
        <v>0</v>
      </c>
      <c r="M92" s="46">
        <f t="shared" si="12"/>
        <v>0</v>
      </c>
      <c r="N92" s="46">
        <f t="shared" si="13"/>
        <v>0</v>
      </c>
      <c r="P92" s="46" t="b">
        <f t="shared" si="14"/>
        <v>1</v>
      </c>
    </row>
    <row r="93" spans="2:16" ht="15.75" x14ac:dyDescent="0.25">
      <c r="B93" s="245">
        <v>78</v>
      </c>
      <c r="C93" s="251"/>
      <c r="D93" s="252"/>
      <c r="E93" s="251"/>
      <c r="F93" s="252"/>
      <c r="H93" s="269" t="b">
        <f>IF(ISBLANK(C93),TRUE,IF(OR(ISBLANK(D93),ISBLANK(E93),ISBLANK(F93),ISBLANK(#REF!)),FALSE,TRUE))</f>
        <v>1</v>
      </c>
      <c r="I93" s="46">
        <f t="shared" si="8"/>
        <v>0</v>
      </c>
      <c r="J93" s="46">
        <f t="shared" si="9"/>
        <v>0</v>
      </c>
      <c r="K93" s="46">
        <f t="shared" si="10"/>
        <v>0</v>
      </c>
      <c r="L93" s="46">
        <f t="shared" si="11"/>
        <v>0</v>
      </c>
      <c r="M93" s="46">
        <f t="shared" si="12"/>
        <v>0</v>
      </c>
      <c r="N93" s="46">
        <f t="shared" si="13"/>
        <v>0</v>
      </c>
      <c r="P93" s="46" t="b">
        <f t="shared" si="14"/>
        <v>1</v>
      </c>
    </row>
    <row r="94" spans="2:16" ht="15.75" x14ac:dyDescent="0.25">
      <c r="B94" s="245">
        <v>79</v>
      </c>
      <c r="C94" s="251"/>
      <c r="D94" s="252"/>
      <c r="E94" s="251"/>
      <c r="F94" s="252"/>
      <c r="H94" s="269" t="b">
        <f>IF(ISBLANK(C94),TRUE,IF(OR(ISBLANK(D94),ISBLANK(E94),ISBLANK(F94),ISBLANK(#REF!)),FALSE,TRUE))</f>
        <v>1</v>
      </c>
      <c r="I94" s="46">
        <f t="shared" si="8"/>
        <v>0</v>
      </c>
      <c r="J94" s="46">
        <f t="shared" si="9"/>
        <v>0</v>
      </c>
      <c r="K94" s="46">
        <f t="shared" si="10"/>
        <v>0</v>
      </c>
      <c r="L94" s="46">
        <f t="shared" si="11"/>
        <v>0</v>
      </c>
      <c r="M94" s="46">
        <f t="shared" si="12"/>
        <v>0</v>
      </c>
      <c r="N94" s="46">
        <f t="shared" si="13"/>
        <v>0</v>
      </c>
      <c r="P94" s="46" t="b">
        <f t="shared" si="14"/>
        <v>1</v>
      </c>
    </row>
    <row r="95" spans="2:16" ht="15.75" x14ac:dyDescent="0.25">
      <c r="B95" s="245">
        <v>80</v>
      </c>
      <c r="C95" s="251"/>
      <c r="D95" s="252"/>
      <c r="E95" s="251"/>
      <c r="F95" s="252"/>
      <c r="H95" s="269" t="b">
        <f>IF(ISBLANK(C95),TRUE,IF(OR(ISBLANK(D95),ISBLANK(E95),ISBLANK(F95),ISBLANK(#REF!)),FALSE,TRUE))</f>
        <v>1</v>
      </c>
      <c r="I95" s="46">
        <f t="shared" si="8"/>
        <v>0</v>
      </c>
      <c r="J95" s="46">
        <f t="shared" si="9"/>
        <v>0</v>
      </c>
      <c r="K95" s="46">
        <f t="shared" si="10"/>
        <v>0</v>
      </c>
      <c r="L95" s="46">
        <f t="shared" si="11"/>
        <v>0</v>
      </c>
      <c r="M95" s="46">
        <f t="shared" si="12"/>
        <v>0</v>
      </c>
      <c r="N95" s="46">
        <f t="shared" si="13"/>
        <v>0</v>
      </c>
      <c r="P95" s="46" t="b">
        <f t="shared" si="14"/>
        <v>1</v>
      </c>
    </row>
    <row r="96" spans="2:16" ht="15.75" x14ac:dyDescent="0.25">
      <c r="B96" s="245">
        <v>81</v>
      </c>
      <c r="C96" s="251"/>
      <c r="D96" s="252"/>
      <c r="E96" s="251"/>
      <c r="F96" s="252"/>
      <c r="H96" s="269" t="b">
        <f>IF(ISBLANK(C96),TRUE,IF(OR(ISBLANK(D96),ISBLANK(E96),ISBLANK(F96),ISBLANK(#REF!)),FALSE,TRUE))</f>
        <v>1</v>
      </c>
      <c r="I96" s="46">
        <f t="shared" si="8"/>
        <v>0</v>
      </c>
      <c r="J96" s="46">
        <f t="shared" si="9"/>
        <v>0</v>
      </c>
      <c r="K96" s="46">
        <f t="shared" si="10"/>
        <v>0</v>
      </c>
      <c r="L96" s="46">
        <f t="shared" si="11"/>
        <v>0</v>
      </c>
      <c r="M96" s="46">
        <f t="shared" si="12"/>
        <v>0</v>
      </c>
      <c r="N96" s="46">
        <f t="shared" si="13"/>
        <v>0</v>
      </c>
      <c r="P96" s="46" t="b">
        <f t="shared" si="14"/>
        <v>1</v>
      </c>
    </row>
    <row r="97" spans="2:16" ht="15.75" x14ac:dyDescent="0.25">
      <c r="B97" s="245">
        <v>82</v>
      </c>
      <c r="C97" s="251"/>
      <c r="D97" s="252"/>
      <c r="E97" s="251"/>
      <c r="F97" s="252"/>
      <c r="H97" s="269" t="b">
        <f>IF(ISBLANK(C97),TRUE,IF(OR(ISBLANK(D97),ISBLANK(E97),ISBLANK(F97),ISBLANK(#REF!)),FALSE,TRUE))</f>
        <v>1</v>
      </c>
      <c r="I97" s="46">
        <f t="shared" si="8"/>
        <v>0</v>
      </c>
      <c r="J97" s="46">
        <f t="shared" si="9"/>
        <v>0</v>
      </c>
      <c r="K97" s="46">
        <f t="shared" si="10"/>
        <v>0</v>
      </c>
      <c r="L97" s="46">
        <f t="shared" si="11"/>
        <v>0</v>
      </c>
      <c r="M97" s="46">
        <f t="shared" si="12"/>
        <v>0</v>
      </c>
      <c r="N97" s="46">
        <f t="shared" si="13"/>
        <v>0</v>
      </c>
      <c r="P97" s="46" t="b">
        <f t="shared" si="14"/>
        <v>1</v>
      </c>
    </row>
    <row r="98" spans="2:16" ht="15.75" x14ac:dyDescent="0.25">
      <c r="B98" s="245">
        <v>83</v>
      </c>
      <c r="C98" s="251"/>
      <c r="D98" s="252"/>
      <c r="E98" s="251"/>
      <c r="F98" s="252"/>
      <c r="H98" s="269" t="b">
        <f>IF(ISBLANK(C98),TRUE,IF(OR(ISBLANK(D98),ISBLANK(E98),ISBLANK(F98),ISBLANK(#REF!)),FALSE,TRUE))</f>
        <v>1</v>
      </c>
      <c r="I98" s="46">
        <f t="shared" si="8"/>
        <v>0</v>
      </c>
      <c r="J98" s="46">
        <f t="shared" si="9"/>
        <v>0</v>
      </c>
      <c r="K98" s="46">
        <f t="shared" si="10"/>
        <v>0</v>
      </c>
      <c r="L98" s="46">
        <f t="shared" si="11"/>
        <v>0</v>
      </c>
      <c r="M98" s="46">
        <f t="shared" si="12"/>
        <v>0</v>
      </c>
      <c r="N98" s="46">
        <f t="shared" si="13"/>
        <v>0</v>
      </c>
      <c r="P98" s="46" t="b">
        <f t="shared" si="14"/>
        <v>1</v>
      </c>
    </row>
    <row r="99" spans="2:16" ht="15.75" x14ac:dyDescent="0.25">
      <c r="B99" s="245">
        <v>84</v>
      </c>
      <c r="C99" s="251"/>
      <c r="D99" s="252"/>
      <c r="E99" s="251"/>
      <c r="F99" s="252"/>
      <c r="H99" s="269" t="b">
        <f>IF(ISBLANK(C99),TRUE,IF(OR(ISBLANK(D99),ISBLANK(E99),ISBLANK(F99),ISBLANK(#REF!)),FALSE,TRUE))</f>
        <v>1</v>
      </c>
      <c r="I99" s="46">
        <f t="shared" si="8"/>
        <v>0</v>
      </c>
      <c r="J99" s="46">
        <f t="shared" si="9"/>
        <v>0</v>
      </c>
      <c r="K99" s="46">
        <f t="shared" si="10"/>
        <v>0</v>
      </c>
      <c r="L99" s="46">
        <f t="shared" si="11"/>
        <v>0</v>
      </c>
      <c r="M99" s="46">
        <f t="shared" si="12"/>
        <v>0</v>
      </c>
      <c r="N99" s="46">
        <f t="shared" si="13"/>
        <v>0</v>
      </c>
      <c r="P99" s="46" t="b">
        <f t="shared" si="14"/>
        <v>1</v>
      </c>
    </row>
    <row r="100" spans="2:16" ht="15.75" x14ac:dyDescent="0.25">
      <c r="B100" s="245">
        <v>85</v>
      </c>
      <c r="C100" s="251"/>
      <c r="D100" s="252"/>
      <c r="E100" s="251"/>
      <c r="F100" s="252"/>
      <c r="H100" s="269" t="b">
        <f>IF(ISBLANK(C100),TRUE,IF(OR(ISBLANK(D100),ISBLANK(E100),ISBLANK(F100),ISBLANK(#REF!)),FALSE,TRUE))</f>
        <v>1</v>
      </c>
      <c r="I100" s="46">
        <f t="shared" si="8"/>
        <v>0</v>
      </c>
      <c r="J100" s="46">
        <f t="shared" si="9"/>
        <v>0</v>
      </c>
      <c r="K100" s="46">
        <f t="shared" si="10"/>
        <v>0</v>
      </c>
      <c r="L100" s="46">
        <f t="shared" si="11"/>
        <v>0</v>
      </c>
      <c r="M100" s="46">
        <f t="shared" si="12"/>
        <v>0</v>
      </c>
      <c r="N100" s="46">
        <f t="shared" si="13"/>
        <v>0</v>
      </c>
      <c r="P100" s="46" t="b">
        <f t="shared" si="14"/>
        <v>1</v>
      </c>
    </row>
    <row r="101" spans="2:16" ht="15.75" x14ac:dyDescent="0.25">
      <c r="B101" s="245">
        <v>86</v>
      </c>
      <c r="C101" s="251"/>
      <c r="D101" s="252"/>
      <c r="E101" s="251"/>
      <c r="F101" s="252"/>
      <c r="H101" s="269" t="b">
        <f>IF(ISBLANK(C101),TRUE,IF(OR(ISBLANK(D101),ISBLANK(E101),ISBLANK(F101),ISBLANK(#REF!)),FALSE,TRUE))</f>
        <v>1</v>
      </c>
      <c r="I101" s="46">
        <f t="shared" si="8"/>
        <v>0</v>
      </c>
      <c r="J101" s="46">
        <f t="shared" si="9"/>
        <v>0</v>
      </c>
      <c r="K101" s="46">
        <f t="shared" si="10"/>
        <v>0</v>
      </c>
      <c r="L101" s="46">
        <f t="shared" si="11"/>
        <v>0</v>
      </c>
      <c r="M101" s="46">
        <f t="shared" si="12"/>
        <v>0</v>
      </c>
      <c r="N101" s="46">
        <f t="shared" si="13"/>
        <v>0</v>
      </c>
      <c r="P101" s="46" t="b">
        <f t="shared" si="14"/>
        <v>1</v>
      </c>
    </row>
    <row r="102" spans="2:16" ht="15.75" x14ac:dyDescent="0.25">
      <c r="B102" s="245">
        <v>87</v>
      </c>
      <c r="C102" s="251"/>
      <c r="D102" s="252"/>
      <c r="E102" s="251"/>
      <c r="F102" s="252"/>
      <c r="H102" s="269" t="b">
        <f>IF(ISBLANK(C102),TRUE,IF(OR(ISBLANK(D102),ISBLANK(E102),ISBLANK(F102),ISBLANK(#REF!)),FALSE,TRUE))</f>
        <v>1</v>
      </c>
      <c r="I102" s="46">
        <f t="shared" si="8"/>
        <v>0</v>
      </c>
      <c r="J102" s="46">
        <f t="shared" si="9"/>
        <v>0</v>
      </c>
      <c r="K102" s="46">
        <f t="shared" si="10"/>
        <v>0</v>
      </c>
      <c r="L102" s="46">
        <f t="shared" si="11"/>
        <v>0</v>
      </c>
      <c r="M102" s="46">
        <f t="shared" si="12"/>
        <v>0</v>
      </c>
      <c r="N102" s="46">
        <f t="shared" si="13"/>
        <v>0</v>
      </c>
      <c r="P102" s="46" t="b">
        <f t="shared" si="14"/>
        <v>1</v>
      </c>
    </row>
    <row r="103" spans="2:16" ht="15.75" x14ac:dyDescent="0.25">
      <c r="B103" s="245">
        <v>88</v>
      </c>
      <c r="C103" s="251"/>
      <c r="D103" s="252"/>
      <c r="E103" s="251"/>
      <c r="F103" s="252"/>
      <c r="H103" s="269" t="b">
        <f>IF(ISBLANK(C103),TRUE,IF(OR(ISBLANK(D103),ISBLANK(E103),ISBLANK(F103),ISBLANK(#REF!)),FALSE,TRUE))</f>
        <v>1</v>
      </c>
      <c r="I103" s="46">
        <f t="shared" si="8"/>
        <v>0</v>
      </c>
      <c r="J103" s="46">
        <f t="shared" si="9"/>
        <v>0</v>
      </c>
      <c r="K103" s="46">
        <f t="shared" si="10"/>
        <v>0</v>
      </c>
      <c r="L103" s="46">
        <f t="shared" si="11"/>
        <v>0</v>
      </c>
      <c r="M103" s="46">
        <f t="shared" si="12"/>
        <v>0</v>
      </c>
      <c r="N103" s="46">
        <f t="shared" si="13"/>
        <v>0</v>
      </c>
      <c r="P103" s="46" t="b">
        <f t="shared" si="14"/>
        <v>1</v>
      </c>
    </row>
    <row r="104" spans="2:16" ht="15.75" x14ac:dyDescent="0.25">
      <c r="B104" s="245">
        <v>89</v>
      </c>
      <c r="C104" s="251"/>
      <c r="D104" s="252"/>
      <c r="E104" s="251"/>
      <c r="F104" s="252"/>
      <c r="H104" s="269" t="b">
        <f>IF(ISBLANK(C104),TRUE,IF(OR(ISBLANK(D104),ISBLANK(E104),ISBLANK(F104),ISBLANK(#REF!)),FALSE,TRUE))</f>
        <v>1</v>
      </c>
      <c r="I104" s="46">
        <f t="shared" si="8"/>
        <v>0</v>
      </c>
      <c r="J104" s="46">
        <f t="shared" si="9"/>
        <v>0</v>
      </c>
      <c r="K104" s="46">
        <f t="shared" si="10"/>
        <v>0</v>
      </c>
      <c r="L104" s="46">
        <f t="shared" si="11"/>
        <v>0</v>
      </c>
      <c r="M104" s="46">
        <f t="shared" si="12"/>
        <v>0</v>
      </c>
      <c r="N104" s="46">
        <f t="shared" si="13"/>
        <v>0</v>
      </c>
      <c r="P104" s="46" t="b">
        <f t="shared" si="14"/>
        <v>1</v>
      </c>
    </row>
    <row r="105" spans="2:16" ht="15.75" x14ac:dyDescent="0.25">
      <c r="B105" s="245">
        <v>90</v>
      </c>
      <c r="C105" s="251"/>
      <c r="D105" s="252"/>
      <c r="E105" s="251"/>
      <c r="F105" s="252"/>
      <c r="H105" s="269" t="b">
        <f>IF(ISBLANK(C105),TRUE,IF(OR(ISBLANK(D105),ISBLANK(E105),ISBLANK(F105),ISBLANK(#REF!)),FALSE,TRUE))</f>
        <v>1</v>
      </c>
      <c r="I105" s="46">
        <f t="shared" si="8"/>
        <v>0</v>
      </c>
      <c r="J105" s="46">
        <f t="shared" si="9"/>
        <v>0</v>
      </c>
      <c r="K105" s="46">
        <f t="shared" si="10"/>
        <v>0</v>
      </c>
      <c r="L105" s="46">
        <f t="shared" si="11"/>
        <v>0</v>
      </c>
      <c r="M105" s="46">
        <f t="shared" si="12"/>
        <v>0</v>
      </c>
      <c r="N105" s="46">
        <f t="shared" si="13"/>
        <v>0</v>
      </c>
      <c r="P105" s="46" t="b">
        <f t="shared" si="14"/>
        <v>1</v>
      </c>
    </row>
    <row r="106" spans="2:16" ht="15.75" x14ac:dyDescent="0.25">
      <c r="B106" s="245">
        <v>91</v>
      </c>
      <c r="C106" s="251"/>
      <c r="D106" s="252"/>
      <c r="E106" s="251"/>
      <c r="F106" s="252"/>
      <c r="H106" s="269" t="b">
        <f>IF(ISBLANK(C106),TRUE,IF(OR(ISBLANK(D106),ISBLANK(E106),ISBLANK(F106),ISBLANK(#REF!)),FALSE,TRUE))</f>
        <v>1</v>
      </c>
      <c r="I106" s="46">
        <f t="shared" si="8"/>
        <v>0</v>
      </c>
      <c r="J106" s="46">
        <f t="shared" si="9"/>
        <v>0</v>
      </c>
      <c r="K106" s="46">
        <f t="shared" si="10"/>
        <v>0</v>
      </c>
      <c r="L106" s="46">
        <f t="shared" si="11"/>
        <v>0</v>
      </c>
      <c r="M106" s="46">
        <f t="shared" si="12"/>
        <v>0</v>
      </c>
      <c r="N106" s="46">
        <f t="shared" si="13"/>
        <v>0</v>
      </c>
      <c r="P106" s="46" t="b">
        <f t="shared" si="14"/>
        <v>1</v>
      </c>
    </row>
    <row r="107" spans="2:16" ht="15.75" x14ac:dyDescent="0.25">
      <c r="B107" s="245">
        <v>92</v>
      </c>
      <c r="C107" s="251"/>
      <c r="D107" s="252"/>
      <c r="E107" s="251"/>
      <c r="F107" s="252"/>
      <c r="H107" s="269" t="b">
        <f>IF(ISBLANK(C107),TRUE,IF(OR(ISBLANK(D107),ISBLANK(E107),ISBLANK(F107),ISBLANK(#REF!)),FALSE,TRUE))</f>
        <v>1</v>
      </c>
      <c r="I107" s="46">
        <f t="shared" si="8"/>
        <v>0</v>
      </c>
      <c r="J107" s="46">
        <f t="shared" si="9"/>
        <v>0</v>
      </c>
      <c r="K107" s="46">
        <f t="shared" si="10"/>
        <v>0</v>
      </c>
      <c r="L107" s="46">
        <f t="shared" si="11"/>
        <v>0</v>
      </c>
      <c r="M107" s="46">
        <f t="shared" si="12"/>
        <v>0</v>
      </c>
      <c r="N107" s="46">
        <f t="shared" si="13"/>
        <v>0</v>
      </c>
      <c r="P107" s="46" t="b">
        <f t="shared" si="14"/>
        <v>1</v>
      </c>
    </row>
    <row r="108" spans="2:16" ht="15.75" x14ac:dyDescent="0.25">
      <c r="B108" s="245">
        <v>93</v>
      </c>
      <c r="C108" s="251"/>
      <c r="D108" s="252"/>
      <c r="E108" s="251"/>
      <c r="F108" s="252"/>
      <c r="H108" s="269" t="b">
        <f>IF(ISBLANK(C108),TRUE,IF(OR(ISBLANK(D108),ISBLANK(E108),ISBLANK(F108),ISBLANK(#REF!)),FALSE,TRUE))</f>
        <v>1</v>
      </c>
      <c r="I108" s="46">
        <f t="shared" si="8"/>
        <v>0</v>
      </c>
      <c r="J108" s="46">
        <f t="shared" si="9"/>
        <v>0</v>
      </c>
      <c r="K108" s="46">
        <f t="shared" si="10"/>
        <v>0</v>
      </c>
      <c r="L108" s="46">
        <f t="shared" si="11"/>
        <v>0</v>
      </c>
      <c r="M108" s="46">
        <f t="shared" si="12"/>
        <v>0</v>
      </c>
      <c r="N108" s="46">
        <f t="shared" si="13"/>
        <v>0</v>
      </c>
      <c r="P108" s="46" t="b">
        <f t="shared" si="14"/>
        <v>1</v>
      </c>
    </row>
    <row r="109" spans="2:16" ht="15.75" x14ac:dyDescent="0.25">
      <c r="B109" s="245">
        <v>94</v>
      </c>
      <c r="C109" s="251"/>
      <c r="D109" s="252"/>
      <c r="E109" s="251"/>
      <c r="F109" s="252"/>
      <c r="H109" s="269" t="b">
        <f>IF(ISBLANK(C109),TRUE,IF(OR(ISBLANK(D109),ISBLANK(E109),ISBLANK(F109),ISBLANK(#REF!)),FALSE,TRUE))</f>
        <v>1</v>
      </c>
      <c r="I109" s="46">
        <f t="shared" si="8"/>
        <v>0</v>
      </c>
      <c r="J109" s="46">
        <f t="shared" si="9"/>
        <v>0</v>
      </c>
      <c r="K109" s="46">
        <f t="shared" si="10"/>
        <v>0</v>
      </c>
      <c r="L109" s="46">
        <f t="shared" si="11"/>
        <v>0</v>
      </c>
      <c r="M109" s="46">
        <f t="shared" si="12"/>
        <v>0</v>
      </c>
      <c r="N109" s="46">
        <f t="shared" si="13"/>
        <v>0</v>
      </c>
      <c r="P109" s="46" t="b">
        <f t="shared" si="14"/>
        <v>1</v>
      </c>
    </row>
    <row r="110" spans="2:16" ht="15.75" x14ac:dyDescent="0.25">
      <c r="B110" s="245">
        <v>95</v>
      </c>
      <c r="C110" s="251"/>
      <c r="D110" s="252"/>
      <c r="E110" s="251"/>
      <c r="F110" s="252"/>
      <c r="H110" s="269" t="b">
        <f>IF(ISBLANK(C110),TRUE,IF(OR(ISBLANK(D110),ISBLANK(E110),ISBLANK(F110),ISBLANK(#REF!)),FALSE,TRUE))</f>
        <v>1</v>
      </c>
      <c r="I110" s="46">
        <f t="shared" si="8"/>
        <v>0</v>
      </c>
      <c r="J110" s="46">
        <f t="shared" si="9"/>
        <v>0</v>
      </c>
      <c r="K110" s="46">
        <f t="shared" si="10"/>
        <v>0</v>
      </c>
      <c r="L110" s="46">
        <f t="shared" si="11"/>
        <v>0</v>
      </c>
      <c r="M110" s="46">
        <f t="shared" si="12"/>
        <v>0</v>
      </c>
      <c r="N110" s="46">
        <f t="shared" si="13"/>
        <v>0</v>
      </c>
      <c r="P110" s="46" t="b">
        <f t="shared" si="14"/>
        <v>1</v>
      </c>
    </row>
    <row r="111" spans="2:16" ht="15.75" x14ac:dyDescent="0.25">
      <c r="B111" s="245">
        <v>96</v>
      </c>
      <c r="C111" s="251"/>
      <c r="D111" s="252"/>
      <c r="E111" s="251"/>
      <c r="F111" s="252"/>
      <c r="H111" s="269" t="b">
        <f>IF(ISBLANK(C111),TRUE,IF(OR(ISBLANK(D111),ISBLANK(E111),ISBLANK(F111),ISBLANK(#REF!)),FALSE,TRUE))</f>
        <v>1</v>
      </c>
      <c r="I111" s="46">
        <f t="shared" si="8"/>
        <v>0</v>
      </c>
      <c r="J111" s="46">
        <f t="shared" si="9"/>
        <v>0</v>
      </c>
      <c r="K111" s="46">
        <f t="shared" si="10"/>
        <v>0</v>
      </c>
      <c r="L111" s="46">
        <f t="shared" si="11"/>
        <v>0</v>
      </c>
      <c r="M111" s="46">
        <f t="shared" si="12"/>
        <v>0</v>
      </c>
      <c r="N111" s="46">
        <f t="shared" si="13"/>
        <v>0</v>
      </c>
      <c r="P111" s="46" t="b">
        <f t="shared" si="14"/>
        <v>1</v>
      </c>
    </row>
    <row r="112" spans="2:16" ht="15.75" x14ac:dyDescent="0.25">
      <c r="B112" s="245">
        <v>97</v>
      </c>
      <c r="C112" s="251"/>
      <c r="D112" s="252"/>
      <c r="E112" s="251"/>
      <c r="F112" s="252"/>
      <c r="H112" s="269" t="b">
        <f>IF(ISBLANK(C112),TRUE,IF(OR(ISBLANK(D112),ISBLANK(E112),ISBLANK(F112),ISBLANK(#REF!)),FALSE,TRUE))</f>
        <v>1</v>
      </c>
      <c r="I112" s="46">
        <f t="shared" si="8"/>
        <v>0</v>
      </c>
      <c r="J112" s="46">
        <f t="shared" si="9"/>
        <v>0</v>
      </c>
      <c r="K112" s="46">
        <f t="shared" si="10"/>
        <v>0</v>
      </c>
      <c r="L112" s="46">
        <f t="shared" si="11"/>
        <v>0</v>
      </c>
      <c r="M112" s="46">
        <f t="shared" si="12"/>
        <v>0</v>
      </c>
      <c r="N112" s="46">
        <f t="shared" si="13"/>
        <v>0</v>
      </c>
      <c r="P112" s="46" t="b">
        <f t="shared" si="14"/>
        <v>1</v>
      </c>
    </row>
    <row r="113" spans="2:16" ht="15.75" x14ac:dyDescent="0.25">
      <c r="B113" s="245">
        <v>98</v>
      </c>
      <c r="C113" s="251"/>
      <c r="D113" s="252"/>
      <c r="E113" s="251"/>
      <c r="F113" s="252"/>
      <c r="H113" s="269" t="b">
        <f>IF(ISBLANK(C113),TRUE,IF(OR(ISBLANK(D113),ISBLANK(E113),ISBLANK(F113),ISBLANK(#REF!)),FALSE,TRUE))</f>
        <v>1</v>
      </c>
      <c r="I113" s="46">
        <f t="shared" si="8"/>
        <v>0</v>
      </c>
      <c r="J113" s="46">
        <f t="shared" si="9"/>
        <v>0</v>
      </c>
      <c r="K113" s="46">
        <f t="shared" si="10"/>
        <v>0</v>
      </c>
      <c r="L113" s="46">
        <f t="shared" si="11"/>
        <v>0</v>
      </c>
      <c r="M113" s="46">
        <f t="shared" si="12"/>
        <v>0</v>
      </c>
      <c r="N113" s="46">
        <f t="shared" si="13"/>
        <v>0</v>
      </c>
      <c r="P113" s="46" t="b">
        <f t="shared" si="14"/>
        <v>1</v>
      </c>
    </row>
    <row r="114" spans="2:16" ht="15.75" x14ac:dyDescent="0.25">
      <c r="B114" s="245">
        <v>99</v>
      </c>
      <c r="C114" s="251"/>
      <c r="D114" s="252"/>
      <c r="E114" s="251"/>
      <c r="F114" s="252"/>
      <c r="H114" s="269" t="b">
        <f>IF(ISBLANK(C114),TRUE,IF(OR(ISBLANK(D114),ISBLANK(E114),ISBLANK(F114),ISBLANK(#REF!)),FALSE,TRUE))</f>
        <v>1</v>
      </c>
      <c r="I114" s="46">
        <f t="shared" si="8"/>
        <v>0</v>
      </c>
      <c r="J114" s="46">
        <f t="shared" si="9"/>
        <v>0</v>
      </c>
      <c r="K114" s="46">
        <f t="shared" si="10"/>
        <v>0</v>
      </c>
      <c r="L114" s="46">
        <f t="shared" si="11"/>
        <v>0</v>
      </c>
      <c r="M114" s="46">
        <f t="shared" si="12"/>
        <v>0</v>
      </c>
      <c r="N114" s="46">
        <f t="shared" si="13"/>
        <v>0</v>
      </c>
      <c r="P114" s="46" t="b">
        <f t="shared" si="14"/>
        <v>1</v>
      </c>
    </row>
    <row r="115" spans="2:16" ht="15.75" x14ac:dyDescent="0.25">
      <c r="B115" s="245">
        <v>100</v>
      </c>
      <c r="C115" s="251"/>
      <c r="D115" s="252"/>
      <c r="E115" s="251"/>
      <c r="F115" s="252"/>
      <c r="H115" s="269" t="b">
        <f>IF(ISBLANK(C115),TRUE,IF(OR(ISBLANK(D115),ISBLANK(E115),ISBLANK(F115),ISBLANK(#REF!)),FALSE,TRUE))</f>
        <v>1</v>
      </c>
      <c r="I115" s="46">
        <f t="shared" si="8"/>
        <v>0</v>
      </c>
      <c r="J115" s="46">
        <f t="shared" si="9"/>
        <v>0</v>
      </c>
      <c r="K115" s="46">
        <f t="shared" si="10"/>
        <v>0</v>
      </c>
      <c r="L115" s="46">
        <f t="shared" si="11"/>
        <v>0</v>
      </c>
      <c r="M115" s="46">
        <f t="shared" si="12"/>
        <v>0</v>
      </c>
      <c r="N115" s="46">
        <f t="shared" si="13"/>
        <v>0</v>
      </c>
      <c r="P115" s="46" t="b">
        <f t="shared" si="14"/>
        <v>1</v>
      </c>
    </row>
    <row r="116" spans="2:16" ht="15.75" x14ac:dyDescent="0.25">
      <c r="B116" s="245">
        <v>101</v>
      </c>
      <c r="C116" s="251"/>
      <c r="D116" s="252"/>
      <c r="E116" s="251"/>
      <c r="F116" s="252"/>
      <c r="H116" s="269" t="b">
        <f>IF(ISBLANK(C116),TRUE,IF(OR(ISBLANK(D116),ISBLANK(E116),ISBLANK(F116),ISBLANK(#REF!)),FALSE,TRUE))</f>
        <v>1</v>
      </c>
      <c r="I116" s="46">
        <f t="shared" si="8"/>
        <v>0</v>
      </c>
      <c r="J116" s="46">
        <f t="shared" si="9"/>
        <v>0</v>
      </c>
      <c r="K116" s="46">
        <f t="shared" si="10"/>
        <v>0</v>
      </c>
      <c r="L116" s="46">
        <f t="shared" si="11"/>
        <v>0</v>
      </c>
      <c r="M116" s="46">
        <f t="shared" si="12"/>
        <v>0</v>
      </c>
      <c r="N116" s="46">
        <f t="shared" si="13"/>
        <v>0</v>
      </c>
      <c r="P116" s="46" t="b">
        <f t="shared" si="14"/>
        <v>1</v>
      </c>
    </row>
    <row r="117" spans="2:16" ht="15.75" x14ac:dyDescent="0.25">
      <c r="B117" s="245">
        <v>102</v>
      </c>
      <c r="C117" s="251"/>
      <c r="D117" s="252"/>
      <c r="E117" s="251"/>
      <c r="F117" s="252"/>
      <c r="H117" s="269" t="b">
        <f>IF(ISBLANK(C117),TRUE,IF(OR(ISBLANK(D117),ISBLANK(E117),ISBLANK(F117),ISBLANK(#REF!)),FALSE,TRUE))</f>
        <v>1</v>
      </c>
      <c r="I117" s="46">
        <f t="shared" si="8"/>
        <v>0</v>
      </c>
      <c r="J117" s="46">
        <f t="shared" si="9"/>
        <v>0</v>
      </c>
      <c r="K117" s="46">
        <f t="shared" si="10"/>
        <v>0</v>
      </c>
      <c r="L117" s="46">
        <f t="shared" si="11"/>
        <v>0</v>
      </c>
      <c r="M117" s="46">
        <f t="shared" si="12"/>
        <v>0</v>
      </c>
      <c r="N117" s="46">
        <f t="shared" si="13"/>
        <v>0</v>
      </c>
      <c r="P117" s="46" t="b">
        <f t="shared" si="14"/>
        <v>1</v>
      </c>
    </row>
    <row r="118" spans="2:16" ht="15.75" x14ac:dyDescent="0.25">
      <c r="B118" s="245">
        <v>103</v>
      </c>
      <c r="C118" s="251"/>
      <c r="D118" s="252"/>
      <c r="E118" s="251"/>
      <c r="F118" s="252"/>
      <c r="H118" s="269" t="b">
        <f>IF(ISBLANK(C118),TRUE,IF(OR(ISBLANK(D118),ISBLANK(E118),ISBLANK(F118),ISBLANK(#REF!)),FALSE,TRUE))</f>
        <v>1</v>
      </c>
      <c r="I118" s="46">
        <f t="shared" si="8"/>
        <v>0</v>
      </c>
      <c r="J118" s="46">
        <f t="shared" si="9"/>
        <v>0</v>
      </c>
      <c r="K118" s="46">
        <f t="shared" si="10"/>
        <v>0</v>
      </c>
      <c r="L118" s="46">
        <f t="shared" si="11"/>
        <v>0</v>
      </c>
      <c r="M118" s="46">
        <f t="shared" si="12"/>
        <v>0</v>
      </c>
      <c r="N118" s="46">
        <f t="shared" si="13"/>
        <v>0</v>
      </c>
      <c r="P118" s="46" t="b">
        <f t="shared" si="14"/>
        <v>1</v>
      </c>
    </row>
    <row r="119" spans="2:16" ht="15.75" x14ac:dyDescent="0.25">
      <c r="B119" s="245">
        <v>104</v>
      </c>
      <c r="C119" s="251"/>
      <c r="D119" s="252"/>
      <c r="E119" s="251"/>
      <c r="F119" s="252"/>
      <c r="H119" s="269" t="b">
        <f>IF(ISBLANK(C119),TRUE,IF(OR(ISBLANK(D119),ISBLANK(E119),ISBLANK(F119),ISBLANK(#REF!)),FALSE,TRUE))</f>
        <v>1</v>
      </c>
      <c r="I119" s="46">
        <f t="shared" si="8"/>
        <v>0</v>
      </c>
      <c r="J119" s="46">
        <f t="shared" si="9"/>
        <v>0</v>
      </c>
      <c r="K119" s="46">
        <f t="shared" si="10"/>
        <v>0</v>
      </c>
      <c r="L119" s="46">
        <f t="shared" si="11"/>
        <v>0</v>
      </c>
      <c r="M119" s="46">
        <f t="shared" si="12"/>
        <v>0</v>
      </c>
      <c r="N119" s="46">
        <f t="shared" si="13"/>
        <v>0</v>
      </c>
      <c r="P119" s="46" t="b">
        <f t="shared" si="14"/>
        <v>1</v>
      </c>
    </row>
    <row r="120" spans="2:16" ht="15.75" x14ac:dyDescent="0.25">
      <c r="B120" s="245">
        <v>105</v>
      </c>
      <c r="C120" s="251"/>
      <c r="D120" s="252"/>
      <c r="E120" s="251"/>
      <c r="F120" s="252"/>
      <c r="H120" s="269" t="b">
        <f>IF(ISBLANK(C120),TRUE,IF(OR(ISBLANK(D120),ISBLANK(E120),ISBLANK(F120),ISBLANK(#REF!)),FALSE,TRUE))</f>
        <v>1</v>
      </c>
      <c r="I120" s="46">
        <f t="shared" si="8"/>
        <v>0</v>
      </c>
      <c r="J120" s="46">
        <f t="shared" si="9"/>
        <v>0</v>
      </c>
      <c r="K120" s="46">
        <f t="shared" si="10"/>
        <v>0</v>
      </c>
      <c r="L120" s="46">
        <f t="shared" si="11"/>
        <v>0</v>
      </c>
      <c r="M120" s="46">
        <f t="shared" si="12"/>
        <v>0</v>
      </c>
      <c r="N120" s="46">
        <f t="shared" si="13"/>
        <v>0</v>
      </c>
      <c r="P120" s="46" t="b">
        <f t="shared" si="14"/>
        <v>1</v>
      </c>
    </row>
    <row r="121" spans="2:16" ht="15.75" x14ac:dyDescent="0.25">
      <c r="B121" s="245">
        <v>106</v>
      </c>
      <c r="C121" s="251"/>
      <c r="D121" s="252"/>
      <c r="E121" s="251"/>
      <c r="F121" s="252"/>
      <c r="H121" s="269" t="b">
        <f>IF(ISBLANK(C121),TRUE,IF(OR(ISBLANK(D121),ISBLANK(E121),ISBLANK(F121),ISBLANK(#REF!)),FALSE,TRUE))</f>
        <v>1</v>
      </c>
      <c r="I121" s="46">
        <f t="shared" si="8"/>
        <v>0</v>
      </c>
      <c r="J121" s="46">
        <f t="shared" si="9"/>
        <v>0</v>
      </c>
      <c r="K121" s="46">
        <f t="shared" si="10"/>
        <v>0</v>
      </c>
      <c r="L121" s="46">
        <f t="shared" si="11"/>
        <v>0</v>
      </c>
      <c r="M121" s="46">
        <f t="shared" si="12"/>
        <v>0</v>
      </c>
      <c r="N121" s="46">
        <f t="shared" si="13"/>
        <v>0</v>
      </c>
      <c r="P121" s="46" t="b">
        <f t="shared" si="14"/>
        <v>1</v>
      </c>
    </row>
    <row r="122" spans="2:16" ht="15.75" x14ac:dyDescent="0.25">
      <c r="B122" s="245">
        <v>107</v>
      </c>
      <c r="C122" s="251"/>
      <c r="D122" s="252"/>
      <c r="E122" s="251"/>
      <c r="F122" s="252"/>
      <c r="H122" s="269" t="b">
        <f>IF(ISBLANK(C122),TRUE,IF(OR(ISBLANK(D122),ISBLANK(E122),ISBLANK(F122),ISBLANK(#REF!)),FALSE,TRUE))</f>
        <v>1</v>
      </c>
      <c r="I122" s="46">
        <f t="shared" si="8"/>
        <v>0</v>
      </c>
      <c r="J122" s="46">
        <f t="shared" si="9"/>
        <v>0</v>
      </c>
      <c r="K122" s="46">
        <f t="shared" si="10"/>
        <v>0</v>
      </c>
      <c r="L122" s="46">
        <f t="shared" si="11"/>
        <v>0</v>
      </c>
      <c r="M122" s="46">
        <f t="shared" si="12"/>
        <v>0</v>
      </c>
      <c r="N122" s="46">
        <f t="shared" si="13"/>
        <v>0</v>
      </c>
      <c r="P122" s="46" t="b">
        <f t="shared" si="14"/>
        <v>1</v>
      </c>
    </row>
    <row r="123" spans="2:16" ht="15.75" x14ac:dyDescent="0.25">
      <c r="B123" s="245">
        <v>108</v>
      </c>
      <c r="C123" s="251"/>
      <c r="D123" s="252"/>
      <c r="E123" s="251"/>
      <c r="F123" s="252"/>
      <c r="H123" s="269" t="b">
        <f>IF(ISBLANK(C123),TRUE,IF(OR(ISBLANK(D123),ISBLANK(E123),ISBLANK(F123),ISBLANK(#REF!)),FALSE,TRUE))</f>
        <v>1</v>
      </c>
      <c r="I123" s="46">
        <f t="shared" si="8"/>
        <v>0</v>
      </c>
      <c r="J123" s="46">
        <f t="shared" si="9"/>
        <v>0</v>
      </c>
      <c r="K123" s="46">
        <f t="shared" si="10"/>
        <v>0</v>
      </c>
      <c r="L123" s="46">
        <f t="shared" si="11"/>
        <v>0</v>
      </c>
      <c r="M123" s="46">
        <f t="shared" si="12"/>
        <v>0</v>
      </c>
      <c r="N123" s="46">
        <f t="shared" si="13"/>
        <v>0</v>
      </c>
      <c r="P123" s="46" t="b">
        <f t="shared" si="14"/>
        <v>1</v>
      </c>
    </row>
    <row r="124" spans="2:16" ht="15.75" x14ac:dyDescent="0.25">
      <c r="B124" s="245">
        <v>109</v>
      </c>
      <c r="C124" s="251"/>
      <c r="D124" s="252"/>
      <c r="E124" s="251"/>
      <c r="F124" s="252"/>
      <c r="H124" s="269" t="b">
        <f>IF(ISBLANK(C124),TRUE,IF(OR(ISBLANK(D124),ISBLANK(E124),ISBLANK(F124),ISBLANK(#REF!)),FALSE,TRUE))</f>
        <v>1</v>
      </c>
      <c r="I124" s="46">
        <f t="shared" si="8"/>
        <v>0</v>
      </c>
      <c r="J124" s="46">
        <f t="shared" si="9"/>
        <v>0</v>
      </c>
      <c r="K124" s="46">
        <f t="shared" si="10"/>
        <v>0</v>
      </c>
      <c r="L124" s="46">
        <f t="shared" si="11"/>
        <v>0</v>
      </c>
      <c r="M124" s="46">
        <f t="shared" si="12"/>
        <v>0</v>
      </c>
      <c r="N124" s="46">
        <f t="shared" si="13"/>
        <v>0</v>
      </c>
      <c r="P124" s="46" t="b">
        <f t="shared" si="14"/>
        <v>1</v>
      </c>
    </row>
    <row r="125" spans="2:16" ht="15.75" x14ac:dyDescent="0.25">
      <c r="B125" s="245">
        <v>110</v>
      </c>
      <c r="C125" s="251"/>
      <c r="D125" s="252"/>
      <c r="E125" s="251"/>
      <c r="F125" s="252"/>
      <c r="H125" s="269" t="b">
        <f>IF(ISBLANK(C125),TRUE,IF(OR(ISBLANK(D125),ISBLANK(E125),ISBLANK(F125),ISBLANK(#REF!)),FALSE,TRUE))</f>
        <v>1</v>
      </c>
      <c r="I125" s="46">
        <f t="shared" si="8"/>
        <v>0</v>
      </c>
      <c r="J125" s="46">
        <f t="shared" si="9"/>
        <v>0</v>
      </c>
      <c r="K125" s="46">
        <f t="shared" si="10"/>
        <v>0</v>
      </c>
      <c r="L125" s="46">
        <f t="shared" si="11"/>
        <v>0</v>
      </c>
      <c r="M125" s="46">
        <f t="shared" si="12"/>
        <v>0</v>
      </c>
      <c r="N125" s="46">
        <f t="shared" si="13"/>
        <v>0</v>
      </c>
      <c r="P125" s="46" t="b">
        <f t="shared" si="14"/>
        <v>1</v>
      </c>
    </row>
    <row r="126" spans="2:16" ht="15.75" x14ac:dyDescent="0.25">
      <c r="B126" s="245">
        <v>111</v>
      </c>
      <c r="C126" s="251"/>
      <c r="D126" s="252"/>
      <c r="E126" s="251"/>
      <c r="F126" s="252"/>
      <c r="H126" s="269" t="b">
        <f>IF(ISBLANK(C126),TRUE,IF(OR(ISBLANK(D126),ISBLANK(E126),ISBLANK(F126),ISBLANK(#REF!)),FALSE,TRUE))</f>
        <v>1</v>
      </c>
      <c r="I126" s="46">
        <f t="shared" si="8"/>
        <v>0</v>
      </c>
      <c r="J126" s="46">
        <f t="shared" si="9"/>
        <v>0</v>
      </c>
      <c r="K126" s="46">
        <f t="shared" si="10"/>
        <v>0</v>
      </c>
      <c r="L126" s="46">
        <f t="shared" si="11"/>
        <v>0</v>
      </c>
      <c r="M126" s="46">
        <f t="shared" si="12"/>
        <v>0</v>
      </c>
      <c r="N126" s="46">
        <f t="shared" si="13"/>
        <v>0</v>
      </c>
      <c r="P126" s="46" t="b">
        <f t="shared" si="14"/>
        <v>1</v>
      </c>
    </row>
    <row r="127" spans="2:16" ht="15.75" x14ac:dyDescent="0.25">
      <c r="B127" s="245">
        <v>112</v>
      </c>
      <c r="C127" s="251"/>
      <c r="D127" s="252"/>
      <c r="E127" s="251"/>
      <c r="F127" s="252"/>
      <c r="H127" s="269" t="b">
        <f>IF(ISBLANK(C127),TRUE,IF(OR(ISBLANK(D127),ISBLANK(E127),ISBLANK(F127),ISBLANK(#REF!)),FALSE,TRUE))</f>
        <v>1</v>
      </c>
      <c r="I127" s="46">
        <f t="shared" si="8"/>
        <v>0</v>
      </c>
      <c r="J127" s="46">
        <f t="shared" si="9"/>
        <v>0</v>
      </c>
      <c r="K127" s="46">
        <f t="shared" si="10"/>
        <v>0</v>
      </c>
      <c r="L127" s="46">
        <f t="shared" si="11"/>
        <v>0</v>
      </c>
      <c r="M127" s="46">
        <f t="shared" si="12"/>
        <v>0</v>
      </c>
      <c r="N127" s="46">
        <f t="shared" si="13"/>
        <v>0</v>
      </c>
      <c r="P127" s="46" t="b">
        <f t="shared" si="14"/>
        <v>1</v>
      </c>
    </row>
    <row r="128" spans="2:16" ht="15.75" x14ac:dyDescent="0.25">
      <c r="B128" s="245">
        <v>113</v>
      </c>
      <c r="C128" s="251"/>
      <c r="D128" s="252"/>
      <c r="E128" s="251"/>
      <c r="F128" s="252"/>
      <c r="H128" s="269" t="b">
        <f>IF(ISBLANK(C128),TRUE,IF(OR(ISBLANK(D128),ISBLANK(E128),ISBLANK(F128),ISBLANK(#REF!)),FALSE,TRUE))</f>
        <v>1</v>
      </c>
      <c r="I128" s="46">
        <f t="shared" si="8"/>
        <v>0</v>
      </c>
      <c r="J128" s="46">
        <f t="shared" si="9"/>
        <v>0</v>
      </c>
      <c r="K128" s="46">
        <f t="shared" si="10"/>
        <v>0</v>
      </c>
      <c r="L128" s="46">
        <f t="shared" si="11"/>
        <v>0</v>
      </c>
      <c r="M128" s="46">
        <f t="shared" si="12"/>
        <v>0</v>
      </c>
      <c r="N128" s="46">
        <f t="shared" si="13"/>
        <v>0</v>
      </c>
      <c r="P128" s="46" t="b">
        <f t="shared" si="14"/>
        <v>1</v>
      </c>
    </row>
    <row r="129" spans="2:16" ht="15.75" x14ac:dyDescent="0.25">
      <c r="B129" s="245">
        <v>114</v>
      </c>
      <c r="C129" s="251"/>
      <c r="D129" s="252"/>
      <c r="E129" s="251"/>
      <c r="F129" s="252"/>
      <c r="H129" s="269" t="b">
        <f>IF(ISBLANK(C129),TRUE,IF(OR(ISBLANK(D129),ISBLANK(E129),ISBLANK(F129),ISBLANK(#REF!)),FALSE,TRUE))</f>
        <v>1</v>
      </c>
      <c r="I129" s="46">
        <f t="shared" si="8"/>
        <v>0</v>
      </c>
      <c r="J129" s="46">
        <f t="shared" si="9"/>
        <v>0</v>
      </c>
      <c r="K129" s="46">
        <f t="shared" si="10"/>
        <v>0</v>
      </c>
      <c r="L129" s="46">
        <f t="shared" si="11"/>
        <v>0</v>
      </c>
      <c r="M129" s="46">
        <f t="shared" si="12"/>
        <v>0</v>
      </c>
      <c r="N129" s="46">
        <f t="shared" si="13"/>
        <v>0</v>
      </c>
      <c r="P129" s="46" t="b">
        <f t="shared" si="14"/>
        <v>1</v>
      </c>
    </row>
    <row r="130" spans="2:16" ht="15.75" x14ac:dyDescent="0.25">
      <c r="B130" s="245">
        <v>115</v>
      </c>
      <c r="C130" s="251"/>
      <c r="D130" s="252"/>
      <c r="E130" s="251"/>
      <c r="F130" s="252"/>
      <c r="H130" s="269" t="b">
        <f>IF(ISBLANK(C130),TRUE,IF(OR(ISBLANK(D130),ISBLANK(E130),ISBLANK(F130),ISBLANK(#REF!)),FALSE,TRUE))</f>
        <v>1</v>
      </c>
      <c r="I130" s="46">
        <f t="shared" si="8"/>
        <v>0</v>
      </c>
      <c r="J130" s="46">
        <f t="shared" si="9"/>
        <v>0</v>
      </c>
      <c r="K130" s="46">
        <f t="shared" si="10"/>
        <v>0</v>
      </c>
      <c r="L130" s="46">
        <f t="shared" si="11"/>
        <v>0</v>
      </c>
      <c r="M130" s="46">
        <f t="shared" si="12"/>
        <v>0</v>
      </c>
      <c r="N130" s="46">
        <f t="shared" si="13"/>
        <v>0</v>
      </c>
      <c r="P130" s="46" t="b">
        <f t="shared" si="14"/>
        <v>1</v>
      </c>
    </row>
    <row r="131" spans="2:16" ht="15.75" x14ac:dyDescent="0.25">
      <c r="B131" s="245">
        <v>116</v>
      </c>
      <c r="C131" s="251"/>
      <c r="D131" s="252"/>
      <c r="E131" s="251"/>
      <c r="F131" s="252"/>
      <c r="H131" s="269" t="b">
        <f>IF(ISBLANK(C131),TRUE,IF(OR(ISBLANK(D131),ISBLANK(E131),ISBLANK(F131),ISBLANK(#REF!)),FALSE,TRUE))</f>
        <v>1</v>
      </c>
      <c r="I131" s="46">
        <f t="shared" si="8"/>
        <v>0</v>
      </c>
      <c r="J131" s="46">
        <f t="shared" si="9"/>
        <v>0</v>
      </c>
      <c r="K131" s="46">
        <f t="shared" si="10"/>
        <v>0</v>
      </c>
      <c r="L131" s="46">
        <f t="shared" si="11"/>
        <v>0</v>
      </c>
      <c r="M131" s="46">
        <f t="shared" si="12"/>
        <v>0</v>
      </c>
      <c r="N131" s="46">
        <f t="shared" si="13"/>
        <v>0</v>
      </c>
      <c r="P131" s="46" t="b">
        <f t="shared" si="14"/>
        <v>1</v>
      </c>
    </row>
    <row r="132" spans="2:16" ht="15.75" x14ac:dyDescent="0.25">
      <c r="B132" s="245">
        <v>117</v>
      </c>
      <c r="C132" s="251"/>
      <c r="D132" s="252"/>
      <c r="E132" s="251"/>
      <c r="F132" s="252"/>
      <c r="H132" s="269" t="b">
        <f>IF(ISBLANK(C132),TRUE,IF(OR(ISBLANK(D132),ISBLANK(E132),ISBLANK(F132),ISBLANK(#REF!)),FALSE,TRUE))</f>
        <v>1</v>
      </c>
      <c r="I132" s="46">
        <f t="shared" si="8"/>
        <v>0</v>
      </c>
      <c r="J132" s="46">
        <f t="shared" si="9"/>
        <v>0</v>
      </c>
      <c r="K132" s="46">
        <f t="shared" si="10"/>
        <v>0</v>
      </c>
      <c r="L132" s="46">
        <f t="shared" si="11"/>
        <v>0</v>
      </c>
      <c r="M132" s="46">
        <f t="shared" si="12"/>
        <v>0</v>
      </c>
      <c r="N132" s="46">
        <f t="shared" si="13"/>
        <v>0</v>
      </c>
      <c r="P132" s="46" t="b">
        <f t="shared" si="14"/>
        <v>1</v>
      </c>
    </row>
    <row r="133" spans="2:16" ht="15.75" x14ac:dyDescent="0.25">
      <c r="B133" s="245">
        <v>118</v>
      </c>
      <c r="C133" s="251"/>
      <c r="D133" s="252"/>
      <c r="E133" s="251"/>
      <c r="F133" s="252"/>
      <c r="H133" s="269" t="b">
        <f>IF(ISBLANK(C133),TRUE,IF(OR(ISBLANK(D133),ISBLANK(E133),ISBLANK(F133),ISBLANK(#REF!)),FALSE,TRUE))</f>
        <v>1</v>
      </c>
      <c r="I133" s="46">
        <f t="shared" si="8"/>
        <v>0</v>
      </c>
      <c r="J133" s="46">
        <f t="shared" si="9"/>
        <v>0</v>
      </c>
      <c r="K133" s="46">
        <f t="shared" si="10"/>
        <v>0</v>
      </c>
      <c r="L133" s="46">
        <f t="shared" si="11"/>
        <v>0</v>
      </c>
      <c r="M133" s="46">
        <f t="shared" si="12"/>
        <v>0</v>
      </c>
      <c r="N133" s="46">
        <f t="shared" si="13"/>
        <v>0</v>
      </c>
      <c r="P133" s="46" t="b">
        <f t="shared" si="14"/>
        <v>1</v>
      </c>
    </row>
    <row r="134" spans="2:16" ht="15.75" x14ac:dyDescent="0.25">
      <c r="B134" s="245">
        <v>119</v>
      </c>
      <c r="C134" s="251"/>
      <c r="D134" s="252"/>
      <c r="E134" s="251"/>
      <c r="F134" s="252"/>
      <c r="H134" s="269" t="b">
        <f>IF(ISBLANK(C134),TRUE,IF(OR(ISBLANK(D134),ISBLANK(E134),ISBLANK(F134),ISBLANK(#REF!)),FALSE,TRUE))</f>
        <v>1</v>
      </c>
      <c r="I134" s="46">
        <f t="shared" si="8"/>
        <v>0</v>
      </c>
      <c r="J134" s="46">
        <f t="shared" si="9"/>
        <v>0</v>
      </c>
      <c r="K134" s="46">
        <f t="shared" si="10"/>
        <v>0</v>
      </c>
      <c r="L134" s="46">
        <f t="shared" si="11"/>
        <v>0</v>
      </c>
      <c r="M134" s="46">
        <f t="shared" si="12"/>
        <v>0</v>
      </c>
      <c r="N134" s="46">
        <f t="shared" si="13"/>
        <v>0</v>
      </c>
      <c r="P134" s="46" t="b">
        <f t="shared" si="14"/>
        <v>1</v>
      </c>
    </row>
    <row r="135" spans="2:16" ht="15.75" x14ac:dyDescent="0.25">
      <c r="B135" s="245">
        <v>120</v>
      </c>
      <c r="C135" s="251"/>
      <c r="D135" s="252"/>
      <c r="E135" s="251"/>
      <c r="F135" s="252"/>
      <c r="H135" s="269" t="b">
        <f>IF(ISBLANK(C135),TRUE,IF(OR(ISBLANK(D135),ISBLANK(E135),ISBLANK(F135),ISBLANK(#REF!)),FALSE,TRUE))</f>
        <v>1</v>
      </c>
      <c r="I135" s="46">
        <f t="shared" si="8"/>
        <v>0</v>
      </c>
      <c r="J135" s="46">
        <f t="shared" si="9"/>
        <v>0</v>
      </c>
      <c r="K135" s="46">
        <f t="shared" si="10"/>
        <v>0</v>
      </c>
      <c r="L135" s="46">
        <f t="shared" si="11"/>
        <v>0</v>
      </c>
      <c r="M135" s="46">
        <f t="shared" si="12"/>
        <v>0</v>
      </c>
      <c r="N135" s="46">
        <f t="shared" si="13"/>
        <v>0</v>
      </c>
      <c r="P135" s="46" t="b">
        <f t="shared" si="14"/>
        <v>1</v>
      </c>
    </row>
    <row r="136" spans="2:16" ht="15.75" x14ac:dyDescent="0.25">
      <c r="B136" s="245">
        <v>121</v>
      </c>
      <c r="C136" s="251"/>
      <c r="D136" s="252"/>
      <c r="E136" s="251"/>
      <c r="F136" s="252"/>
      <c r="H136" s="269" t="b">
        <f>IF(ISBLANK(C136),TRUE,IF(OR(ISBLANK(D136),ISBLANK(E136),ISBLANK(F136),ISBLANK(#REF!)),FALSE,TRUE))</f>
        <v>1</v>
      </c>
      <c r="I136" s="46">
        <f t="shared" si="8"/>
        <v>0</v>
      </c>
      <c r="J136" s="46">
        <f t="shared" si="9"/>
        <v>0</v>
      </c>
      <c r="K136" s="46">
        <f t="shared" si="10"/>
        <v>0</v>
      </c>
      <c r="L136" s="46">
        <f t="shared" si="11"/>
        <v>0</v>
      </c>
      <c r="M136" s="46">
        <f t="shared" si="12"/>
        <v>0</v>
      </c>
      <c r="N136" s="46">
        <f t="shared" si="13"/>
        <v>0</v>
      </c>
      <c r="P136" s="46" t="b">
        <f t="shared" si="14"/>
        <v>1</v>
      </c>
    </row>
    <row r="137" spans="2:16" ht="15.75" x14ac:dyDescent="0.25">
      <c r="B137" s="245">
        <v>122</v>
      </c>
      <c r="C137" s="251"/>
      <c r="D137" s="252"/>
      <c r="E137" s="251"/>
      <c r="F137" s="252"/>
      <c r="H137" s="269" t="b">
        <f>IF(ISBLANK(C137),TRUE,IF(OR(ISBLANK(D137),ISBLANK(E137),ISBLANK(F137),ISBLANK(#REF!)),FALSE,TRUE))</f>
        <v>1</v>
      </c>
      <c r="I137" s="46">
        <f t="shared" si="8"/>
        <v>0</v>
      </c>
      <c r="J137" s="46">
        <f t="shared" si="9"/>
        <v>0</v>
      </c>
      <c r="K137" s="46">
        <f t="shared" si="10"/>
        <v>0</v>
      </c>
      <c r="L137" s="46">
        <f t="shared" si="11"/>
        <v>0</v>
      </c>
      <c r="M137" s="46">
        <f t="shared" si="12"/>
        <v>0</v>
      </c>
      <c r="N137" s="46">
        <f t="shared" si="13"/>
        <v>0</v>
      </c>
      <c r="P137" s="46" t="b">
        <f t="shared" si="14"/>
        <v>1</v>
      </c>
    </row>
    <row r="138" spans="2:16" ht="15.75" x14ac:dyDescent="0.25">
      <c r="B138" s="245">
        <v>123</v>
      </c>
      <c r="C138" s="251"/>
      <c r="D138" s="252"/>
      <c r="E138" s="251"/>
      <c r="F138" s="252"/>
      <c r="H138" s="269" t="b">
        <f>IF(ISBLANK(C138),TRUE,IF(OR(ISBLANK(D138),ISBLANK(E138),ISBLANK(F138),ISBLANK(#REF!)),FALSE,TRUE))</f>
        <v>1</v>
      </c>
      <c r="I138" s="46">
        <f t="shared" si="8"/>
        <v>0</v>
      </c>
      <c r="J138" s="46">
        <f t="shared" si="9"/>
        <v>0</v>
      </c>
      <c r="K138" s="46">
        <f t="shared" si="10"/>
        <v>0</v>
      </c>
      <c r="L138" s="46">
        <f t="shared" si="11"/>
        <v>0</v>
      </c>
      <c r="M138" s="46">
        <f t="shared" si="12"/>
        <v>0</v>
      </c>
      <c r="N138" s="46">
        <f t="shared" si="13"/>
        <v>0</v>
      </c>
      <c r="P138" s="46" t="b">
        <f t="shared" si="14"/>
        <v>1</v>
      </c>
    </row>
    <row r="139" spans="2:16" ht="15.75" x14ac:dyDescent="0.25">
      <c r="B139" s="245">
        <v>124</v>
      </c>
      <c r="C139" s="251"/>
      <c r="D139" s="252"/>
      <c r="E139" s="251"/>
      <c r="F139" s="252"/>
      <c r="H139" s="269" t="b">
        <f>IF(ISBLANK(C139),TRUE,IF(OR(ISBLANK(D139),ISBLANK(E139),ISBLANK(F139),ISBLANK(#REF!)),FALSE,TRUE))</f>
        <v>1</v>
      </c>
      <c r="I139" s="46">
        <f t="shared" si="8"/>
        <v>0</v>
      </c>
      <c r="J139" s="46">
        <f t="shared" si="9"/>
        <v>0</v>
      </c>
      <c r="K139" s="46">
        <f t="shared" si="10"/>
        <v>0</v>
      </c>
      <c r="L139" s="46">
        <f t="shared" si="11"/>
        <v>0</v>
      </c>
      <c r="M139" s="46">
        <f t="shared" si="12"/>
        <v>0</v>
      </c>
      <c r="N139" s="46">
        <f t="shared" si="13"/>
        <v>0</v>
      </c>
      <c r="P139" s="46" t="b">
        <f t="shared" si="14"/>
        <v>1</v>
      </c>
    </row>
    <row r="140" spans="2:16" ht="15.75" x14ac:dyDescent="0.25">
      <c r="B140" s="245">
        <v>125</v>
      </c>
      <c r="C140" s="251"/>
      <c r="D140" s="252"/>
      <c r="E140" s="251"/>
      <c r="F140" s="252"/>
      <c r="H140" s="269" t="b">
        <f>IF(ISBLANK(C140),TRUE,IF(OR(ISBLANK(D140),ISBLANK(E140),ISBLANK(F140),ISBLANK(#REF!)),FALSE,TRUE))</f>
        <v>1</v>
      </c>
      <c r="I140" s="46">
        <f t="shared" si="8"/>
        <v>0</v>
      </c>
      <c r="J140" s="46">
        <f t="shared" si="9"/>
        <v>0</v>
      </c>
      <c r="K140" s="46">
        <f t="shared" si="10"/>
        <v>0</v>
      </c>
      <c r="L140" s="46">
        <f t="shared" si="11"/>
        <v>0</v>
      </c>
      <c r="M140" s="46">
        <f t="shared" si="12"/>
        <v>0</v>
      </c>
      <c r="N140" s="46">
        <f t="shared" si="13"/>
        <v>0</v>
      </c>
      <c r="P140" s="46" t="b">
        <f t="shared" si="14"/>
        <v>1</v>
      </c>
    </row>
    <row r="141" spans="2:16" ht="15.75" x14ac:dyDescent="0.25">
      <c r="B141" s="245">
        <v>126</v>
      </c>
      <c r="C141" s="251"/>
      <c r="D141" s="252"/>
      <c r="E141" s="251"/>
      <c r="F141" s="252"/>
      <c r="H141" s="269" t="b">
        <f>IF(ISBLANK(C141),TRUE,IF(OR(ISBLANK(D141),ISBLANK(E141),ISBLANK(F141),ISBLANK(#REF!)),FALSE,TRUE))</f>
        <v>1</v>
      </c>
      <c r="I141" s="46">
        <f t="shared" si="8"/>
        <v>0</v>
      </c>
      <c r="J141" s="46">
        <f t="shared" si="9"/>
        <v>0</v>
      </c>
      <c r="K141" s="46">
        <f t="shared" si="10"/>
        <v>0</v>
      </c>
      <c r="L141" s="46">
        <f t="shared" si="11"/>
        <v>0</v>
      </c>
      <c r="M141" s="46">
        <f t="shared" si="12"/>
        <v>0</v>
      </c>
      <c r="N141" s="46">
        <f t="shared" si="13"/>
        <v>0</v>
      </c>
      <c r="P141" s="46" t="b">
        <f t="shared" si="14"/>
        <v>1</v>
      </c>
    </row>
    <row r="142" spans="2:16" ht="15.75" x14ac:dyDescent="0.25">
      <c r="B142" s="245">
        <v>127</v>
      </c>
      <c r="C142" s="251"/>
      <c r="D142" s="252"/>
      <c r="E142" s="251"/>
      <c r="F142" s="252"/>
      <c r="H142" s="269" t="b">
        <f>IF(ISBLANK(C142),TRUE,IF(OR(ISBLANK(D142),ISBLANK(E142),ISBLANK(F142),ISBLANK(#REF!)),FALSE,TRUE))</f>
        <v>1</v>
      </c>
      <c r="I142" s="46">
        <f t="shared" si="8"/>
        <v>0</v>
      </c>
      <c r="J142" s="46">
        <f t="shared" si="9"/>
        <v>0</v>
      </c>
      <c r="K142" s="46">
        <f t="shared" si="10"/>
        <v>0</v>
      </c>
      <c r="L142" s="46">
        <f t="shared" si="11"/>
        <v>0</v>
      </c>
      <c r="M142" s="46">
        <f t="shared" si="12"/>
        <v>0</v>
      </c>
      <c r="N142" s="46">
        <f t="shared" si="13"/>
        <v>0</v>
      </c>
      <c r="P142" s="46" t="b">
        <f t="shared" si="14"/>
        <v>1</v>
      </c>
    </row>
    <row r="143" spans="2:16" ht="15.75" x14ac:dyDescent="0.25">
      <c r="B143" s="245">
        <v>128</v>
      </c>
      <c r="C143" s="251"/>
      <c r="D143" s="252"/>
      <c r="E143" s="251"/>
      <c r="F143" s="252"/>
      <c r="H143" s="269" t="b">
        <f>IF(ISBLANK(C143),TRUE,IF(OR(ISBLANK(D143),ISBLANK(E143),ISBLANK(F143),ISBLANK(#REF!)),FALSE,TRUE))</f>
        <v>1</v>
      </c>
      <c r="I143" s="46">
        <f t="shared" si="8"/>
        <v>0</v>
      </c>
      <c r="J143" s="46">
        <f t="shared" si="9"/>
        <v>0</v>
      </c>
      <c r="K143" s="46">
        <f t="shared" si="10"/>
        <v>0</v>
      </c>
      <c r="L143" s="46">
        <f t="shared" si="11"/>
        <v>0</v>
      </c>
      <c r="M143" s="46">
        <f t="shared" si="12"/>
        <v>0</v>
      </c>
      <c r="N143" s="46">
        <f t="shared" si="13"/>
        <v>0</v>
      </c>
      <c r="P143" s="46" t="b">
        <f t="shared" si="14"/>
        <v>1</v>
      </c>
    </row>
    <row r="144" spans="2:16" ht="15.75" x14ac:dyDescent="0.25">
      <c r="B144" s="245">
        <v>129</v>
      </c>
      <c r="C144" s="251"/>
      <c r="D144" s="252"/>
      <c r="E144" s="251"/>
      <c r="F144" s="252"/>
      <c r="H144" s="269" t="b">
        <f>IF(ISBLANK(C144),TRUE,IF(OR(ISBLANK(D144),ISBLANK(E144),ISBLANK(F144),ISBLANK(#REF!)),FALSE,TRUE))</f>
        <v>1</v>
      </c>
      <c r="I144" s="46">
        <f t="shared" si="8"/>
        <v>0</v>
      </c>
      <c r="J144" s="46">
        <f t="shared" si="9"/>
        <v>0</v>
      </c>
      <c r="K144" s="46">
        <f t="shared" si="10"/>
        <v>0</v>
      </c>
      <c r="L144" s="46">
        <f t="shared" si="11"/>
        <v>0</v>
      </c>
      <c r="M144" s="46">
        <f t="shared" si="12"/>
        <v>0</v>
      </c>
      <c r="N144" s="46">
        <f t="shared" si="13"/>
        <v>0</v>
      </c>
      <c r="P144" s="46" t="b">
        <f t="shared" si="14"/>
        <v>1</v>
      </c>
    </row>
    <row r="145" spans="2:16" ht="15.75" x14ac:dyDescent="0.25">
      <c r="B145" s="245">
        <v>130</v>
      </c>
      <c r="C145" s="251"/>
      <c r="D145" s="252"/>
      <c r="E145" s="251"/>
      <c r="F145" s="252"/>
      <c r="H145" s="269" t="b">
        <f>IF(ISBLANK(C145),TRUE,IF(OR(ISBLANK(D145),ISBLANK(E145),ISBLANK(F145),ISBLANK(#REF!)),FALSE,TRUE))</f>
        <v>1</v>
      </c>
      <c r="I145" s="46">
        <f t="shared" ref="I145:I208" si="15">IF(E145="Retail",F145,0)</f>
        <v>0</v>
      </c>
      <c r="J145" s="46">
        <f t="shared" ref="J145:J208" si="16">IF(E145="Well Informed",F145,0)</f>
        <v>0</v>
      </c>
      <c r="K145" s="46">
        <f t="shared" ref="K145:K208" si="17">IF(E145="Professional",F145,0)</f>
        <v>0</v>
      </c>
      <c r="L145" s="46">
        <f t="shared" ref="L145:L208" si="18">IF(E145="Retail",D145,0)</f>
        <v>0</v>
      </c>
      <c r="M145" s="46">
        <f t="shared" ref="M145:M208" si="19">IF(E145="Well Informed",D145,0)</f>
        <v>0</v>
      </c>
      <c r="N145" s="46">
        <f t="shared" ref="N145:N208" si="20">IF(E145="Professional",D145,0)</f>
        <v>0</v>
      </c>
      <c r="P145" s="46" t="b">
        <f t="shared" ref="P145:P208" si="21">IF(AND(D145&lt;&gt;"",C145="N/A"),FALSE,TRUE)</f>
        <v>1</v>
      </c>
    </row>
    <row r="146" spans="2:16" ht="15.75" x14ac:dyDescent="0.25">
      <c r="B146" s="245">
        <v>131</v>
      </c>
      <c r="C146" s="251"/>
      <c r="D146" s="252"/>
      <c r="E146" s="251"/>
      <c r="F146" s="252"/>
      <c r="H146" s="269" t="b">
        <f>IF(ISBLANK(C146),TRUE,IF(OR(ISBLANK(D146),ISBLANK(E146),ISBLANK(F146),ISBLANK(#REF!)),FALSE,TRUE))</f>
        <v>1</v>
      </c>
      <c r="I146" s="46">
        <f t="shared" si="15"/>
        <v>0</v>
      </c>
      <c r="J146" s="46">
        <f t="shared" si="16"/>
        <v>0</v>
      </c>
      <c r="K146" s="46">
        <f t="shared" si="17"/>
        <v>0</v>
      </c>
      <c r="L146" s="46">
        <f t="shared" si="18"/>
        <v>0</v>
      </c>
      <c r="M146" s="46">
        <f t="shared" si="19"/>
        <v>0</v>
      </c>
      <c r="N146" s="46">
        <f t="shared" si="20"/>
        <v>0</v>
      </c>
      <c r="P146" s="46" t="b">
        <f t="shared" si="21"/>
        <v>1</v>
      </c>
    </row>
    <row r="147" spans="2:16" ht="15.75" x14ac:dyDescent="0.25">
      <c r="B147" s="245">
        <v>132</v>
      </c>
      <c r="C147" s="251"/>
      <c r="D147" s="252"/>
      <c r="E147" s="251"/>
      <c r="F147" s="252"/>
      <c r="H147" s="269" t="b">
        <f>IF(ISBLANK(C147),TRUE,IF(OR(ISBLANK(D147),ISBLANK(E147),ISBLANK(F147),ISBLANK(#REF!)),FALSE,TRUE))</f>
        <v>1</v>
      </c>
      <c r="I147" s="46">
        <f t="shared" si="15"/>
        <v>0</v>
      </c>
      <c r="J147" s="46">
        <f t="shared" si="16"/>
        <v>0</v>
      </c>
      <c r="K147" s="46">
        <f t="shared" si="17"/>
        <v>0</v>
      </c>
      <c r="L147" s="46">
        <f t="shared" si="18"/>
        <v>0</v>
      </c>
      <c r="M147" s="46">
        <f t="shared" si="19"/>
        <v>0</v>
      </c>
      <c r="N147" s="46">
        <f t="shared" si="20"/>
        <v>0</v>
      </c>
      <c r="P147" s="46" t="b">
        <f t="shared" si="21"/>
        <v>1</v>
      </c>
    </row>
    <row r="148" spans="2:16" ht="15.75" x14ac:dyDescent="0.25">
      <c r="B148" s="245">
        <v>133</v>
      </c>
      <c r="C148" s="251"/>
      <c r="D148" s="252"/>
      <c r="E148" s="251"/>
      <c r="F148" s="252"/>
      <c r="H148" s="269" t="b">
        <f>IF(ISBLANK(C148),TRUE,IF(OR(ISBLANK(D148),ISBLANK(E148),ISBLANK(F148),ISBLANK(#REF!)),FALSE,TRUE))</f>
        <v>1</v>
      </c>
      <c r="I148" s="46">
        <f t="shared" si="15"/>
        <v>0</v>
      </c>
      <c r="J148" s="46">
        <f t="shared" si="16"/>
        <v>0</v>
      </c>
      <c r="K148" s="46">
        <f t="shared" si="17"/>
        <v>0</v>
      </c>
      <c r="L148" s="46">
        <f t="shared" si="18"/>
        <v>0</v>
      </c>
      <c r="M148" s="46">
        <f t="shared" si="19"/>
        <v>0</v>
      </c>
      <c r="N148" s="46">
        <f t="shared" si="20"/>
        <v>0</v>
      </c>
      <c r="P148" s="46" t="b">
        <f t="shared" si="21"/>
        <v>1</v>
      </c>
    </row>
    <row r="149" spans="2:16" ht="15.75" x14ac:dyDescent="0.25">
      <c r="B149" s="245">
        <v>134</v>
      </c>
      <c r="C149" s="251"/>
      <c r="D149" s="252"/>
      <c r="E149" s="251"/>
      <c r="F149" s="252"/>
      <c r="H149" s="269" t="b">
        <f>IF(ISBLANK(C149),TRUE,IF(OR(ISBLANK(D149),ISBLANK(E149),ISBLANK(F149),ISBLANK(#REF!)),FALSE,TRUE))</f>
        <v>1</v>
      </c>
      <c r="I149" s="46">
        <f t="shared" si="15"/>
        <v>0</v>
      </c>
      <c r="J149" s="46">
        <f t="shared" si="16"/>
        <v>0</v>
      </c>
      <c r="K149" s="46">
        <f t="shared" si="17"/>
        <v>0</v>
      </c>
      <c r="L149" s="46">
        <f t="shared" si="18"/>
        <v>0</v>
      </c>
      <c r="M149" s="46">
        <f t="shared" si="19"/>
        <v>0</v>
      </c>
      <c r="N149" s="46">
        <f t="shared" si="20"/>
        <v>0</v>
      </c>
      <c r="P149" s="46" t="b">
        <f t="shared" si="21"/>
        <v>1</v>
      </c>
    </row>
    <row r="150" spans="2:16" ht="15.75" x14ac:dyDescent="0.25">
      <c r="B150" s="245">
        <v>135</v>
      </c>
      <c r="C150" s="251"/>
      <c r="D150" s="252"/>
      <c r="E150" s="251"/>
      <c r="F150" s="252"/>
      <c r="H150" s="269" t="b">
        <f>IF(ISBLANK(C150),TRUE,IF(OR(ISBLANK(D150),ISBLANK(E150),ISBLANK(F150),ISBLANK(#REF!)),FALSE,TRUE))</f>
        <v>1</v>
      </c>
      <c r="I150" s="46">
        <f t="shared" si="15"/>
        <v>0</v>
      </c>
      <c r="J150" s="46">
        <f t="shared" si="16"/>
        <v>0</v>
      </c>
      <c r="K150" s="46">
        <f t="shared" si="17"/>
        <v>0</v>
      </c>
      <c r="L150" s="46">
        <f t="shared" si="18"/>
        <v>0</v>
      </c>
      <c r="M150" s="46">
        <f t="shared" si="19"/>
        <v>0</v>
      </c>
      <c r="N150" s="46">
        <f t="shared" si="20"/>
        <v>0</v>
      </c>
      <c r="P150" s="46" t="b">
        <f t="shared" si="21"/>
        <v>1</v>
      </c>
    </row>
    <row r="151" spans="2:16" ht="15.75" x14ac:dyDescent="0.25">
      <c r="B151" s="245">
        <v>136</v>
      </c>
      <c r="C151" s="251"/>
      <c r="D151" s="252"/>
      <c r="E151" s="251"/>
      <c r="F151" s="252"/>
      <c r="H151" s="269" t="b">
        <f>IF(ISBLANK(C151),TRUE,IF(OR(ISBLANK(D151),ISBLANK(E151),ISBLANK(F151),ISBLANK(#REF!)),FALSE,TRUE))</f>
        <v>1</v>
      </c>
      <c r="I151" s="46">
        <f t="shared" si="15"/>
        <v>0</v>
      </c>
      <c r="J151" s="46">
        <f t="shared" si="16"/>
        <v>0</v>
      </c>
      <c r="K151" s="46">
        <f t="shared" si="17"/>
        <v>0</v>
      </c>
      <c r="L151" s="46">
        <f t="shared" si="18"/>
        <v>0</v>
      </c>
      <c r="M151" s="46">
        <f t="shared" si="19"/>
        <v>0</v>
      </c>
      <c r="N151" s="46">
        <f t="shared" si="20"/>
        <v>0</v>
      </c>
      <c r="P151" s="46" t="b">
        <f t="shared" si="21"/>
        <v>1</v>
      </c>
    </row>
    <row r="152" spans="2:16" ht="15.75" x14ac:dyDescent="0.25">
      <c r="B152" s="245">
        <v>137</v>
      </c>
      <c r="C152" s="251"/>
      <c r="D152" s="252"/>
      <c r="E152" s="251"/>
      <c r="F152" s="252"/>
      <c r="H152" s="269" t="b">
        <f>IF(ISBLANK(C152),TRUE,IF(OR(ISBLANK(D152),ISBLANK(E152),ISBLANK(F152),ISBLANK(#REF!)),FALSE,TRUE))</f>
        <v>1</v>
      </c>
      <c r="I152" s="46">
        <f t="shared" si="15"/>
        <v>0</v>
      </c>
      <c r="J152" s="46">
        <f t="shared" si="16"/>
        <v>0</v>
      </c>
      <c r="K152" s="46">
        <f t="shared" si="17"/>
        <v>0</v>
      </c>
      <c r="L152" s="46">
        <f t="shared" si="18"/>
        <v>0</v>
      </c>
      <c r="M152" s="46">
        <f t="shared" si="19"/>
        <v>0</v>
      </c>
      <c r="N152" s="46">
        <f t="shared" si="20"/>
        <v>0</v>
      </c>
      <c r="P152" s="46" t="b">
        <f t="shared" si="21"/>
        <v>1</v>
      </c>
    </row>
    <row r="153" spans="2:16" ht="15.75" x14ac:dyDescent="0.25">
      <c r="B153" s="245">
        <v>138</v>
      </c>
      <c r="C153" s="251"/>
      <c r="D153" s="252"/>
      <c r="E153" s="251"/>
      <c r="F153" s="252"/>
      <c r="H153" s="269" t="b">
        <f>IF(ISBLANK(C153),TRUE,IF(OR(ISBLANK(D153),ISBLANK(E153),ISBLANK(F153),ISBLANK(#REF!)),FALSE,TRUE))</f>
        <v>1</v>
      </c>
      <c r="I153" s="46">
        <f t="shared" si="15"/>
        <v>0</v>
      </c>
      <c r="J153" s="46">
        <f t="shared" si="16"/>
        <v>0</v>
      </c>
      <c r="K153" s="46">
        <f t="shared" si="17"/>
        <v>0</v>
      </c>
      <c r="L153" s="46">
        <f t="shared" si="18"/>
        <v>0</v>
      </c>
      <c r="M153" s="46">
        <f t="shared" si="19"/>
        <v>0</v>
      </c>
      <c r="N153" s="46">
        <f t="shared" si="20"/>
        <v>0</v>
      </c>
      <c r="P153" s="46" t="b">
        <f t="shared" si="21"/>
        <v>1</v>
      </c>
    </row>
    <row r="154" spans="2:16" ht="15.75" x14ac:dyDescent="0.25">
      <c r="B154" s="245">
        <v>139</v>
      </c>
      <c r="C154" s="251"/>
      <c r="D154" s="252"/>
      <c r="E154" s="251"/>
      <c r="F154" s="252"/>
      <c r="H154" s="269" t="b">
        <f>IF(ISBLANK(C154),TRUE,IF(OR(ISBLANK(D154),ISBLANK(E154),ISBLANK(F154),ISBLANK(#REF!)),FALSE,TRUE))</f>
        <v>1</v>
      </c>
      <c r="I154" s="46">
        <f t="shared" si="15"/>
        <v>0</v>
      </c>
      <c r="J154" s="46">
        <f t="shared" si="16"/>
        <v>0</v>
      </c>
      <c r="K154" s="46">
        <f t="shared" si="17"/>
        <v>0</v>
      </c>
      <c r="L154" s="46">
        <f t="shared" si="18"/>
        <v>0</v>
      </c>
      <c r="M154" s="46">
        <f t="shared" si="19"/>
        <v>0</v>
      </c>
      <c r="N154" s="46">
        <f t="shared" si="20"/>
        <v>0</v>
      </c>
      <c r="P154" s="46" t="b">
        <f t="shared" si="21"/>
        <v>1</v>
      </c>
    </row>
    <row r="155" spans="2:16" ht="15.75" x14ac:dyDescent="0.25">
      <c r="B155" s="245">
        <v>140</v>
      </c>
      <c r="C155" s="251"/>
      <c r="D155" s="252"/>
      <c r="E155" s="251"/>
      <c r="F155" s="252"/>
      <c r="H155" s="269" t="b">
        <f>IF(ISBLANK(C155),TRUE,IF(OR(ISBLANK(D155),ISBLANK(E155),ISBLANK(F155),ISBLANK(#REF!)),FALSE,TRUE))</f>
        <v>1</v>
      </c>
      <c r="I155" s="46">
        <f t="shared" si="15"/>
        <v>0</v>
      </c>
      <c r="J155" s="46">
        <f t="shared" si="16"/>
        <v>0</v>
      </c>
      <c r="K155" s="46">
        <f t="shared" si="17"/>
        <v>0</v>
      </c>
      <c r="L155" s="46">
        <f t="shared" si="18"/>
        <v>0</v>
      </c>
      <c r="M155" s="46">
        <f t="shared" si="19"/>
        <v>0</v>
      </c>
      <c r="N155" s="46">
        <f t="shared" si="20"/>
        <v>0</v>
      </c>
      <c r="P155" s="46" t="b">
        <f t="shared" si="21"/>
        <v>1</v>
      </c>
    </row>
    <row r="156" spans="2:16" ht="15.75" x14ac:dyDescent="0.25">
      <c r="B156" s="245">
        <v>141</v>
      </c>
      <c r="C156" s="251"/>
      <c r="D156" s="252"/>
      <c r="E156" s="251"/>
      <c r="F156" s="252"/>
      <c r="H156" s="269" t="b">
        <f>IF(ISBLANK(C156),TRUE,IF(OR(ISBLANK(D156),ISBLANK(E156),ISBLANK(F156),ISBLANK(#REF!)),FALSE,TRUE))</f>
        <v>1</v>
      </c>
      <c r="I156" s="46">
        <f t="shared" si="15"/>
        <v>0</v>
      </c>
      <c r="J156" s="46">
        <f t="shared" si="16"/>
        <v>0</v>
      </c>
      <c r="K156" s="46">
        <f t="shared" si="17"/>
        <v>0</v>
      </c>
      <c r="L156" s="46">
        <f t="shared" si="18"/>
        <v>0</v>
      </c>
      <c r="M156" s="46">
        <f t="shared" si="19"/>
        <v>0</v>
      </c>
      <c r="N156" s="46">
        <f t="shared" si="20"/>
        <v>0</v>
      </c>
      <c r="P156" s="46" t="b">
        <f t="shared" si="21"/>
        <v>1</v>
      </c>
    </row>
    <row r="157" spans="2:16" ht="15.75" x14ac:dyDescent="0.25">
      <c r="B157" s="245">
        <v>142</v>
      </c>
      <c r="C157" s="251"/>
      <c r="D157" s="252"/>
      <c r="E157" s="251"/>
      <c r="F157" s="252"/>
      <c r="H157" s="269" t="b">
        <f>IF(ISBLANK(C157),TRUE,IF(OR(ISBLANK(D157),ISBLANK(E157),ISBLANK(F157),ISBLANK(#REF!)),FALSE,TRUE))</f>
        <v>1</v>
      </c>
      <c r="I157" s="46">
        <f t="shared" si="15"/>
        <v>0</v>
      </c>
      <c r="J157" s="46">
        <f t="shared" si="16"/>
        <v>0</v>
      </c>
      <c r="K157" s="46">
        <f t="shared" si="17"/>
        <v>0</v>
      </c>
      <c r="L157" s="46">
        <f t="shared" si="18"/>
        <v>0</v>
      </c>
      <c r="M157" s="46">
        <f t="shared" si="19"/>
        <v>0</v>
      </c>
      <c r="N157" s="46">
        <f t="shared" si="20"/>
        <v>0</v>
      </c>
      <c r="P157" s="46" t="b">
        <f t="shared" si="21"/>
        <v>1</v>
      </c>
    </row>
    <row r="158" spans="2:16" ht="15.75" x14ac:dyDescent="0.25">
      <c r="B158" s="245">
        <v>143</v>
      </c>
      <c r="C158" s="251"/>
      <c r="D158" s="252"/>
      <c r="E158" s="251"/>
      <c r="F158" s="252"/>
      <c r="H158" s="269" t="b">
        <f>IF(ISBLANK(C158),TRUE,IF(OR(ISBLANK(D158),ISBLANK(E158),ISBLANK(F158),ISBLANK(#REF!)),FALSE,TRUE))</f>
        <v>1</v>
      </c>
      <c r="I158" s="46">
        <f t="shared" si="15"/>
        <v>0</v>
      </c>
      <c r="J158" s="46">
        <f t="shared" si="16"/>
        <v>0</v>
      </c>
      <c r="K158" s="46">
        <f t="shared" si="17"/>
        <v>0</v>
      </c>
      <c r="L158" s="46">
        <f t="shared" si="18"/>
        <v>0</v>
      </c>
      <c r="M158" s="46">
        <f t="shared" si="19"/>
        <v>0</v>
      </c>
      <c r="N158" s="46">
        <f t="shared" si="20"/>
        <v>0</v>
      </c>
      <c r="P158" s="46" t="b">
        <f t="shared" si="21"/>
        <v>1</v>
      </c>
    </row>
    <row r="159" spans="2:16" ht="15.75" x14ac:dyDescent="0.25">
      <c r="B159" s="245">
        <v>144</v>
      </c>
      <c r="C159" s="251"/>
      <c r="D159" s="252"/>
      <c r="E159" s="251"/>
      <c r="F159" s="252"/>
      <c r="H159" s="269" t="b">
        <f>IF(ISBLANK(C159),TRUE,IF(OR(ISBLANK(D159),ISBLANK(E159),ISBLANK(F159),ISBLANK(#REF!)),FALSE,TRUE))</f>
        <v>1</v>
      </c>
      <c r="I159" s="46">
        <f t="shared" si="15"/>
        <v>0</v>
      </c>
      <c r="J159" s="46">
        <f t="shared" si="16"/>
        <v>0</v>
      </c>
      <c r="K159" s="46">
        <f t="shared" si="17"/>
        <v>0</v>
      </c>
      <c r="L159" s="46">
        <f t="shared" si="18"/>
        <v>0</v>
      </c>
      <c r="M159" s="46">
        <f t="shared" si="19"/>
        <v>0</v>
      </c>
      <c r="N159" s="46">
        <f t="shared" si="20"/>
        <v>0</v>
      </c>
      <c r="P159" s="46" t="b">
        <f t="shared" si="21"/>
        <v>1</v>
      </c>
    </row>
    <row r="160" spans="2:16" ht="15.75" x14ac:dyDescent="0.25">
      <c r="B160" s="245">
        <v>145</v>
      </c>
      <c r="C160" s="251"/>
      <c r="D160" s="252"/>
      <c r="E160" s="251"/>
      <c r="F160" s="252"/>
      <c r="H160" s="269" t="b">
        <f>IF(ISBLANK(C160),TRUE,IF(OR(ISBLANK(D160),ISBLANK(E160),ISBLANK(F160),ISBLANK(#REF!)),FALSE,TRUE))</f>
        <v>1</v>
      </c>
      <c r="I160" s="46">
        <f t="shared" si="15"/>
        <v>0</v>
      </c>
      <c r="J160" s="46">
        <f t="shared" si="16"/>
        <v>0</v>
      </c>
      <c r="K160" s="46">
        <f t="shared" si="17"/>
        <v>0</v>
      </c>
      <c r="L160" s="46">
        <f t="shared" si="18"/>
        <v>0</v>
      </c>
      <c r="M160" s="46">
        <f t="shared" si="19"/>
        <v>0</v>
      </c>
      <c r="N160" s="46">
        <f t="shared" si="20"/>
        <v>0</v>
      </c>
      <c r="P160" s="46" t="b">
        <f t="shared" si="21"/>
        <v>1</v>
      </c>
    </row>
    <row r="161" spans="2:16" ht="15.75" x14ac:dyDescent="0.25">
      <c r="B161" s="245">
        <v>146</v>
      </c>
      <c r="C161" s="251"/>
      <c r="D161" s="252"/>
      <c r="E161" s="251"/>
      <c r="F161" s="252"/>
      <c r="H161" s="269" t="b">
        <f>IF(ISBLANK(C161),TRUE,IF(OR(ISBLANK(D161),ISBLANK(E161),ISBLANK(F161),ISBLANK(#REF!)),FALSE,TRUE))</f>
        <v>1</v>
      </c>
      <c r="I161" s="46">
        <f t="shared" si="15"/>
        <v>0</v>
      </c>
      <c r="J161" s="46">
        <f t="shared" si="16"/>
        <v>0</v>
      </c>
      <c r="K161" s="46">
        <f t="shared" si="17"/>
        <v>0</v>
      </c>
      <c r="L161" s="46">
        <f t="shared" si="18"/>
        <v>0</v>
      </c>
      <c r="M161" s="46">
        <f t="shared" si="19"/>
        <v>0</v>
      </c>
      <c r="N161" s="46">
        <f t="shared" si="20"/>
        <v>0</v>
      </c>
      <c r="P161" s="46" t="b">
        <f t="shared" si="21"/>
        <v>1</v>
      </c>
    </row>
    <row r="162" spans="2:16" ht="15.75" x14ac:dyDescent="0.25">
      <c r="B162" s="245">
        <v>147</v>
      </c>
      <c r="C162" s="251"/>
      <c r="D162" s="252"/>
      <c r="E162" s="251"/>
      <c r="F162" s="252"/>
      <c r="H162" s="269" t="b">
        <f>IF(ISBLANK(C162),TRUE,IF(OR(ISBLANK(D162),ISBLANK(E162),ISBLANK(F162),ISBLANK(#REF!)),FALSE,TRUE))</f>
        <v>1</v>
      </c>
      <c r="I162" s="46">
        <f t="shared" si="15"/>
        <v>0</v>
      </c>
      <c r="J162" s="46">
        <f t="shared" si="16"/>
        <v>0</v>
      </c>
      <c r="K162" s="46">
        <f t="shared" si="17"/>
        <v>0</v>
      </c>
      <c r="L162" s="46">
        <f t="shared" si="18"/>
        <v>0</v>
      </c>
      <c r="M162" s="46">
        <f t="shared" si="19"/>
        <v>0</v>
      </c>
      <c r="N162" s="46">
        <f t="shared" si="20"/>
        <v>0</v>
      </c>
      <c r="P162" s="46" t="b">
        <f t="shared" si="21"/>
        <v>1</v>
      </c>
    </row>
    <row r="163" spans="2:16" ht="15.75" x14ac:dyDescent="0.25">
      <c r="B163" s="245">
        <v>148</v>
      </c>
      <c r="C163" s="251"/>
      <c r="D163" s="252"/>
      <c r="E163" s="251"/>
      <c r="F163" s="252"/>
      <c r="H163" s="269" t="b">
        <f>IF(ISBLANK(C163),TRUE,IF(OR(ISBLANK(D163),ISBLANK(E163),ISBLANK(F163),ISBLANK(#REF!)),FALSE,TRUE))</f>
        <v>1</v>
      </c>
      <c r="I163" s="46">
        <f t="shared" si="15"/>
        <v>0</v>
      </c>
      <c r="J163" s="46">
        <f t="shared" si="16"/>
        <v>0</v>
      </c>
      <c r="K163" s="46">
        <f t="shared" si="17"/>
        <v>0</v>
      </c>
      <c r="L163" s="46">
        <f t="shared" si="18"/>
        <v>0</v>
      </c>
      <c r="M163" s="46">
        <f t="shared" si="19"/>
        <v>0</v>
      </c>
      <c r="N163" s="46">
        <f t="shared" si="20"/>
        <v>0</v>
      </c>
      <c r="P163" s="46" t="b">
        <f t="shared" si="21"/>
        <v>1</v>
      </c>
    </row>
    <row r="164" spans="2:16" ht="15.75" x14ac:dyDescent="0.25">
      <c r="B164" s="245">
        <v>149</v>
      </c>
      <c r="C164" s="251"/>
      <c r="D164" s="252"/>
      <c r="E164" s="251"/>
      <c r="F164" s="252"/>
      <c r="H164" s="269" t="b">
        <f>IF(ISBLANK(C164),TRUE,IF(OR(ISBLANK(D164),ISBLANK(E164),ISBLANK(F164),ISBLANK(#REF!)),FALSE,TRUE))</f>
        <v>1</v>
      </c>
      <c r="I164" s="46">
        <f t="shared" si="15"/>
        <v>0</v>
      </c>
      <c r="J164" s="46">
        <f t="shared" si="16"/>
        <v>0</v>
      </c>
      <c r="K164" s="46">
        <f t="shared" si="17"/>
        <v>0</v>
      </c>
      <c r="L164" s="46">
        <f t="shared" si="18"/>
        <v>0</v>
      </c>
      <c r="M164" s="46">
        <f t="shared" si="19"/>
        <v>0</v>
      </c>
      <c r="N164" s="46">
        <f t="shared" si="20"/>
        <v>0</v>
      </c>
      <c r="P164" s="46" t="b">
        <f t="shared" si="21"/>
        <v>1</v>
      </c>
    </row>
    <row r="165" spans="2:16" ht="15.75" x14ac:dyDescent="0.25">
      <c r="B165" s="245">
        <v>150</v>
      </c>
      <c r="C165" s="251"/>
      <c r="D165" s="252"/>
      <c r="E165" s="251"/>
      <c r="F165" s="252"/>
      <c r="H165" s="269" t="b">
        <f>IF(ISBLANK(C165),TRUE,IF(OR(ISBLANK(D165),ISBLANK(E165),ISBLANK(F165),ISBLANK(#REF!)),FALSE,TRUE))</f>
        <v>1</v>
      </c>
      <c r="I165" s="46">
        <f t="shared" si="15"/>
        <v>0</v>
      </c>
      <c r="J165" s="46">
        <f t="shared" si="16"/>
        <v>0</v>
      </c>
      <c r="K165" s="46">
        <f t="shared" si="17"/>
        <v>0</v>
      </c>
      <c r="L165" s="46">
        <f t="shared" si="18"/>
        <v>0</v>
      </c>
      <c r="M165" s="46">
        <f t="shared" si="19"/>
        <v>0</v>
      </c>
      <c r="N165" s="46">
        <f t="shared" si="20"/>
        <v>0</v>
      </c>
      <c r="P165" s="46" t="b">
        <f t="shared" si="21"/>
        <v>1</v>
      </c>
    </row>
    <row r="166" spans="2:16" ht="15.75" x14ac:dyDescent="0.25">
      <c r="B166" s="245">
        <v>151</v>
      </c>
      <c r="C166" s="251"/>
      <c r="D166" s="252"/>
      <c r="E166" s="251"/>
      <c r="F166" s="252"/>
      <c r="H166" s="269" t="b">
        <f>IF(ISBLANK(C166),TRUE,IF(OR(ISBLANK(D166),ISBLANK(E166),ISBLANK(F166),ISBLANK(#REF!)),FALSE,TRUE))</f>
        <v>1</v>
      </c>
      <c r="I166" s="46">
        <f t="shared" si="15"/>
        <v>0</v>
      </c>
      <c r="J166" s="46">
        <f t="shared" si="16"/>
        <v>0</v>
      </c>
      <c r="K166" s="46">
        <f t="shared" si="17"/>
        <v>0</v>
      </c>
      <c r="L166" s="46">
        <f t="shared" si="18"/>
        <v>0</v>
      </c>
      <c r="M166" s="46">
        <f t="shared" si="19"/>
        <v>0</v>
      </c>
      <c r="N166" s="46">
        <f t="shared" si="20"/>
        <v>0</v>
      </c>
      <c r="P166" s="46" t="b">
        <f t="shared" si="21"/>
        <v>1</v>
      </c>
    </row>
    <row r="167" spans="2:16" ht="15.75" x14ac:dyDescent="0.25">
      <c r="B167" s="245">
        <v>152</v>
      </c>
      <c r="C167" s="251"/>
      <c r="D167" s="252"/>
      <c r="E167" s="251"/>
      <c r="F167" s="252"/>
      <c r="H167" s="269" t="b">
        <f>IF(ISBLANK(C167),TRUE,IF(OR(ISBLANK(D167),ISBLANK(E167),ISBLANK(F167),ISBLANK(#REF!)),FALSE,TRUE))</f>
        <v>1</v>
      </c>
      <c r="I167" s="46">
        <f t="shared" si="15"/>
        <v>0</v>
      </c>
      <c r="J167" s="46">
        <f t="shared" si="16"/>
        <v>0</v>
      </c>
      <c r="K167" s="46">
        <f t="shared" si="17"/>
        <v>0</v>
      </c>
      <c r="L167" s="46">
        <f t="shared" si="18"/>
        <v>0</v>
      </c>
      <c r="M167" s="46">
        <f t="shared" si="19"/>
        <v>0</v>
      </c>
      <c r="N167" s="46">
        <f t="shared" si="20"/>
        <v>0</v>
      </c>
      <c r="P167" s="46" t="b">
        <f t="shared" si="21"/>
        <v>1</v>
      </c>
    </row>
    <row r="168" spans="2:16" ht="15.75" x14ac:dyDescent="0.25">
      <c r="B168" s="245">
        <v>153</v>
      </c>
      <c r="C168" s="251"/>
      <c r="D168" s="252"/>
      <c r="E168" s="251"/>
      <c r="F168" s="252"/>
      <c r="H168" s="269" t="b">
        <f>IF(ISBLANK(C168),TRUE,IF(OR(ISBLANK(D168),ISBLANK(E168),ISBLANK(F168),ISBLANK(#REF!)),FALSE,TRUE))</f>
        <v>1</v>
      </c>
      <c r="I168" s="46">
        <f t="shared" si="15"/>
        <v>0</v>
      </c>
      <c r="J168" s="46">
        <f t="shared" si="16"/>
        <v>0</v>
      </c>
      <c r="K168" s="46">
        <f t="shared" si="17"/>
        <v>0</v>
      </c>
      <c r="L168" s="46">
        <f t="shared" si="18"/>
        <v>0</v>
      </c>
      <c r="M168" s="46">
        <f t="shared" si="19"/>
        <v>0</v>
      </c>
      <c r="N168" s="46">
        <f t="shared" si="20"/>
        <v>0</v>
      </c>
      <c r="P168" s="46" t="b">
        <f t="shared" si="21"/>
        <v>1</v>
      </c>
    </row>
    <row r="169" spans="2:16" ht="15.75" x14ac:dyDescent="0.25">
      <c r="B169" s="245">
        <v>154</v>
      </c>
      <c r="C169" s="251"/>
      <c r="D169" s="252"/>
      <c r="E169" s="251"/>
      <c r="F169" s="252"/>
      <c r="H169" s="269" t="b">
        <f>IF(ISBLANK(C169),TRUE,IF(OR(ISBLANK(D169),ISBLANK(E169),ISBLANK(F169),ISBLANK(#REF!)),FALSE,TRUE))</f>
        <v>1</v>
      </c>
      <c r="I169" s="46">
        <f t="shared" si="15"/>
        <v>0</v>
      </c>
      <c r="J169" s="46">
        <f t="shared" si="16"/>
        <v>0</v>
      </c>
      <c r="K169" s="46">
        <f t="shared" si="17"/>
        <v>0</v>
      </c>
      <c r="L169" s="46">
        <f t="shared" si="18"/>
        <v>0</v>
      </c>
      <c r="M169" s="46">
        <f t="shared" si="19"/>
        <v>0</v>
      </c>
      <c r="N169" s="46">
        <f t="shared" si="20"/>
        <v>0</v>
      </c>
      <c r="P169" s="46" t="b">
        <f t="shared" si="21"/>
        <v>1</v>
      </c>
    </row>
    <row r="170" spans="2:16" ht="15.75" x14ac:dyDescent="0.25">
      <c r="B170" s="245">
        <v>155</v>
      </c>
      <c r="C170" s="251"/>
      <c r="D170" s="252"/>
      <c r="E170" s="251"/>
      <c r="F170" s="252"/>
      <c r="H170" s="269" t="b">
        <f>IF(ISBLANK(C170),TRUE,IF(OR(ISBLANK(D170),ISBLANK(E170),ISBLANK(F170),ISBLANK(#REF!)),FALSE,TRUE))</f>
        <v>1</v>
      </c>
      <c r="I170" s="46">
        <f t="shared" si="15"/>
        <v>0</v>
      </c>
      <c r="J170" s="46">
        <f t="shared" si="16"/>
        <v>0</v>
      </c>
      <c r="K170" s="46">
        <f t="shared" si="17"/>
        <v>0</v>
      </c>
      <c r="L170" s="46">
        <f t="shared" si="18"/>
        <v>0</v>
      </c>
      <c r="M170" s="46">
        <f t="shared" si="19"/>
        <v>0</v>
      </c>
      <c r="N170" s="46">
        <f t="shared" si="20"/>
        <v>0</v>
      </c>
      <c r="P170" s="46" t="b">
        <f t="shared" si="21"/>
        <v>1</v>
      </c>
    </row>
    <row r="171" spans="2:16" ht="15.75" x14ac:dyDescent="0.25">
      <c r="B171" s="245">
        <v>156</v>
      </c>
      <c r="C171" s="251"/>
      <c r="D171" s="252"/>
      <c r="E171" s="251"/>
      <c r="F171" s="252"/>
      <c r="H171" s="269" t="b">
        <f>IF(ISBLANK(C171),TRUE,IF(OR(ISBLANK(D171),ISBLANK(E171),ISBLANK(F171),ISBLANK(#REF!)),FALSE,TRUE))</f>
        <v>1</v>
      </c>
      <c r="I171" s="46">
        <f t="shared" si="15"/>
        <v>0</v>
      </c>
      <c r="J171" s="46">
        <f t="shared" si="16"/>
        <v>0</v>
      </c>
      <c r="K171" s="46">
        <f t="shared" si="17"/>
        <v>0</v>
      </c>
      <c r="L171" s="46">
        <f t="shared" si="18"/>
        <v>0</v>
      </c>
      <c r="M171" s="46">
        <f t="shared" si="19"/>
        <v>0</v>
      </c>
      <c r="N171" s="46">
        <f t="shared" si="20"/>
        <v>0</v>
      </c>
      <c r="P171" s="46" t="b">
        <f t="shared" si="21"/>
        <v>1</v>
      </c>
    </row>
    <row r="172" spans="2:16" ht="15.75" x14ac:dyDescent="0.25">
      <c r="B172" s="245">
        <v>157</v>
      </c>
      <c r="C172" s="251"/>
      <c r="D172" s="252"/>
      <c r="E172" s="251"/>
      <c r="F172" s="252"/>
      <c r="H172" s="269" t="b">
        <f>IF(ISBLANK(C172),TRUE,IF(OR(ISBLANK(D172),ISBLANK(E172),ISBLANK(F172),ISBLANK(#REF!)),FALSE,TRUE))</f>
        <v>1</v>
      </c>
      <c r="I172" s="46">
        <f t="shared" si="15"/>
        <v>0</v>
      </c>
      <c r="J172" s="46">
        <f t="shared" si="16"/>
        <v>0</v>
      </c>
      <c r="K172" s="46">
        <f t="shared" si="17"/>
        <v>0</v>
      </c>
      <c r="L172" s="46">
        <f t="shared" si="18"/>
        <v>0</v>
      </c>
      <c r="M172" s="46">
        <f t="shared" si="19"/>
        <v>0</v>
      </c>
      <c r="N172" s="46">
        <f t="shared" si="20"/>
        <v>0</v>
      </c>
      <c r="P172" s="46" t="b">
        <f t="shared" si="21"/>
        <v>1</v>
      </c>
    </row>
    <row r="173" spans="2:16" ht="15.75" x14ac:dyDescent="0.25">
      <c r="B173" s="245">
        <v>158</v>
      </c>
      <c r="C173" s="251"/>
      <c r="D173" s="252"/>
      <c r="E173" s="251"/>
      <c r="F173" s="252"/>
      <c r="H173" s="269" t="b">
        <f>IF(ISBLANK(C173),TRUE,IF(OR(ISBLANK(D173),ISBLANK(E173),ISBLANK(F173),ISBLANK(#REF!)),FALSE,TRUE))</f>
        <v>1</v>
      </c>
      <c r="I173" s="46">
        <f t="shared" si="15"/>
        <v>0</v>
      </c>
      <c r="J173" s="46">
        <f t="shared" si="16"/>
        <v>0</v>
      </c>
      <c r="K173" s="46">
        <f t="shared" si="17"/>
        <v>0</v>
      </c>
      <c r="L173" s="46">
        <f t="shared" si="18"/>
        <v>0</v>
      </c>
      <c r="M173" s="46">
        <f t="shared" si="19"/>
        <v>0</v>
      </c>
      <c r="N173" s="46">
        <f t="shared" si="20"/>
        <v>0</v>
      </c>
      <c r="P173" s="46" t="b">
        <f t="shared" si="21"/>
        <v>1</v>
      </c>
    </row>
    <row r="174" spans="2:16" ht="15.75" x14ac:dyDescent="0.25">
      <c r="B174" s="245">
        <v>159</v>
      </c>
      <c r="C174" s="251"/>
      <c r="D174" s="252"/>
      <c r="E174" s="251"/>
      <c r="F174" s="252"/>
      <c r="H174" s="269" t="b">
        <f>IF(ISBLANK(C174),TRUE,IF(OR(ISBLANK(D174),ISBLANK(E174),ISBLANK(F174),ISBLANK(#REF!)),FALSE,TRUE))</f>
        <v>1</v>
      </c>
      <c r="I174" s="46">
        <f t="shared" si="15"/>
        <v>0</v>
      </c>
      <c r="J174" s="46">
        <f t="shared" si="16"/>
        <v>0</v>
      </c>
      <c r="K174" s="46">
        <f t="shared" si="17"/>
        <v>0</v>
      </c>
      <c r="L174" s="46">
        <f t="shared" si="18"/>
        <v>0</v>
      </c>
      <c r="M174" s="46">
        <f t="shared" si="19"/>
        <v>0</v>
      </c>
      <c r="N174" s="46">
        <f t="shared" si="20"/>
        <v>0</v>
      </c>
      <c r="P174" s="46" t="b">
        <f t="shared" si="21"/>
        <v>1</v>
      </c>
    </row>
    <row r="175" spans="2:16" ht="15.75" x14ac:dyDescent="0.25">
      <c r="B175" s="245">
        <v>160</v>
      </c>
      <c r="C175" s="251"/>
      <c r="D175" s="252"/>
      <c r="E175" s="251"/>
      <c r="F175" s="252"/>
      <c r="H175" s="269" t="b">
        <f>IF(ISBLANK(C175),TRUE,IF(OR(ISBLANK(D175),ISBLANK(E175),ISBLANK(F175),ISBLANK(#REF!)),FALSE,TRUE))</f>
        <v>1</v>
      </c>
      <c r="I175" s="46">
        <f t="shared" si="15"/>
        <v>0</v>
      </c>
      <c r="J175" s="46">
        <f t="shared" si="16"/>
        <v>0</v>
      </c>
      <c r="K175" s="46">
        <f t="shared" si="17"/>
        <v>0</v>
      </c>
      <c r="L175" s="46">
        <f t="shared" si="18"/>
        <v>0</v>
      </c>
      <c r="M175" s="46">
        <f t="shared" si="19"/>
        <v>0</v>
      </c>
      <c r="N175" s="46">
        <f t="shared" si="20"/>
        <v>0</v>
      </c>
      <c r="P175" s="46" t="b">
        <f t="shared" si="21"/>
        <v>1</v>
      </c>
    </row>
    <row r="176" spans="2:16" ht="15.75" x14ac:dyDescent="0.25">
      <c r="B176" s="245">
        <v>161</v>
      </c>
      <c r="C176" s="251"/>
      <c r="D176" s="252"/>
      <c r="E176" s="251"/>
      <c r="F176" s="252"/>
      <c r="H176" s="269" t="b">
        <f>IF(ISBLANK(C176),TRUE,IF(OR(ISBLANK(D176),ISBLANK(E176),ISBLANK(F176),ISBLANK(#REF!)),FALSE,TRUE))</f>
        <v>1</v>
      </c>
      <c r="I176" s="46">
        <f t="shared" si="15"/>
        <v>0</v>
      </c>
      <c r="J176" s="46">
        <f t="shared" si="16"/>
        <v>0</v>
      </c>
      <c r="K176" s="46">
        <f t="shared" si="17"/>
        <v>0</v>
      </c>
      <c r="L176" s="46">
        <f t="shared" si="18"/>
        <v>0</v>
      </c>
      <c r="M176" s="46">
        <f t="shared" si="19"/>
        <v>0</v>
      </c>
      <c r="N176" s="46">
        <f t="shared" si="20"/>
        <v>0</v>
      </c>
      <c r="P176" s="46" t="b">
        <f t="shared" si="21"/>
        <v>1</v>
      </c>
    </row>
    <row r="177" spans="2:16" ht="15.75" x14ac:dyDescent="0.25">
      <c r="B177" s="245">
        <v>162</v>
      </c>
      <c r="C177" s="251"/>
      <c r="D177" s="252"/>
      <c r="E177" s="251"/>
      <c r="F177" s="252"/>
      <c r="H177" s="269" t="b">
        <f>IF(ISBLANK(C177),TRUE,IF(OR(ISBLANK(D177),ISBLANK(E177),ISBLANK(F177),ISBLANK(#REF!)),FALSE,TRUE))</f>
        <v>1</v>
      </c>
      <c r="I177" s="46">
        <f t="shared" si="15"/>
        <v>0</v>
      </c>
      <c r="J177" s="46">
        <f t="shared" si="16"/>
        <v>0</v>
      </c>
      <c r="K177" s="46">
        <f t="shared" si="17"/>
        <v>0</v>
      </c>
      <c r="L177" s="46">
        <f t="shared" si="18"/>
        <v>0</v>
      </c>
      <c r="M177" s="46">
        <f t="shared" si="19"/>
        <v>0</v>
      </c>
      <c r="N177" s="46">
        <f t="shared" si="20"/>
        <v>0</v>
      </c>
      <c r="P177" s="46" t="b">
        <f t="shared" si="21"/>
        <v>1</v>
      </c>
    </row>
    <row r="178" spans="2:16" ht="15.75" x14ac:dyDescent="0.25">
      <c r="B178" s="245">
        <v>163</v>
      </c>
      <c r="C178" s="251"/>
      <c r="D178" s="252"/>
      <c r="E178" s="251"/>
      <c r="F178" s="252"/>
      <c r="H178" s="269" t="b">
        <f>IF(ISBLANK(C178),TRUE,IF(OR(ISBLANK(D178),ISBLANK(E178),ISBLANK(F178),ISBLANK(#REF!)),FALSE,TRUE))</f>
        <v>1</v>
      </c>
      <c r="I178" s="46">
        <f t="shared" si="15"/>
        <v>0</v>
      </c>
      <c r="J178" s="46">
        <f t="shared" si="16"/>
        <v>0</v>
      </c>
      <c r="K178" s="46">
        <f t="shared" si="17"/>
        <v>0</v>
      </c>
      <c r="L178" s="46">
        <f t="shared" si="18"/>
        <v>0</v>
      </c>
      <c r="M178" s="46">
        <f t="shared" si="19"/>
        <v>0</v>
      </c>
      <c r="N178" s="46">
        <f t="shared" si="20"/>
        <v>0</v>
      </c>
      <c r="P178" s="46" t="b">
        <f t="shared" si="21"/>
        <v>1</v>
      </c>
    </row>
    <row r="179" spans="2:16" ht="15.75" x14ac:dyDescent="0.25">
      <c r="B179" s="245">
        <v>164</v>
      </c>
      <c r="C179" s="251"/>
      <c r="D179" s="252"/>
      <c r="E179" s="251"/>
      <c r="F179" s="252"/>
      <c r="H179" s="269" t="b">
        <f>IF(ISBLANK(C179),TRUE,IF(OR(ISBLANK(D179),ISBLANK(E179),ISBLANK(F179),ISBLANK(#REF!)),FALSE,TRUE))</f>
        <v>1</v>
      </c>
      <c r="I179" s="46">
        <f t="shared" si="15"/>
        <v>0</v>
      </c>
      <c r="J179" s="46">
        <f t="shared" si="16"/>
        <v>0</v>
      </c>
      <c r="K179" s="46">
        <f t="shared" si="17"/>
        <v>0</v>
      </c>
      <c r="L179" s="46">
        <f t="shared" si="18"/>
        <v>0</v>
      </c>
      <c r="M179" s="46">
        <f t="shared" si="19"/>
        <v>0</v>
      </c>
      <c r="N179" s="46">
        <f t="shared" si="20"/>
        <v>0</v>
      </c>
      <c r="P179" s="46" t="b">
        <f t="shared" si="21"/>
        <v>1</v>
      </c>
    </row>
    <row r="180" spans="2:16" ht="15.75" x14ac:dyDescent="0.25">
      <c r="B180" s="245">
        <v>165</v>
      </c>
      <c r="C180" s="251"/>
      <c r="D180" s="252"/>
      <c r="E180" s="251"/>
      <c r="F180" s="252"/>
      <c r="H180" s="269" t="b">
        <f>IF(ISBLANK(C180),TRUE,IF(OR(ISBLANK(D180),ISBLANK(E180),ISBLANK(F180),ISBLANK(#REF!)),FALSE,TRUE))</f>
        <v>1</v>
      </c>
      <c r="I180" s="46">
        <f t="shared" si="15"/>
        <v>0</v>
      </c>
      <c r="J180" s="46">
        <f t="shared" si="16"/>
        <v>0</v>
      </c>
      <c r="K180" s="46">
        <f t="shared" si="17"/>
        <v>0</v>
      </c>
      <c r="L180" s="46">
        <f t="shared" si="18"/>
        <v>0</v>
      </c>
      <c r="M180" s="46">
        <f t="shared" si="19"/>
        <v>0</v>
      </c>
      <c r="N180" s="46">
        <f t="shared" si="20"/>
        <v>0</v>
      </c>
      <c r="P180" s="46" t="b">
        <f t="shared" si="21"/>
        <v>1</v>
      </c>
    </row>
    <row r="181" spans="2:16" ht="15.75" x14ac:dyDescent="0.25">
      <c r="B181" s="245">
        <v>166</v>
      </c>
      <c r="C181" s="251"/>
      <c r="D181" s="252"/>
      <c r="E181" s="251"/>
      <c r="F181" s="252"/>
      <c r="H181" s="269" t="b">
        <f>IF(ISBLANK(C181),TRUE,IF(OR(ISBLANK(D181),ISBLANK(E181),ISBLANK(F181),ISBLANK(#REF!)),FALSE,TRUE))</f>
        <v>1</v>
      </c>
      <c r="I181" s="46">
        <f t="shared" si="15"/>
        <v>0</v>
      </c>
      <c r="J181" s="46">
        <f t="shared" si="16"/>
        <v>0</v>
      </c>
      <c r="K181" s="46">
        <f t="shared" si="17"/>
        <v>0</v>
      </c>
      <c r="L181" s="46">
        <f t="shared" si="18"/>
        <v>0</v>
      </c>
      <c r="M181" s="46">
        <f t="shared" si="19"/>
        <v>0</v>
      </c>
      <c r="N181" s="46">
        <f t="shared" si="20"/>
        <v>0</v>
      </c>
      <c r="P181" s="46" t="b">
        <f t="shared" si="21"/>
        <v>1</v>
      </c>
    </row>
    <row r="182" spans="2:16" ht="15.75" x14ac:dyDescent="0.25">
      <c r="B182" s="245">
        <v>167</v>
      </c>
      <c r="C182" s="251"/>
      <c r="D182" s="252"/>
      <c r="E182" s="251"/>
      <c r="F182" s="252"/>
      <c r="H182" s="269" t="b">
        <f>IF(ISBLANK(C182),TRUE,IF(OR(ISBLANK(D182),ISBLANK(E182),ISBLANK(F182),ISBLANK(#REF!)),FALSE,TRUE))</f>
        <v>1</v>
      </c>
      <c r="I182" s="46">
        <f t="shared" si="15"/>
        <v>0</v>
      </c>
      <c r="J182" s="46">
        <f t="shared" si="16"/>
        <v>0</v>
      </c>
      <c r="K182" s="46">
        <f t="shared" si="17"/>
        <v>0</v>
      </c>
      <c r="L182" s="46">
        <f t="shared" si="18"/>
        <v>0</v>
      </c>
      <c r="M182" s="46">
        <f t="shared" si="19"/>
        <v>0</v>
      </c>
      <c r="N182" s="46">
        <f t="shared" si="20"/>
        <v>0</v>
      </c>
      <c r="P182" s="46" t="b">
        <f t="shared" si="21"/>
        <v>1</v>
      </c>
    </row>
    <row r="183" spans="2:16" ht="15.75" x14ac:dyDescent="0.25">
      <c r="B183" s="245">
        <v>168</v>
      </c>
      <c r="C183" s="251"/>
      <c r="D183" s="252"/>
      <c r="E183" s="251"/>
      <c r="F183" s="252"/>
      <c r="H183" s="269" t="b">
        <f>IF(ISBLANK(C183),TRUE,IF(OR(ISBLANK(D183),ISBLANK(E183),ISBLANK(F183),ISBLANK(#REF!)),FALSE,TRUE))</f>
        <v>1</v>
      </c>
      <c r="I183" s="46">
        <f t="shared" si="15"/>
        <v>0</v>
      </c>
      <c r="J183" s="46">
        <f t="shared" si="16"/>
        <v>0</v>
      </c>
      <c r="K183" s="46">
        <f t="shared" si="17"/>
        <v>0</v>
      </c>
      <c r="L183" s="46">
        <f t="shared" si="18"/>
        <v>0</v>
      </c>
      <c r="M183" s="46">
        <f t="shared" si="19"/>
        <v>0</v>
      </c>
      <c r="N183" s="46">
        <f t="shared" si="20"/>
        <v>0</v>
      </c>
      <c r="P183" s="46" t="b">
        <f t="shared" si="21"/>
        <v>1</v>
      </c>
    </row>
    <row r="184" spans="2:16" ht="15.75" x14ac:dyDescent="0.25">
      <c r="B184" s="245">
        <v>169</v>
      </c>
      <c r="C184" s="251"/>
      <c r="D184" s="252"/>
      <c r="E184" s="251"/>
      <c r="F184" s="252"/>
      <c r="H184" s="269" t="b">
        <f>IF(ISBLANK(C184),TRUE,IF(OR(ISBLANK(D184),ISBLANK(E184),ISBLANK(F184),ISBLANK(#REF!)),FALSE,TRUE))</f>
        <v>1</v>
      </c>
      <c r="I184" s="46">
        <f t="shared" si="15"/>
        <v>0</v>
      </c>
      <c r="J184" s="46">
        <f t="shared" si="16"/>
        <v>0</v>
      </c>
      <c r="K184" s="46">
        <f t="shared" si="17"/>
        <v>0</v>
      </c>
      <c r="L184" s="46">
        <f t="shared" si="18"/>
        <v>0</v>
      </c>
      <c r="M184" s="46">
        <f t="shared" si="19"/>
        <v>0</v>
      </c>
      <c r="N184" s="46">
        <f t="shared" si="20"/>
        <v>0</v>
      </c>
      <c r="P184" s="46" t="b">
        <f t="shared" si="21"/>
        <v>1</v>
      </c>
    </row>
    <row r="185" spans="2:16" ht="15.75" x14ac:dyDescent="0.25">
      <c r="B185" s="245">
        <v>170</v>
      </c>
      <c r="C185" s="251"/>
      <c r="D185" s="252"/>
      <c r="E185" s="251"/>
      <c r="F185" s="252"/>
      <c r="H185" s="269" t="b">
        <f>IF(ISBLANK(C185),TRUE,IF(OR(ISBLANK(D185),ISBLANK(E185),ISBLANK(F185),ISBLANK(#REF!)),FALSE,TRUE))</f>
        <v>1</v>
      </c>
      <c r="I185" s="46">
        <f t="shared" si="15"/>
        <v>0</v>
      </c>
      <c r="J185" s="46">
        <f t="shared" si="16"/>
        <v>0</v>
      </c>
      <c r="K185" s="46">
        <f t="shared" si="17"/>
        <v>0</v>
      </c>
      <c r="L185" s="46">
        <f t="shared" si="18"/>
        <v>0</v>
      </c>
      <c r="M185" s="46">
        <f t="shared" si="19"/>
        <v>0</v>
      </c>
      <c r="N185" s="46">
        <f t="shared" si="20"/>
        <v>0</v>
      </c>
      <c r="P185" s="46" t="b">
        <f t="shared" si="21"/>
        <v>1</v>
      </c>
    </row>
    <row r="186" spans="2:16" ht="15.75" x14ac:dyDescent="0.25">
      <c r="B186" s="245">
        <v>171</v>
      </c>
      <c r="C186" s="251"/>
      <c r="D186" s="252"/>
      <c r="E186" s="251"/>
      <c r="F186" s="252"/>
      <c r="H186" s="269" t="b">
        <f>IF(ISBLANK(C186),TRUE,IF(OR(ISBLANK(D186),ISBLANK(E186),ISBLANK(F186),ISBLANK(#REF!)),FALSE,TRUE))</f>
        <v>1</v>
      </c>
      <c r="I186" s="46">
        <f t="shared" si="15"/>
        <v>0</v>
      </c>
      <c r="J186" s="46">
        <f t="shared" si="16"/>
        <v>0</v>
      </c>
      <c r="K186" s="46">
        <f t="shared" si="17"/>
        <v>0</v>
      </c>
      <c r="L186" s="46">
        <f t="shared" si="18"/>
        <v>0</v>
      </c>
      <c r="M186" s="46">
        <f t="shared" si="19"/>
        <v>0</v>
      </c>
      <c r="N186" s="46">
        <f t="shared" si="20"/>
        <v>0</v>
      </c>
      <c r="P186" s="46" t="b">
        <f t="shared" si="21"/>
        <v>1</v>
      </c>
    </row>
    <row r="187" spans="2:16" ht="15.75" x14ac:dyDescent="0.25">
      <c r="B187" s="245">
        <v>172</v>
      </c>
      <c r="C187" s="251"/>
      <c r="D187" s="252"/>
      <c r="E187" s="251"/>
      <c r="F187" s="252"/>
      <c r="H187" s="269" t="b">
        <f>IF(ISBLANK(C187),TRUE,IF(OR(ISBLANK(D187),ISBLANK(E187),ISBLANK(F187),ISBLANK(#REF!)),FALSE,TRUE))</f>
        <v>1</v>
      </c>
      <c r="I187" s="46">
        <f t="shared" si="15"/>
        <v>0</v>
      </c>
      <c r="J187" s="46">
        <f t="shared" si="16"/>
        <v>0</v>
      </c>
      <c r="K187" s="46">
        <f t="shared" si="17"/>
        <v>0</v>
      </c>
      <c r="L187" s="46">
        <f t="shared" si="18"/>
        <v>0</v>
      </c>
      <c r="M187" s="46">
        <f t="shared" si="19"/>
        <v>0</v>
      </c>
      <c r="N187" s="46">
        <f t="shared" si="20"/>
        <v>0</v>
      </c>
      <c r="P187" s="46" t="b">
        <f t="shared" si="21"/>
        <v>1</v>
      </c>
    </row>
    <row r="188" spans="2:16" ht="15.75" x14ac:dyDescent="0.25">
      <c r="B188" s="245">
        <v>173</v>
      </c>
      <c r="C188" s="251"/>
      <c r="D188" s="252"/>
      <c r="E188" s="251"/>
      <c r="F188" s="252"/>
      <c r="H188" s="269" t="b">
        <f>IF(ISBLANK(C188),TRUE,IF(OR(ISBLANK(D188),ISBLANK(E188),ISBLANK(F188),ISBLANK(#REF!)),FALSE,TRUE))</f>
        <v>1</v>
      </c>
      <c r="I188" s="46">
        <f t="shared" si="15"/>
        <v>0</v>
      </c>
      <c r="J188" s="46">
        <f t="shared" si="16"/>
        <v>0</v>
      </c>
      <c r="K188" s="46">
        <f t="shared" si="17"/>
        <v>0</v>
      </c>
      <c r="L188" s="46">
        <f t="shared" si="18"/>
        <v>0</v>
      </c>
      <c r="M188" s="46">
        <f t="shared" si="19"/>
        <v>0</v>
      </c>
      <c r="N188" s="46">
        <f t="shared" si="20"/>
        <v>0</v>
      </c>
      <c r="P188" s="46" t="b">
        <f t="shared" si="21"/>
        <v>1</v>
      </c>
    </row>
    <row r="189" spans="2:16" ht="15.75" x14ac:dyDescent="0.25">
      <c r="B189" s="245">
        <v>174</v>
      </c>
      <c r="C189" s="251"/>
      <c r="D189" s="252"/>
      <c r="E189" s="251"/>
      <c r="F189" s="252"/>
      <c r="H189" s="269" t="b">
        <f>IF(ISBLANK(C189),TRUE,IF(OR(ISBLANK(D189),ISBLANK(E189),ISBLANK(F189),ISBLANK(#REF!)),FALSE,TRUE))</f>
        <v>1</v>
      </c>
      <c r="I189" s="46">
        <f t="shared" si="15"/>
        <v>0</v>
      </c>
      <c r="J189" s="46">
        <f t="shared" si="16"/>
        <v>0</v>
      </c>
      <c r="K189" s="46">
        <f t="shared" si="17"/>
        <v>0</v>
      </c>
      <c r="L189" s="46">
        <f t="shared" si="18"/>
        <v>0</v>
      </c>
      <c r="M189" s="46">
        <f t="shared" si="19"/>
        <v>0</v>
      </c>
      <c r="N189" s="46">
        <f t="shared" si="20"/>
        <v>0</v>
      </c>
      <c r="P189" s="46" t="b">
        <f t="shared" si="21"/>
        <v>1</v>
      </c>
    </row>
    <row r="190" spans="2:16" ht="15.75" x14ac:dyDescent="0.25">
      <c r="B190" s="245">
        <v>175</v>
      </c>
      <c r="C190" s="251"/>
      <c r="D190" s="252"/>
      <c r="E190" s="251"/>
      <c r="F190" s="252"/>
      <c r="H190" s="269" t="b">
        <f>IF(ISBLANK(C190),TRUE,IF(OR(ISBLANK(D190),ISBLANK(E190),ISBLANK(F190),ISBLANK(#REF!)),FALSE,TRUE))</f>
        <v>1</v>
      </c>
      <c r="I190" s="46">
        <f t="shared" si="15"/>
        <v>0</v>
      </c>
      <c r="J190" s="46">
        <f t="shared" si="16"/>
        <v>0</v>
      </c>
      <c r="K190" s="46">
        <f t="shared" si="17"/>
        <v>0</v>
      </c>
      <c r="L190" s="46">
        <f t="shared" si="18"/>
        <v>0</v>
      </c>
      <c r="M190" s="46">
        <f t="shared" si="19"/>
        <v>0</v>
      </c>
      <c r="N190" s="46">
        <f t="shared" si="20"/>
        <v>0</v>
      </c>
      <c r="P190" s="46" t="b">
        <f t="shared" si="21"/>
        <v>1</v>
      </c>
    </row>
    <row r="191" spans="2:16" ht="15.75" x14ac:dyDescent="0.25">
      <c r="B191" s="245">
        <v>176</v>
      </c>
      <c r="C191" s="251"/>
      <c r="D191" s="252"/>
      <c r="E191" s="251"/>
      <c r="F191" s="252"/>
      <c r="H191" s="269" t="b">
        <f>IF(ISBLANK(C191),TRUE,IF(OR(ISBLANK(D191),ISBLANK(E191),ISBLANK(F191),ISBLANK(#REF!)),FALSE,TRUE))</f>
        <v>1</v>
      </c>
      <c r="I191" s="46">
        <f t="shared" si="15"/>
        <v>0</v>
      </c>
      <c r="J191" s="46">
        <f t="shared" si="16"/>
        <v>0</v>
      </c>
      <c r="K191" s="46">
        <f t="shared" si="17"/>
        <v>0</v>
      </c>
      <c r="L191" s="46">
        <f t="shared" si="18"/>
        <v>0</v>
      </c>
      <c r="M191" s="46">
        <f t="shared" si="19"/>
        <v>0</v>
      </c>
      <c r="N191" s="46">
        <f t="shared" si="20"/>
        <v>0</v>
      </c>
      <c r="P191" s="46" t="b">
        <f t="shared" si="21"/>
        <v>1</v>
      </c>
    </row>
    <row r="192" spans="2:16" ht="15.75" x14ac:dyDescent="0.25">
      <c r="B192" s="245">
        <v>177</v>
      </c>
      <c r="C192" s="251"/>
      <c r="D192" s="252"/>
      <c r="E192" s="251"/>
      <c r="F192" s="252"/>
      <c r="H192" s="269" t="b">
        <f>IF(ISBLANK(C192),TRUE,IF(OR(ISBLANK(D192),ISBLANK(E192),ISBLANK(F192),ISBLANK(#REF!)),FALSE,TRUE))</f>
        <v>1</v>
      </c>
      <c r="I192" s="46">
        <f t="shared" si="15"/>
        <v>0</v>
      </c>
      <c r="J192" s="46">
        <f t="shared" si="16"/>
        <v>0</v>
      </c>
      <c r="K192" s="46">
        <f t="shared" si="17"/>
        <v>0</v>
      </c>
      <c r="L192" s="46">
        <f t="shared" si="18"/>
        <v>0</v>
      </c>
      <c r="M192" s="46">
        <f t="shared" si="19"/>
        <v>0</v>
      </c>
      <c r="N192" s="46">
        <f t="shared" si="20"/>
        <v>0</v>
      </c>
      <c r="P192" s="46" t="b">
        <f t="shared" si="21"/>
        <v>1</v>
      </c>
    </row>
    <row r="193" spans="2:16" ht="15.75" x14ac:dyDescent="0.25">
      <c r="B193" s="245">
        <v>178</v>
      </c>
      <c r="C193" s="251"/>
      <c r="D193" s="252"/>
      <c r="E193" s="251"/>
      <c r="F193" s="252"/>
      <c r="H193" s="269" t="b">
        <f>IF(ISBLANK(C193),TRUE,IF(OR(ISBLANK(D193),ISBLANK(E193),ISBLANK(F193),ISBLANK(#REF!)),FALSE,TRUE))</f>
        <v>1</v>
      </c>
      <c r="I193" s="46">
        <f t="shared" si="15"/>
        <v>0</v>
      </c>
      <c r="J193" s="46">
        <f t="shared" si="16"/>
        <v>0</v>
      </c>
      <c r="K193" s="46">
        <f t="shared" si="17"/>
        <v>0</v>
      </c>
      <c r="L193" s="46">
        <f t="shared" si="18"/>
        <v>0</v>
      </c>
      <c r="M193" s="46">
        <f t="shared" si="19"/>
        <v>0</v>
      </c>
      <c r="N193" s="46">
        <f t="shared" si="20"/>
        <v>0</v>
      </c>
      <c r="P193" s="46" t="b">
        <f t="shared" si="21"/>
        <v>1</v>
      </c>
    </row>
    <row r="194" spans="2:16" ht="15.75" x14ac:dyDescent="0.25">
      <c r="B194" s="245">
        <v>179</v>
      </c>
      <c r="C194" s="251"/>
      <c r="D194" s="252"/>
      <c r="E194" s="251"/>
      <c r="F194" s="252"/>
      <c r="H194" s="269" t="b">
        <f>IF(ISBLANK(C194),TRUE,IF(OR(ISBLANK(D194),ISBLANK(E194),ISBLANK(F194),ISBLANK(#REF!)),FALSE,TRUE))</f>
        <v>1</v>
      </c>
      <c r="I194" s="46">
        <f t="shared" si="15"/>
        <v>0</v>
      </c>
      <c r="J194" s="46">
        <f t="shared" si="16"/>
        <v>0</v>
      </c>
      <c r="K194" s="46">
        <f t="shared" si="17"/>
        <v>0</v>
      </c>
      <c r="L194" s="46">
        <f t="shared" si="18"/>
        <v>0</v>
      </c>
      <c r="M194" s="46">
        <f t="shared" si="19"/>
        <v>0</v>
      </c>
      <c r="N194" s="46">
        <f t="shared" si="20"/>
        <v>0</v>
      </c>
      <c r="P194" s="46" t="b">
        <f t="shared" si="21"/>
        <v>1</v>
      </c>
    </row>
    <row r="195" spans="2:16" ht="15.75" x14ac:dyDescent="0.25">
      <c r="B195" s="245">
        <v>180</v>
      </c>
      <c r="C195" s="251"/>
      <c r="D195" s="252"/>
      <c r="E195" s="251"/>
      <c r="F195" s="252"/>
      <c r="H195" s="269" t="b">
        <f>IF(ISBLANK(C195),TRUE,IF(OR(ISBLANK(D195),ISBLANK(E195),ISBLANK(F195),ISBLANK(#REF!)),FALSE,TRUE))</f>
        <v>1</v>
      </c>
      <c r="I195" s="46">
        <f t="shared" si="15"/>
        <v>0</v>
      </c>
      <c r="J195" s="46">
        <f t="shared" si="16"/>
        <v>0</v>
      </c>
      <c r="K195" s="46">
        <f t="shared" si="17"/>
        <v>0</v>
      </c>
      <c r="L195" s="46">
        <f t="shared" si="18"/>
        <v>0</v>
      </c>
      <c r="M195" s="46">
        <f t="shared" si="19"/>
        <v>0</v>
      </c>
      <c r="N195" s="46">
        <f t="shared" si="20"/>
        <v>0</v>
      </c>
      <c r="P195" s="46" t="b">
        <f t="shared" si="21"/>
        <v>1</v>
      </c>
    </row>
    <row r="196" spans="2:16" ht="15.75" x14ac:dyDescent="0.25">
      <c r="B196" s="245">
        <v>181</v>
      </c>
      <c r="C196" s="251"/>
      <c r="D196" s="252"/>
      <c r="E196" s="251"/>
      <c r="F196" s="252"/>
      <c r="H196" s="269" t="b">
        <f>IF(ISBLANK(C196),TRUE,IF(OR(ISBLANK(D196),ISBLANK(E196),ISBLANK(F196),ISBLANK(#REF!)),FALSE,TRUE))</f>
        <v>1</v>
      </c>
      <c r="I196" s="46">
        <f t="shared" si="15"/>
        <v>0</v>
      </c>
      <c r="J196" s="46">
        <f t="shared" si="16"/>
        <v>0</v>
      </c>
      <c r="K196" s="46">
        <f t="shared" si="17"/>
        <v>0</v>
      </c>
      <c r="L196" s="46">
        <f t="shared" si="18"/>
        <v>0</v>
      </c>
      <c r="M196" s="46">
        <f t="shared" si="19"/>
        <v>0</v>
      </c>
      <c r="N196" s="46">
        <f t="shared" si="20"/>
        <v>0</v>
      </c>
      <c r="P196" s="46" t="b">
        <f t="shared" si="21"/>
        <v>1</v>
      </c>
    </row>
    <row r="197" spans="2:16" ht="15.75" x14ac:dyDescent="0.25">
      <c r="B197" s="245">
        <v>182</v>
      </c>
      <c r="C197" s="251"/>
      <c r="D197" s="252"/>
      <c r="E197" s="251"/>
      <c r="F197" s="252"/>
      <c r="H197" s="269" t="b">
        <f>IF(ISBLANK(C197),TRUE,IF(OR(ISBLANK(D197),ISBLANK(E197),ISBLANK(F197),ISBLANK(#REF!)),FALSE,TRUE))</f>
        <v>1</v>
      </c>
      <c r="I197" s="46">
        <f t="shared" si="15"/>
        <v>0</v>
      </c>
      <c r="J197" s="46">
        <f t="shared" si="16"/>
        <v>0</v>
      </c>
      <c r="K197" s="46">
        <f t="shared" si="17"/>
        <v>0</v>
      </c>
      <c r="L197" s="46">
        <f t="shared" si="18"/>
        <v>0</v>
      </c>
      <c r="M197" s="46">
        <f t="shared" si="19"/>
        <v>0</v>
      </c>
      <c r="N197" s="46">
        <f t="shared" si="20"/>
        <v>0</v>
      </c>
      <c r="P197" s="46" t="b">
        <f t="shared" si="21"/>
        <v>1</v>
      </c>
    </row>
    <row r="198" spans="2:16" ht="15.75" x14ac:dyDescent="0.25">
      <c r="B198" s="245">
        <v>183</v>
      </c>
      <c r="C198" s="251"/>
      <c r="D198" s="252"/>
      <c r="E198" s="251"/>
      <c r="F198" s="252"/>
      <c r="H198" s="269" t="b">
        <f>IF(ISBLANK(C198),TRUE,IF(OR(ISBLANK(D198),ISBLANK(E198),ISBLANK(F198),ISBLANK(#REF!)),FALSE,TRUE))</f>
        <v>1</v>
      </c>
      <c r="I198" s="46">
        <f t="shared" si="15"/>
        <v>0</v>
      </c>
      <c r="J198" s="46">
        <f t="shared" si="16"/>
        <v>0</v>
      </c>
      <c r="K198" s="46">
        <f t="shared" si="17"/>
        <v>0</v>
      </c>
      <c r="L198" s="46">
        <f t="shared" si="18"/>
        <v>0</v>
      </c>
      <c r="M198" s="46">
        <f t="shared" si="19"/>
        <v>0</v>
      </c>
      <c r="N198" s="46">
        <f t="shared" si="20"/>
        <v>0</v>
      </c>
      <c r="P198" s="46" t="b">
        <f t="shared" si="21"/>
        <v>1</v>
      </c>
    </row>
    <row r="199" spans="2:16" ht="15.75" x14ac:dyDescent="0.25">
      <c r="B199" s="245">
        <v>184</v>
      </c>
      <c r="C199" s="251"/>
      <c r="D199" s="252"/>
      <c r="E199" s="251"/>
      <c r="F199" s="252"/>
      <c r="H199" s="269" t="b">
        <f>IF(ISBLANK(C199),TRUE,IF(OR(ISBLANK(D199),ISBLANK(E199),ISBLANK(F199),ISBLANK(#REF!)),FALSE,TRUE))</f>
        <v>1</v>
      </c>
      <c r="I199" s="46">
        <f t="shared" si="15"/>
        <v>0</v>
      </c>
      <c r="J199" s="46">
        <f t="shared" si="16"/>
        <v>0</v>
      </c>
      <c r="K199" s="46">
        <f t="shared" si="17"/>
        <v>0</v>
      </c>
      <c r="L199" s="46">
        <f t="shared" si="18"/>
        <v>0</v>
      </c>
      <c r="M199" s="46">
        <f t="shared" si="19"/>
        <v>0</v>
      </c>
      <c r="N199" s="46">
        <f t="shared" si="20"/>
        <v>0</v>
      </c>
      <c r="P199" s="46" t="b">
        <f t="shared" si="21"/>
        <v>1</v>
      </c>
    </row>
    <row r="200" spans="2:16" ht="15.75" x14ac:dyDescent="0.25">
      <c r="B200" s="245">
        <v>185</v>
      </c>
      <c r="C200" s="251"/>
      <c r="D200" s="252"/>
      <c r="E200" s="251"/>
      <c r="F200" s="252"/>
      <c r="H200" s="269" t="b">
        <f>IF(ISBLANK(C200),TRUE,IF(OR(ISBLANK(D200),ISBLANK(E200),ISBLANK(F200),ISBLANK(#REF!)),FALSE,TRUE))</f>
        <v>1</v>
      </c>
      <c r="I200" s="46">
        <f t="shared" si="15"/>
        <v>0</v>
      </c>
      <c r="J200" s="46">
        <f t="shared" si="16"/>
        <v>0</v>
      </c>
      <c r="K200" s="46">
        <f t="shared" si="17"/>
        <v>0</v>
      </c>
      <c r="L200" s="46">
        <f t="shared" si="18"/>
        <v>0</v>
      </c>
      <c r="M200" s="46">
        <f t="shared" si="19"/>
        <v>0</v>
      </c>
      <c r="N200" s="46">
        <f t="shared" si="20"/>
        <v>0</v>
      </c>
      <c r="P200" s="46" t="b">
        <f t="shared" si="21"/>
        <v>1</v>
      </c>
    </row>
    <row r="201" spans="2:16" ht="15.75" x14ac:dyDescent="0.25">
      <c r="B201" s="245">
        <v>186</v>
      </c>
      <c r="C201" s="251"/>
      <c r="D201" s="252"/>
      <c r="E201" s="251"/>
      <c r="F201" s="252"/>
      <c r="H201" s="269" t="b">
        <f>IF(ISBLANK(C201),TRUE,IF(OR(ISBLANK(D201),ISBLANK(E201),ISBLANK(F201),ISBLANK(#REF!)),FALSE,TRUE))</f>
        <v>1</v>
      </c>
      <c r="I201" s="46">
        <f t="shared" si="15"/>
        <v>0</v>
      </c>
      <c r="J201" s="46">
        <f t="shared" si="16"/>
        <v>0</v>
      </c>
      <c r="K201" s="46">
        <f t="shared" si="17"/>
        <v>0</v>
      </c>
      <c r="L201" s="46">
        <f t="shared" si="18"/>
        <v>0</v>
      </c>
      <c r="M201" s="46">
        <f t="shared" si="19"/>
        <v>0</v>
      </c>
      <c r="N201" s="46">
        <f t="shared" si="20"/>
        <v>0</v>
      </c>
      <c r="P201" s="46" t="b">
        <f t="shared" si="21"/>
        <v>1</v>
      </c>
    </row>
    <row r="202" spans="2:16" ht="15.75" x14ac:dyDescent="0.25">
      <c r="B202" s="245">
        <v>187</v>
      </c>
      <c r="C202" s="251"/>
      <c r="D202" s="252"/>
      <c r="E202" s="251"/>
      <c r="F202" s="252"/>
      <c r="H202" s="269" t="b">
        <f>IF(ISBLANK(C202),TRUE,IF(OR(ISBLANK(D202),ISBLANK(E202),ISBLANK(F202),ISBLANK(#REF!)),FALSE,TRUE))</f>
        <v>1</v>
      </c>
      <c r="I202" s="46">
        <f t="shared" si="15"/>
        <v>0</v>
      </c>
      <c r="J202" s="46">
        <f t="shared" si="16"/>
        <v>0</v>
      </c>
      <c r="K202" s="46">
        <f t="shared" si="17"/>
        <v>0</v>
      </c>
      <c r="L202" s="46">
        <f t="shared" si="18"/>
        <v>0</v>
      </c>
      <c r="M202" s="46">
        <f t="shared" si="19"/>
        <v>0</v>
      </c>
      <c r="N202" s="46">
        <f t="shared" si="20"/>
        <v>0</v>
      </c>
      <c r="P202" s="46" t="b">
        <f t="shared" si="21"/>
        <v>1</v>
      </c>
    </row>
    <row r="203" spans="2:16" ht="15.75" x14ac:dyDescent="0.25">
      <c r="B203" s="245">
        <v>188</v>
      </c>
      <c r="C203" s="251"/>
      <c r="D203" s="252"/>
      <c r="E203" s="251"/>
      <c r="F203" s="252"/>
      <c r="H203" s="269" t="b">
        <f>IF(ISBLANK(C203),TRUE,IF(OR(ISBLANK(D203),ISBLANK(E203),ISBLANK(F203),ISBLANK(#REF!)),FALSE,TRUE))</f>
        <v>1</v>
      </c>
      <c r="I203" s="46">
        <f t="shared" si="15"/>
        <v>0</v>
      </c>
      <c r="J203" s="46">
        <f t="shared" si="16"/>
        <v>0</v>
      </c>
      <c r="K203" s="46">
        <f t="shared" si="17"/>
        <v>0</v>
      </c>
      <c r="L203" s="46">
        <f t="shared" si="18"/>
        <v>0</v>
      </c>
      <c r="M203" s="46">
        <f t="shared" si="19"/>
        <v>0</v>
      </c>
      <c r="N203" s="46">
        <f t="shared" si="20"/>
        <v>0</v>
      </c>
      <c r="P203" s="46" t="b">
        <f t="shared" si="21"/>
        <v>1</v>
      </c>
    </row>
    <row r="204" spans="2:16" ht="15.75" x14ac:dyDescent="0.25">
      <c r="B204" s="245">
        <v>189</v>
      </c>
      <c r="C204" s="251"/>
      <c r="D204" s="252"/>
      <c r="E204" s="251"/>
      <c r="F204" s="252"/>
      <c r="H204" s="269" t="b">
        <f>IF(ISBLANK(C204),TRUE,IF(OR(ISBLANK(D204),ISBLANK(E204),ISBLANK(F204),ISBLANK(#REF!)),FALSE,TRUE))</f>
        <v>1</v>
      </c>
      <c r="I204" s="46">
        <f t="shared" si="15"/>
        <v>0</v>
      </c>
      <c r="J204" s="46">
        <f t="shared" si="16"/>
        <v>0</v>
      </c>
      <c r="K204" s="46">
        <f t="shared" si="17"/>
        <v>0</v>
      </c>
      <c r="L204" s="46">
        <f t="shared" si="18"/>
        <v>0</v>
      </c>
      <c r="M204" s="46">
        <f t="shared" si="19"/>
        <v>0</v>
      </c>
      <c r="N204" s="46">
        <f t="shared" si="20"/>
        <v>0</v>
      </c>
      <c r="P204" s="46" t="b">
        <f t="shared" si="21"/>
        <v>1</v>
      </c>
    </row>
    <row r="205" spans="2:16" ht="15.75" x14ac:dyDescent="0.25">
      <c r="B205" s="245">
        <v>190</v>
      </c>
      <c r="C205" s="251"/>
      <c r="D205" s="252"/>
      <c r="E205" s="251"/>
      <c r="F205" s="252"/>
      <c r="H205" s="269" t="b">
        <f>IF(ISBLANK(C205),TRUE,IF(OR(ISBLANK(D205),ISBLANK(E205),ISBLANK(F205),ISBLANK(#REF!)),FALSE,TRUE))</f>
        <v>1</v>
      </c>
      <c r="I205" s="46">
        <f t="shared" si="15"/>
        <v>0</v>
      </c>
      <c r="J205" s="46">
        <f t="shared" si="16"/>
        <v>0</v>
      </c>
      <c r="K205" s="46">
        <f t="shared" si="17"/>
        <v>0</v>
      </c>
      <c r="L205" s="46">
        <f t="shared" si="18"/>
        <v>0</v>
      </c>
      <c r="M205" s="46">
        <f t="shared" si="19"/>
        <v>0</v>
      </c>
      <c r="N205" s="46">
        <f t="shared" si="20"/>
        <v>0</v>
      </c>
      <c r="P205" s="46" t="b">
        <f t="shared" si="21"/>
        <v>1</v>
      </c>
    </row>
    <row r="206" spans="2:16" ht="15.75" x14ac:dyDescent="0.25">
      <c r="B206" s="245">
        <v>191</v>
      </c>
      <c r="C206" s="251"/>
      <c r="D206" s="252"/>
      <c r="E206" s="251"/>
      <c r="F206" s="252"/>
      <c r="H206" s="269" t="b">
        <f>IF(ISBLANK(C206),TRUE,IF(OR(ISBLANK(D206),ISBLANK(E206),ISBLANK(F206),ISBLANK(#REF!)),FALSE,TRUE))</f>
        <v>1</v>
      </c>
      <c r="I206" s="46">
        <f t="shared" si="15"/>
        <v>0</v>
      </c>
      <c r="J206" s="46">
        <f t="shared" si="16"/>
        <v>0</v>
      </c>
      <c r="K206" s="46">
        <f t="shared" si="17"/>
        <v>0</v>
      </c>
      <c r="L206" s="46">
        <f t="shared" si="18"/>
        <v>0</v>
      </c>
      <c r="M206" s="46">
        <f t="shared" si="19"/>
        <v>0</v>
      </c>
      <c r="N206" s="46">
        <f t="shared" si="20"/>
        <v>0</v>
      </c>
      <c r="P206" s="46" t="b">
        <f t="shared" si="21"/>
        <v>1</v>
      </c>
    </row>
    <row r="207" spans="2:16" ht="15.75" x14ac:dyDescent="0.25">
      <c r="B207" s="245">
        <v>192</v>
      </c>
      <c r="C207" s="251"/>
      <c r="D207" s="252"/>
      <c r="E207" s="251"/>
      <c r="F207" s="252"/>
      <c r="H207" s="269" t="b">
        <f>IF(ISBLANK(C207),TRUE,IF(OR(ISBLANK(D207),ISBLANK(E207),ISBLANK(F207),ISBLANK(#REF!)),FALSE,TRUE))</f>
        <v>1</v>
      </c>
      <c r="I207" s="46">
        <f t="shared" si="15"/>
        <v>0</v>
      </c>
      <c r="J207" s="46">
        <f t="shared" si="16"/>
        <v>0</v>
      </c>
      <c r="K207" s="46">
        <f t="shared" si="17"/>
        <v>0</v>
      </c>
      <c r="L207" s="46">
        <f t="shared" si="18"/>
        <v>0</v>
      </c>
      <c r="M207" s="46">
        <f t="shared" si="19"/>
        <v>0</v>
      </c>
      <c r="N207" s="46">
        <f t="shared" si="20"/>
        <v>0</v>
      </c>
      <c r="P207" s="46" t="b">
        <f t="shared" si="21"/>
        <v>1</v>
      </c>
    </row>
    <row r="208" spans="2:16" ht="15.75" x14ac:dyDescent="0.25">
      <c r="B208" s="245">
        <v>193</v>
      </c>
      <c r="C208" s="251"/>
      <c r="D208" s="252"/>
      <c r="E208" s="251"/>
      <c r="F208" s="252"/>
      <c r="H208" s="269" t="b">
        <f>IF(ISBLANK(C208),TRUE,IF(OR(ISBLANK(D208),ISBLANK(E208),ISBLANK(F208),ISBLANK(#REF!)),FALSE,TRUE))</f>
        <v>1</v>
      </c>
      <c r="I208" s="46">
        <f t="shared" si="15"/>
        <v>0</v>
      </c>
      <c r="J208" s="46">
        <f t="shared" si="16"/>
        <v>0</v>
      </c>
      <c r="K208" s="46">
        <f t="shared" si="17"/>
        <v>0</v>
      </c>
      <c r="L208" s="46">
        <f t="shared" si="18"/>
        <v>0</v>
      </c>
      <c r="M208" s="46">
        <f t="shared" si="19"/>
        <v>0</v>
      </c>
      <c r="N208" s="46">
        <f t="shared" si="20"/>
        <v>0</v>
      </c>
      <c r="P208" s="46" t="b">
        <f t="shared" si="21"/>
        <v>1</v>
      </c>
    </row>
    <row r="209" spans="2:16" ht="15.75" x14ac:dyDescent="0.25">
      <c r="B209" s="245">
        <v>194</v>
      </c>
      <c r="C209" s="251"/>
      <c r="D209" s="252"/>
      <c r="E209" s="251"/>
      <c r="F209" s="252"/>
      <c r="H209" s="269" t="b">
        <f>IF(ISBLANK(C209),TRUE,IF(OR(ISBLANK(D209),ISBLANK(E209),ISBLANK(F209),ISBLANK(#REF!)),FALSE,TRUE))</f>
        <v>1</v>
      </c>
      <c r="I209" s="46">
        <f t="shared" ref="I209:I272" si="22">IF(E209="Retail",F209,0)</f>
        <v>0</v>
      </c>
      <c r="J209" s="46">
        <f t="shared" ref="J209:J272" si="23">IF(E209="Well Informed",F209,0)</f>
        <v>0</v>
      </c>
      <c r="K209" s="46">
        <f t="shared" ref="K209:K272" si="24">IF(E209="Professional",F209,0)</f>
        <v>0</v>
      </c>
      <c r="L209" s="46">
        <f t="shared" ref="L209:L272" si="25">IF(E209="Retail",D209,0)</f>
        <v>0</v>
      </c>
      <c r="M209" s="46">
        <f t="shared" ref="M209:M272" si="26">IF(E209="Well Informed",D209,0)</f>
        <v>0</v>
      </c>
      <c r="N209" s="46">
        <f t="shared" ref="N209:N272" si="27">IF(E209="Professional",D209,0)</f>
        <v>0</v>
      </c>
      <c r="P209" s="46" t="b">
        <f t="shared" ref="P209:P272" si="28">IF(AND(D209&lt;&gt;"",C209="N/A"),FALSE,TRUE)</f>
        <v>1</v>
      </c>
    </row>
    <row r="210" spans="2:16" ht="15.75" x14ac:dyDescent="0.25">
      <c r="B210" s="245">
        <v>195</v>
      </c>
      <c r="C210" s="251"/>
      <c r="D210" s="252"/>
      <c r="E210" s="251"/>
      <c r="F210" s="252"/>
      <c r="H210" s="269" t="b">
        <f>IF(ISBLANK(C210),TRUE,IF(OR(ISBLANK(D210),ISBLANK(E210),ISBLANK(F210),ISBLANK(#REF!)),FALSE,TRUE))</f>
        <v>1</v>
      </c>
      <c r="I210" s="46">
        <f t="shared" si="22"/>
        <v>0</v>
      </c>
      <c r="J210" s="46">
        <f t="shared" si="23"/>
        <v>0</v>
      </c>
      <c r="K210" s="46">
        <f t="shared" si="24"/>
        <v>0</v>
      </c>
      <c r="L210" s="46">
        <f t="shared" si="25"/>
        <v>0</v>
      </c>
      <c r="M210" s="46">
        <f t="shared" si="26"/>
        <v>0</v>
      </c>
      <c r="N210" s="46">
        <f t="shared" si="27"/>
        <v>0</v>
      </c>
      <c r="P210" s="46" t="b">
        <f t="shared" si="28"/>
        <v>1</v>
      </c>
    </row>
    <row r="211" spans="2:16" ht="15.75" x14ac:dyDescent="0.25">
      <c r="B211" s="245">
        <v>196</v>
      </c>
      <c r="C211" s="251"/>
      <c r="D211" s="252"/>
      <c r="E211" s="251"/>
      <c r="F211" s="252"/>
      <c r="H211" s="269" t="b">
        <f>IF(ISBLANK(C211),TRUE,IF(OR(ISBLANK(D211),ISBLANK(E211),ISBLANK(F211),ISBLANK(#REF!)),FALSE,TRUE))</f>
        <v>1</v>
      </c>
      <c r="I211" s="46">
        <f t="shared" si="22"/>
        <v>0</v>
      </c>
      <c r="J211" s="46">
        <f t="shared" si="23"/>
        <v>0</v>
      </c>
      <c r="K211" s="46">
        <f t="shared" si="24"/>
        <v>0</v>
      </c>
      <c r="L211" s="46">
        <f t="shared" si="25"/>
        <v>0</v>
      </c>
      <c r="M211" s="46">
        <f t="shared" si="26"/>
        <v>0</v>
      </c>
      <c r="N211" s="46">
        <f t="shared" si="27"/>
        <v>0</v>
      </c>
      <c r="P211" s="46" t="b">
        <f t="shared" si="28"/>
        <v>1</v>
      </c>
    </row>
    <row r="212" spans="2:16" ht="15.75" x14ac:dyDescent="0.25">
      <c r="B212" s="245">
        <v>197</v>
      </c>
      <c r="C212" s="251"/>
      <c r="D212" s="252"/>
      <c r="E212" s="251"/>
      <c r="F212" s="252"/>
      <c r="H212" s="269" t="b">
        <f>IF(ISBLANK(C212),TRUE,IF(OR(ISBLANK(D212),ISBLANK(E212),ISBLANK(F212),ISBLANK(#REF!)),FALSE,TRUE))</f>
        <v>1</v>
      </c>
      <c r="I212" s="46">
        <f t="shared" si="22"/>
        <v>0</v>
      </c>
      <c r="J212" s="46">
        <f t="shared" si="23"/>
        <v>0</v>
      </c>
      <c r="K212" s="46">
        <f t="shared" si="24"/>
        <v>0</v>
      </c>
      <c r="L212" s="46">
        <f t="shared" si="25"/>
        <v>0</v>
      </c>
      <c r="M212" s="46">
        <f t="shared" si="26"/>
        <v>0</v>
      </c>
      <c r="N212" s="46">
        <f t="shared" si="27"/>
        <v>0</v>
      </c>
      <c r="P212" s="46" t="b">
        <f t="shared" si="28"/>
        <v>1</v>
      </c>
    </row>
    <row r="213" spans="2:16" ht="15.75" x14ac:dyDescent="0.25">
      <c r="B213" s="245">
        <v>198</v>
      </c>
      <c r="C213" s="251"/>
      <c r="D213" s="252"/>
      <c r="E213" s="251"/>
      <c r="F213" s="252"/>
      <c r="H213" s="269" t="b">
        <f>IF(ISBLANK(C213),TRUE,IF(OR(ISBLANK(D213),ISBLANK(E213),ISBLANK(F213),ISBLANK(#REF!)),FALSE,TRUE))</f>
        <v>1</v>
      </c>
      <c r="I213" s="46">
        <f t="shared" si="22"/>
        <v>0</v>
      </c>
      <c r="J213" s="46">
        <f t="shared" si="23"/>
        <v>0</v>
      </c>
      <c r="K213" s="46">
        <f t="shared" si="24"/>
        <v>0</v>
      </c>
      <c r="L213" s="46">
        <f t="shared" si="25"/>
        <v>0</v>
      </c>
      <c r="M213" s="46">
        <f t="shared" si="26"/>
        <v>0</v>
      </c>
      <c r="N213" s="46">
        <f t="shared" si="27"/>
        <v>0</v>
      </c>
      <c r="P213" s="46" t="b">
        <f t="shared" si="28"/>
        <v>1</v>
      </c>
    </row>
    <row r="214" spans="2:16" ht="15.75" x14ac:dyDescent="0.25">
      <c r="B214" s="245">
        <v>199</v>
      </c>
      <c r="C214" s="251"/>
      <c r="D214" s="252"/>
      <c r="E214" s="251"/>
      <c r="F214" s="252"/>
      <c r="H214" s="269" t="b">
        <f>IF(ISBLANK(C214),TRUE,IF(OR(ISBLANK(D214),ISBLANK(E214),ISBLANK(F214),ISBLANK(#REF!)),FALSE,TRUE))</f>
        <v>1</v>
      </c>
      <c r="I214" s="46">
        <f t="shared" si="22"/>
        <v>0</v>
      </c>
      <c r="J214" s="46">
        <f t="shared" si="23"/>
        <v>0</v>
      </c>
      <c r="K214" s="46">
        <f t="shared" si="24"/>
        <v>0</v>
      </c>
      <c r="L214" s="46">
        <f t="shared" si="25"/>
        <v>0</v>
      </c>
      <c r="M214" s="46">
        <f t="shared" si="26"/>
        <v>0</v>
      </c>
      <c r="N214" s="46">
        <f t="shared" si="27"/>
        <v>0</v>
      </c>
      <c r="P214" s="46" t="b">
        <f t="shared" si="28"/>
        <v>1</v>
      </c>
    </row>
    <row r="215" spans="2:16" ht="15.75" x14ac:dyDescent="0.25">
      <c r="B215" s="245">
        <v>200</v>
      </c>
      <c r="C215" s="251"/>
      <c r="D215" s="252"/>
      <c r="E215" s="251"/>
      <c r="F215" s="252"/>
      <c r="H215" s="269" t="b">
        <f>IF(ISBLANK(C215),TRUE,IF(OR(ISBLANK(D215),ISBLANK(E215),ISBLANK(F215),ISBLANK(#REF!)),FALSE,TRUE))</f>
        <v>1</v>
      </c>
      <c r="I215" s="46">
        <f t="shared" si="22"/>
        <v>0</v>
      </c>
      <c r="J215" s="46">
        <f t="shared" si="23"/>
        <v>0</v>
      </c>
      <c r="K215" s="46">
        <f t="shared" si="24"/>
        <v>0</v>
      </c>
      <c r="L215" s="46">
        <f t="shared" si="25"/>
        <v>0</v>
      </c>
      <c r="M215" s="46">
        <f t="shared" si="26"/>
        <v>0</v>
      </c>
      <c r="N215" s="46">
        <f t="shared" si="27"/>
        <v>0</v>
      </c>
      <c r="P215" s="46" t="b">
        <f t="shared" si="28"/>
        <v>1</v>
      </c>
    </row>
    <row r="216" spans="2:16" ht="15.75" x14ac:dyDescent="0.25">
      <c r="B216" s="245">
        <v>201</v>
      </c>
      <c r="C216" s="251"/>
      <c r="D216" s="252"/>
      <c r="E216" s="251"/>
      <c r="F216" s="252"/>
      <c r="H216" s="269" t="b">
        <f>IF(ISBLANK(C216),TRUE,IF(OR(ISBLANK(D216),ISBLANK(E216),ISBLANK(F216),ISBLANK(#REF!)),FALSE,TRUE))</f>
        <v>1</v>
      </c>
      <c r="I216" s="46">
        <f t="shared" si="22"/>
        <v>0</v>
      </c>
      <c r="J216" s="46">
        <f t="shared" si="23"/>
        <v>0</v>
      </c>
      <c r="K216" s="46">
        <f t="shared" si="24"/>
        <v>0</v>
      </c>
      <c r="L216" s="46">
        <f t="shared" si="25"/>
        <v>0</v>
      </c>
      <c r="M216" s="46">
        <f t="shared" si="26"/>
        <v>0</v>
      </c>
      <c r="N216" s="46">
        <f t="shared" si="27"/>
        <v>0</v>
      </c>
      <c r="P216" s="46" t="b">
        <f t="shared" si="28"/>
        <v>1</v>
      </c>
    </row>
    <row r="217" spans="2:16" ht="15.75" x14ac:dyDescent="0.25">
      <c r="B217" s="245">
        <v>202</v>
      </c>
      <c r="C217" s="251"/>
      <c r="D217" s="252"/>
      <c r="E217" s="251"/>
      <c r="F217" s="252"/>
      <c r="H217" s="269" t="b">
        <f>IF(ISBLANK(C217),TRUE,IF(OR(ISBLANK(D217),ISBLANK(E217),ISBLANK(F217),ISBLANK(#REF!)),FALSE,TRUE))</f>
        <v>1</v>
      </c>
      <c r="I217" s="46">
        <f t="shared" si="22"/>
        <v>0</v>
      </c>
      <c r="J217" s="46">
        <f t="shared" si="23"/>
        <v>0</v>
      </c>
      <c r="K217" s="46">
        <f t="shared" si="24"/>
        <v>0</v>
      </c>
      <c r="L217" s="46">
        <f t="shared" si="25"/>
        <v>0</v>
      </c>
      <c r="M217" s="46">
        <f t="shared" si="26"/>
        <v>0</v>
      </c>
      <c r="N217" s="46">
        <f t="shared" si="27"/>
        <v>0</v>
      </c>
      <c r="P217" s="46" t="b">
        <f t="shared" si="28"/>
        <v>1</v>
      </c>
    </row>
    <row r="218" spans="2:16" ht="15.75" x14ac:dyDescent="0.25">
      <c r="B218" s="245">
        <v>203</v>
      </c>
      <c r="C218" s="251"/>
      <c r="D218" s="252"/>
      <c r="E218" s="251"/>
      <c r="F218" s="252"/>
      <c r="H218" s="269" t="b">
        <f>IF(ISBLANK(C218),TRUE,IF(OR(ISBLANK(D218),ISBLANK(E218),ISBLANK(F218),ISBLANK(#REF!)),FALSE,TRUE))</f>
        <v>1</v>
      </c>
      <c r="I218" s="46">
        <f t="shared" si="22"/>
        <v>0</v>
      </c>
      <c r="J218" s="46">
        <f t="shared" si="23"/>
        <v>0</v>
      </c>
      <c r="K218" s="46">
        <f t="shared" si="24"/>
        <v>0</v>
      </c>
      <c r="L218" s="46">
        <f t="shared" si="25"/>
        <v>0</v>
      </c>
      <c r="M218" s="46">
        <f t="shared" si="26"/>
        <v>0</v>
      </c>
      <c r="N218" s="46">
        <f t="shared" si="27"/>
        <v>0</v>
      </c>
      <c r="P218" s="46" t="b">
        <f t="shared" si="28"/>
        <v>1</v>
      </c>
    </row>
    <row r="219" spans="2:16" ht="15.75" x14ac:dyDescent="0.25">
      <c r="B219" s="245">
        <v>204</v>
      </c>
      <c r="C219" s="251"/>
      <c r="D219" s="252"/>
      <c r="E219" s="251"/>
      <c r="F219" s="252"/>
      <c r="H219" s="269" t="b">
        <f>IF(ISBLANK(C219),TRUE,IF(OR(ISBLANK(D219),ISBLANK(E219),ISBLANK(F219),ISBLANK(#REF!)),FALSE,TRUE))</f>
        <v>1</v>
      </c>
      <c r="I219" s="46">
        <f t="shared" si="22"/>
        <v>0</v>
      </c>
      <c r="J219" s="46">
        <f t="shared" si="23"/>
        <v>0</v>
      </c>
      <c r="K219" s="46">
        <f t="shared" si="24"/>
        <v>0</v>
      </c>
      <c r="L219" s="46">
        <f t="shared" si="25"/>
        <v>0</v>
      </c>
      <c r="M219" s="46">
        <f t="shared" si="26"/>
        <v>0</v>
      </c>
      <c r="N219" s="46">
        <f t="shared" si="27"/>
        <v>0</v>
      </c>
      <c r="P219" s="46" t="b">
        <f t="shared" si="28"/>
        <v>1</v>
      </c>
    </row>
    <row r="220" spans="2:16" ht="15.75" x14ac:dyDescent="0.25">
      <c r="B220" s="245">
        <v>205</v>
      </c>
      <c r="C220" s="251"/>
      <c r="D220" s="252"/>
      <c r="E220" s="251"/>
      <c r="F220" s="252"/>
      <c r="H220" s="269" t="b">
        <f>IF(ISBLANK(C220),TRUE,IF(OR(ISBLANK(D220),ISBLANK(E220),ISBLANK(F220),ISBLANK(#REF!)),FALSE,TRUE))</f>
        <v>1</v>
      </c>
      <c r="I220" s="46">
        <f t="shared" si="22"/>
        <v>0</v>
      </c>
      <c r="J220" s="46">
        <f t="shared" si="23"/>
        <v>0</v>
      </c>
      <c r="K220" s="46">
        <f t="shared" si="24"/>
        <v>0</v>
      </c>
      <c r="L220" s="46">
        <f t="shared" si="25"/>
        <v>0</v>
      </c>
      <c r="M220" s="46">
        <f t="shared" si="26"/>
        <v>0</v>
      </c>
      <c r="N220" s="46">
        <f t="shared" si="27"/>
        <v>0</v>
      </c>
      <c r="P220" s="46" t="b">
        <f t="shared" si="28"/>
        <v>1</v>
      </c>
    </row>
    <row r="221" spans="2:16" ht="15.75" x14ac:dyDescent="0.25">
      <c r="B221" s="245">
        <v>206</v>
      </c>
      <c r="C221" s="251"/>
      <c r="D221" s="252"/>
      <c r="E221" s="251"/>
      <c r="F221" s="252"/>
      <c r="H221" s="269" t="b">
        <f>IF(ISBLANK(C221),TRUE,IF(OR(ISBLANK(D221),ISBLANK(E221),ISBLANK(F221),ISBLANK(#REF!)),FALSE,TRUE))</f>
        <v>1</v>
      </c>
      <c r="I221" s="46">
        <f t="shared" si="22"/>
        <v>0</v>
      </c>
      <c r="J221" s="46">
        <f t="shared" si="23"/>
        <v>0</v>
      </c>
      <c r="K221" s="46">
        <f t="shared" si="24"/>
        <v>0</v>
      </c>
      <c r="L221" s="46">
        <f t="shared" si="25"/>
        <v>0</v>
      </c>
      <c r="M221" s="46">
        <f t="shared" si="26"/>
        <v>0</v>
      </c>
      <c r="N221" s="46">
        <f t="shared" si="27"/>
        <v>0</v>
      </c>
      <c r="P221" s="46" t="b">
        <f t="shared" si="28"/>
        <v>1</v>
      </c>
    </row>
    <row r="222" spans="2:16" ht="15.75" x14ac:dyDescent="0.25">
      <c r="B222" s="245">
        <v>207</v>
      </c>
      <c r="C222" s="251"/>
      <c r="D222" s="252"/>
      <c r="E222" s="251"/>
      <c r="F222" s="252"/>
      <c r="H222" s="269" t="b">
        <f>IF(ISBLANK(C222),TRUE,IF(OR(ISBLANK(D222),ISBLANK(E222),ISBLANK(F222),ISBLANK(#REF!)),FALSE,TRUE))</f>
        <v>1</v>
      </c>
      <c r="I222" s="46">
        <f t="shared" si="22"/>
        <v>0</v>
      </c>
      <c r="J222" s="46">
        <f t="shared" si="23"/>
        <v>0</v>
      </c>
      <c r="K222" s="46">
        <f t="shared" si="24"/>
        <v>0</v>
      </c>
      <c r="L222" s="46">
        <f t="shared" si="25"/>
        <v>0</v>
      </c>
      <c r="M222" s="46">
        <f t="shared" si="26"/>
        <v>0</v>
      </c>
      <c r="N222" s="46">
        <f t="shared" si="27"/>
        <v>0</v>
      </c>
      <c r="P222" s="46" t="b">
        <f t="shared" si="28"/>
        <v>1</v>
      </c>
    </row>
    <row r="223" spans="2:16" ht="15.75" x14ac:dyDescent="0.25">
      <c r="B223" s="245">
        <v>208</v>
      </c>
      <c r="C223" s="251"/>
      <c r="D223" s="252"/>
      <c r="E223" s="251"/>
      <c r="F223" s="252"/>
      <c r="H223" s="269" t="b">
        <f>IF(ISBLANK(C223),TRUE,IF(OR(ISBLANK(D223),ISBLANK(E223),ISBLANK(F223),ISBLANK(#REF!)),FALSE,TRUE))</f>
        <v>1</v>
      </c>
      <c r="I223" s="46">
        <f t="shared" si="22"/>
        <v>0</v>
      </c>
      <c r="J223" s="46">
        <f t="shared" si="23"/>
        <v>0</v>
      </c>
      <c r="K223" s="46">
        <f t="shared" si="24"/>
        <v>0</v>
      </c>
      <c r="L223" s="46">
        <f t="shared" si="25"/>
        <v>0</v>
      </c>
      <c r="M223" s="46">
        <f t="shared" si="26"/>
        <v>0</v>
      </c>
      <c r="N223" s="46">
        <f t="shared" si="27"/>
        <v>0</v>
      </c>
      <c r="P223" s="46" t="b">
        <f t="shared" si="28"/>
        <v>1</v>
      </c>
    </row>
    <row r="224" spans="2:16" ht="15.75" x14ac:dyDescent="0.25">
      <c r="B224" s="245">
        <v>209</v>
      </c>
      <c r="C224" s="251"/>
      <c r="D224" s="252"/>
      <c r="E224" s="251"/>
      <c r="F224" s="252"/>
      <c r="H224" s="269" t="b">
        <f>IF(ISBLANK(C224),TRUE,IF(OR(ISBLANK(D224),ISBLANK(E224),ISBLANK(F224),ISBLANK(#REF!)),FALSE,TRUE))</f>
        <v>1</v>
      </c>
      <c r="I224" s="46">
        <f t="shared" si="22"/>
        <v>0</v>
      </c>
      <c r="J224" s="46">
        <f t="shared" si="23"/>
        <v>0</v>
      </c>
      <c r="K224" s="46">
        <f t="shared" si="24"/>
        <v>0</v>
      </c>
      <c r="L224" s="46">
        <f t="shared" si="25"/>
        <v>0</v>
      </c>
      <c r="M224" s="46">
        <f t="shared" si="26"/>
        <v>0</v>
      </c>
      <c r="N224" s="46">
        <f t="shared" si="27"/>
        <v>0</v>
      </c>
      <c r="P224" s="46" t="b">
        <f t="shared" si="28"/>
        <v>1</v>
      </c>
    </row>
    <row r="225" spans="2:16" ht="15.75" x14ac:dyDescent="0.25">
      <c r="B225" s="245">
        <v>210</v>
      </c>
      <c r="C225" s="251"/>
      <c r="D225" s="252"/>
      <c r="E225" s="251"/>
      <c r="F225" s="252"/>
      <c r="H225" s="269" t="b">
        <f>IF(ISBLANK(C225),TRUE,IF(OR(ISBLANK(D225),ISBLANK(E225),ISBLANK(F225),ISBLANK(#REF!)),FALSE,TRUE))</f>
        <v>1</v>
      </c>
      <c r="I225" s="46">
        <f t="shared" si="22"/>
        <v>0</v>
      </c>
      <c r="J225" s="46">
        <f t="shared" si="23"/>
        <v>0</v>
      </c>
      <c r="K225" s="46">
        <f t="shared" si="24"/>
        <v>0</v>
      </c>
      <c r="L225" s="46">
        <f t="shared" si="25"/>
        <v>0</v>
      </c>
      <c r="M225" s="46">
        <f t="shared" si="26"/>
        <v>0</v>
      </c>
      <c r="N225" s="46">
        <f t="shared" si="27"/>
        <v>0</v>
      </c>
      <c r="P225" s="46" t="b">
        <f t="shared" si="28"/>
        <v>1</v>
      </c>
    </row>
    <row r="226" spans="2:16" ht="15.75" x14ac:dyDescent="0.25">
      <c r="B226" s="245">
        <v>211</v>
      </c>
      <c r="C226" s="251"/>
      <c r="D226" s="252"/>
      <c r="E226" s="251"/>
      <c r="F226" s="252"/>
      <c r="H226" s="269" t="b">
        <f>IF(ISBLANK(C226),TRUE,IF(OR(ISBLANK(D226),ISBLANK(E226),ISBLANK(F226),ISBLANK(#REF!)),FALSE,TRUE))</f>
        <v>1</v>
      </c>
      <c r="I226" s="46">
        <f t="shared" si="22"/>
        <v>0</v>
      </c>
      <c r="J226" s="46">
        <f t="shared" si="23"/>
        <v>0</v>
      </c>
      <c r="K226" s="46">
        <f t="shared" si="24"/>
        <v>0</v>
      </c>
      <c r="L226" s="46">
        <f t="shared" si="25"/>
        <v>0</v>
      </c>
      <c r="M226" s="46">
        <f t="shared" si="26"/>
        <v>0</v>
      </c>
      <c r="N226" s="46">
        <f t="shared" si="27"/>
        <v>0</v>
      </c>
      <c r="P226" s="46" t="b">
        <f t="shared" si="28"/>
        <v>1</v>
      </c>
    </row>
    <row r="227" spans="2:16" ht="15.75" x14ac:dyDescent="0.25">
      <c r="B227" s="245">
        <v>212</v>
      </c>
      <c r="C227" s="251"/>
      <c r="D227" s="252"/>
      <c r="E227" s="251"/>
      <c r="F227" s="252"/>
      <c r="H227" s="269" t="b">
        <f>IF(ISBLANK(C227),TRUE,IF(OR(ISBLANK(D227),ISBLANK(E227),ISBLANK(F227),ISBLANK(#REF!)),FALSE,TRUE))</f>
        <v>1</v>
      </c>
      <c r="I227" s="46">
        <f t="shared" si="22"/>
        <v>0</v>
      </c>
      <c r="J227" s="46">
        <f t="shared" si="23"/>
        <v>0</v>
      </c>
      <c r="K227" s="46">
        <f t="shared" si="24"/>
        <v>0</v>
      </c>
      <c r="L227" s="46">
        <f t="shared" si="25"/>
        <v>0</v>
      </c>
      <c r="M227" s="46">
        <f t="shared" si="26"/>
        <v>0</v>
      </c>
      <c r="N227" s="46">
        <f t="shared" si="27"/>
        <v>0</v>
      </c>
      <c r="P227" s="46" t="b">
        <f t="shared" si="28"/>
        <v>1</v>
      </c>
    </row>
    <row r="228" spans="2:16" ht="15.75" x14ac:dyDescent="0.25">
      <c r="B228" s="245">
        <v>213</v>
      </c>
      <c r="C228" s="251"/>
      <c r="D228" s="252"/>
      <c r="E228" s="251"/>
      <c r="F228" s="252"/>
      <c r="H228" s="269" t="b">
        <f>IF(ISBLANK(C228),TRUE,IF(OR(ISBLANK(D228),ISBLANK(E228),ISBLANK(F228),ISBLANK(#REF!)),FALSE,TRUE))</f>
        <v>1</v>
      </c>
      <c r="I228" s="46">
        <f t="shared" si="22"/>
        <v>0</v>
      </c>
      <c r="J228" s="46">
        <f t="shared" si="23"/>
        <v>0</v>
      </c>
      <c r="K228" s="46">
        <f t="shared" si="24"/>
        <v>0</v>
      </c>
      <c r="L228" s="46">
        <f t="shared" si="25"/>
        <v>0</v>
      </c>
      <c r="M228" s="46">
        <f t="shared" si="26"/>
        <v>0</v>
      </c>
      <c r="N228" s="46">
        <f t="shared" si="27"/>
        <v>0</v>
      </c>
      <c r="P228" s="46" t="b">
        <f t="shared" si="28"/>
        <v>1</v>
      </c>
    </row>
    <row r="229" spans="2:16" ht="15.75" x14ac:dyDescent="0.25">
      <c r="B229" s="245">
        <v>214</v>
      </c>
      <c r="C229" s="251"/>
      <c r="D229" s="252"/>
      <c r="E229" s="251"/>
      <c r="F229" s="252"/>
      <c r="H229" s="269" t="b">
        <f>IF(ISBLANK(C229),TRUE,IF(OR(ISBLANK(D229),ISBLANK(E229),ISBLANK(F229),ISBLANK(#REF!)),FALSE,TRUE))</f>
        <v>1</v>
      </c>
      <c r="I229" s="46">
        <f t="shared" si="22"/>
        <v>0</v>
      </c>
      <c r="J229" s="46">
        <f t="shared" si="23"/>
        <v>0</v>
      </c>
      <c r="K229" s="46">
        <f t="shared" si="24"/>
        <v>0</v>
      </c>
      <c r="L229" s="46">
        <f t="shared" si="25"/>
        <v>0</v>
      </c>
      <c r="M229" s="46">
        <f t="shared" si="26"/>
        <v>0</v>
      </c>
      <c r="N229" s="46">
        <f t="shared" si="27"/>
        <v>0</v>
      </c>
      <c r="P229" s="46" t="b">
        <f t="shared" si="28"/>
        <v>1</v>
      </c>
    </row>
    <row r="230" spans="2:16" ht="15.75" x14ac:dyDescent="0.25">
      <c r="B230" s="245">
        <v>215</v>
      </c>
      <c r="C230" s="251"/>
      <c r="D230" s="252"/>
      <c r="E230" s="251"/>
      <c r="F230" s="252"/>
      <c r="H230" s="269" t="b">
        <f>IF(ISBLANK(C230),TRUE,IF(OR(ISBLANK(D230),ISBLANK(E230),ISBLANK(F230),ISBLANK(#REF!)),FALSE,TRUE))</f>
        <v>1</v>
      </c>
      <c r="I230" s="46">
        <f t="shared" si="22"/>
        <v>0</v>
      </c>
      <c r="J230" s="46">
        <f t="shared" si="23"/>
        <v>0</v>
      </c>
      <c r="K230" s="46">
        <f t="shared" si="24"/>
        <v>0</v>
      </c>
      <c r="L230" s="46">
        <f t="shared" si="25"/>
        <v>0</v>
      </c>
      <c r="M230" s="46">
        <f t="shared" si="26"/>
        <v>0</v>
      </c>
      <c r="N230" s="46">
        <f t="shared" si="27"/>
        <v>0</v>
      </c>
      <c r="P230" s="46" t="b">
        <f t="shared" si="28"/>
        <v>1</v>
      </c>
    </row>
    <row r="231" spans="2:16" ht="15.75" x14ac:dyDescent="0.25">
      <c r="B231" s="245">
        <v>216</v>
      </c>
      <c r="C231" s="251"/>
      <c r="D231" s="252"/>
      <c r="E231" s="251"/>
      <c r="F231" s="252"/>
      <c r="H231" s="269" t="b">
        <f>IF(ISBLANK(C231),TRUE,IF(OR(ISBLANK(D231),ISBLANK(E231),ISBLANK(F231),ISBLANK(#REF!)),FALSE,TRUE))</f>
        <v>1</v>
      </c>
      <c r="I231" s="46">
        <f t="shared" si="22"/>
        <v>0</v>
      </c>
      <c r="J231" s="46">
        <f t="shared" si="23"/>
        <v>0</v>
      </c>
      <c r="K231" s="46">
        <f t="shared" si="24"/>
        <v>0</v>
      </c>
      <c r="L231" s="46">
        <f t="shared" si="25"/>
        <v>0</v>
      </c>
      <c r="M231" s="46">
        <f t="shared" si="26"/>
        <v>0</v>
      </c>
      <c r="N231" s="46">
        <f t="shared" si="27"/>
        <v>0</v>
      </c>
      <c r="P231" s="46" t="b">
        <f t="shared" si="28"/>
        <v>1</v>
      </c>
    </row>
    <row r="232" spans="2:16" ht="15.75" x14ac:dyDescent="0.25">
      <c r="B232" s="245">
        <v>217</v>
      </c>
      <c r="C232" s="251"/>
      <c r="D232" s="252"/>
      <c r="E232" s="251"/>
      <c r="F232" s="252"/>
      <c r="H232" s="269" t="b">
        <f>IF(ISBLANK(C232),TRUE,IF(OR(ISBLANK(D232),ISBLANK(E232),ISBLANK(F232),ISBLANK(#REF!)),FALSE,TRUE))</f>
        <v>1</v>
      </c>
      <c r="I232" s="46">
        <f t="shared" si="22"/>
        <v>0</v>
      </c>
      <c r="J232" s="46">
        <f t="shared" si="23"/>
        <v>0</v>
      </c>
      <c r="K232" s="46">
        <f t="shared" si="24"/>
        <v>0</v>
      </c>
      <c r="L232" s="46">
        <f t="shared" si="25"/>
        <v>0</v>
      </c>
      <c r="M232" s="46">
        <f t="shared" si="26"/>
        <v>0</v>
      </c>
      <c r="N232" s="46">
        <f t="shared" si="27"/>
        <v>0</v>
      </c>
      <c r="P232" s="46" t="b">
        <f t="shared" si="28"/>
        <v>1</v>
      </c>
    </row>
    <row r="233" spans="2:16" ht="15.75" x14ac:dyDescent="0.25">
      <c r="B233" s="245">
        <v>218</v>
      </c>
      <c r="C233" s="251"/>
      <c r="D233" s="252"/>
      <c r="E233" s="251"/>
      <c r="F233" s="252"/>
      <c r="H233" s="269" t="b">
        <f>IF(ISBLANK(C233),TRUE,IF(OR(ISBLANK(D233),ISBLANK(E233),ISBLANK(F233),ISBLANK(#REF!)),FALSE,TRUE))</f>
        <v>1</v>
      </c>
      <c r="I233" s="46">
        <f t="shared" si="22"/>
        <v>0</v>
      </c>
      <c r="J233" s="46">
        <f t="shared" si="23"/>
        <v>0</v>
      </c>
      <c r="K233" s="46">
        <f t="shared" si="24"/>
        <v>0</v>
      </c>
      <c r="L233" s="46">
        <f t="shared" si="25"/>
        <v>0</v>
      </c>
      <c r="M233" s="46">
        <f t="shared" si="26"/>
        <v>0</v>
      </c>
      <c r="N233" s="46">
        <f t="shared" si="27"/>
        <v>0</v>
      </c>
      <c r="P233" s="46" t="b">
        <f t="shared" si="28"/>
        <v>1</v>
      </c>
    </row>
    <row r="234" spans="2:16" ht="15.75" x14ac:dyDescent="0.25">
      <c r="B234" s="245">
        <v>219</v>
      </c>
      <c r="C234" s="251"/>
      <c r="D234" s="252"/>
      <c r="E234" s="251"/>
      <c r="F234" s="252"/>
      <c r="H234" s="269" t="b">
        <f>IF(ISBLANK(C234),TRUE,IF(OR(ISBLANK(D234),ISBLANK(E234),ISBLANK(F234),ISBLANK(#REF!)),FALSE,TRUE))</f>
        <v>1</v>
      </c>
      <c r="I234" s="46">
        <f t="shared" si="22"/>
        <v>0</v>
      </c>
      <c r="J234" s="46">
        <f t="shared" si="23"/>
        <v>0</v>
      </c>
      <c r="K234" s="46">
        <f t="shared" si="24"/>
        <v>0</v>
      </c>
      <c r="L234" s="46">
        <f t="shared" si="25"/>
        <v>0</v>
      </c>
      <c r="M234" s="46">
        <f t="shared" si="26"/>
        <v>0</v>
      </c>
      <c r="N234" s="46">
        <f t="shared" si="27"/>
        <v>0</v>
      </c>
      <c r="P234" s="46" t="b">
        <f t="shared" si="28"/>
        <v>1</v>
      </c>
    </row>
    <row r="235" spans="2:16" ht="15.75" x14ac:dyDescent="0.25">
      <c r="B235" s="245">
        <v>220</v>
      </c>
      <c r="C235" s="251"/>
      <c r="D235" s="252"/>
      <c r="E235" s="251"/>
      <c r="F235" s="252"/>
      <c r="H235" s="269" t="b">
        <f>IF(ISBLANK(C235),TRUE,IF(OR(ISBLANK(D235),ISBLANK(E235),ISBLANK(F235),ISBLANK(#REF!)),FALSE,TRUE))</f>
        <v>1</v>
      </c>
      <c r="I235" s="46">
        <f t="shared" si="22"/>
        <v>0</v>
      </c>
      <c r="J235" s="46">
        <f t="shared" si="23"/>
        <v>0</v>
      </c>
      <c r="K235" s="46">
        <f t="shared" si="24"/>
        <v>0</v>
      </c>
      <c r="L235" s="46">
        <f t="shared" si="25"/>
        <v>0</v>
      </c>
      <c r="M235" s="46">
        <f t="shared" si="26"/>
        <v>0</v>
      </c>
      <c r="N235" s="46">
        <f t="shared" si="27"/>
        <v>0</v>
      </c>
      <c r="P235" s="46" t="b">
        <f t="shared" si="28"/>
        <v>1</v>
      </c>
    </row>
    <row r="236" spans="2:16" ht="15.75" x14ac:dyDescent="0.25">
      <c r="B236" s="245">
        <v>221</v>
      </c>
      <c r="C236" s="251"/>
      <c r="D236" s="252"/>
      <c r="E236" s="251"/>
      <c r="F236" s="252"/>
      <c r="H236" s="269" t="b">
        <f>IF(ISBLANK(C236),TRUE,IF(OR(ISBLANK(D236),ISBLANK(E236),ISBLANK(F236),ISBLANK(#REF!)),FALSE,TRUE))</f>
        <v>1</v>
      </c>
      <c r="I236" s="46">
        <f t="shared" si="22"/>
        <v>0</v>
      </c>
      <c r="J236" s="46">
        <f t="shared" si="23"/>
        <v>0</v>
      </c>
      <c r="K236" s="46">
        <f t="shared" si="24"/>
        <v>0</v>
      </c>
      <c r="L236" s="46">
        <f t="shared" si="25"/>
        <v>0</v>
      </c>
      <c r="M236" s="46">
        <f t="shared" si="26"/>
        <v>0</v>
      </c>
      <c r="N236" s="46">
        <f t="shared" si="27"/>
        <v>0</v>
      </c>
      <c r="P236" s="46" t="b">
        <f t="shared" si="28"/>
        <v>1</v>
      </c>
    </row>
    <row r="237" spans="2:16" ht="15.75" x14ac:dyDescent="0.25">
      <c r="B237" s="245">
        <v>222</v>
      </c>
      <c r="C237" s="251"/>
      <c r="D237" s="252"/>
      <c r="E237" s="251"/>
      <c r="F237" s="252"/>
      <c r="H237" s="269" t="b">
        <f>IF(ISBLANK(C237),TRUE,IF(OR(ISBLANK(D237),ISBLANK(E237),ISBLANK(F237),ISBLANK(#REF!)),FALSE,TRUE))</f>
        <v>1</v>
      </c>
      <c r="I237" s="46">
        <f t="shared" si="22"/>
        <v>0</v>
      </c>
      <c r="J237" s="46">
        <f t="shared" si="23"/>
        <v>0</v>
      </c>
      <c r="K237" s="46">
        <f t="shared" si="24"/>
        <v>0</v>
      </c>
      <c r="L237" s="46">
        <f t="shared" si="25"/>
        <v>0</v>
      </c>
      <c r="M237" s="46">
        <f t="shared" si="26"/>
        <v>0</v>
      </c>
      <c r="N237" s="46">
        <f t="shared" si="27"/>
        <v>0</v>
      </c>
      <c r="P237" s="46" t="b">
        <f t="shared" si="28"/>
        <v>1</v>
      </c>
    </row>
    <row r="238" spans="2:16" ht="15.75" x14ac:dyDescent="0.25">
      <c r="B238" s="245">
        <v>223</v>
      </c>
      <c r="C238" s="251"/>
      <c r="D238" s="252"/>
      <c r="E238" s="251"/>
      <c r="F238" s="252"/>
      <c r="H238" s="269" t="b">
        <f>IF(ISBLANK(C238),TRUE,IF(OR(ISBLANK(D238),ISBLANK(E238),ISBLANK(F238),ISBLANK(#REF!)),FALSE,TRUE))</f>
        <v>1</v>
      </c>
      <c r="I238" s="46">
        <f t="shared" si="22"/>
        <v>0</v>
      </c>
      <c r="J238" s="46">
        <f t="shared" si="23"/>
        <v>0</v>
      </c>
      <c r="K238" s="46">
        <f t="shared" si="24"/>
        <v>0</v>
      </c>
      <c r="L238" s="46">
        <f t="shared" si="25"/>
        <v>0</v>
      </c>
      <c r="M238" s="46">
        <f t="shared" si="26"/>
        <v>0</v>
      </c>
      <c r="N238" s="46">
        <f t="shared" si="27"/>
        <v>0</v>
      </c>
      <c r="P238" s="46" t="b">
        <f t="shared" si="28"/>
        <v>1</v>
      </c>
    </row>
    <row r="239" spans="2:16" ht="15.75" x14ac:dyDescent="0.25">
      <c r="B239" s="245">
        <v>224</v>
      </c>
      <c r="C239" s="251"/>
      <c r="D239" s="252"/>
      <c r="E239" s="251"/>
      <c r="F239" s="252"/>
      <c r="H239" s="269" t="b">
        <f>IF(ISBLANK(C239),TRUE,IF(OR(ISBLANK(D239),ISBLANK(E239),ISBLANK(F239),ISBLANK(#REF!)),FALSE,TRUE))</f>
        <v>1</v>
      </c>
      <c r="I239" s="46">
        <f t="shared" si="22"/>
        <v>0</v>
      </c>
      <c r="J239" s="46">
        <f t="shared" si="23"/>
        <v>0</v>
      </c>
      <c r="K239" s="46">
        <f t="shared" si="24"/>
        <v>0</v>
      </c>
      <c r="L239" s="46">
        <f t="shared" si="25"/>
        <v>0</v>
      </c>
      <c r="M239" s="46">
        <f t="shared" si="26"/>
        <v>0</v>
      </c>
      <c r="N239" s="46">
        <f t="shared" si="27"/>
        <v>0</v>
      </c>
      <c r="P239" s="46" t="b">
        <f t="shared" si="28"/>
        <v>1</v>
      </c>
    </row>
    <row r="240" spans="2:16" ht="15.75" x14ac:dyDescent="0.25">
      <c r="B240" s="245">
        <v>225</v>
      </c>
      <c r="C240" s="251"/>
      <c r="D240" s="252"/>
      <c r="E240" s="251"/>
      <c r="F240" s="252"/>
      <c r="H240" s="269" t="b">
        <f>IF(ISBLANK(C240),TRUE,IF(OR(ISBLANK(D240),ISBLANK(E240),ISBLANK(F240),ISBLANK(#REF!)),FALSE,TRUE))</f>
        <v>1</v>
      </c>
      <c r="I240" s="46">
        <f t="shared" si="22"/>
        <v>0</v>
      </c>
      <c r="J240" s="46">
        <f t="shared" si="23"/>
        <v>0</v>
      </c>
      <c r="K240" s="46">
        <f t="shared" si="24"/>
        <v>0</v>
      </c>
      <c r="L240" s="46">
        <f t="shared" si="25"/>
        <v>0</v>
      </c>
      <c r="M240" s="46">
        <f t="shared" si="26"/>
        <v>0</v>
      </c>
      <c r="N240" s="46">
        <f t="shared" si="27"/>
        <v>0</v>
      </c>
      <c r="P240" s="46" t="b">
        <f t="shared" si="28"/>
        <v>1</v>
      </c>
    </row>
    <row r="241" spans="2:16" ht="15.75" x14ac:dyDescent="0.25">
      <c r="B241" s="245">
        <v>226</v>
      </c>
      <c r="C241" s="251"/>
      <c r="D241" s="252"/>
      <c r="E241" s="251"/>
      <c r="F241" s="252"/>
      <c r="H241" s="269" t="b">
        <f>IF(ISBLANK(C241),TRUE,IF(OR(ISBLANK(D241),ISBLANK(E241),ISBLANK(F241),ISBLANK(#REF!)),FALSE,TRUE))</f>
        <v>1</v>
      </c>
      <c r="I241" s="46">
        <f t="shared" si="22"/>
        <v>0</v>
      </c>
      <c r="J241" s="46">
        <f t="shared" si="23"/>
        <v>0</v>
      </c>
      <c r="K241" s="46">
        <f t="shared" si="24"/>
        <v>0</v>
      </c>
      <c r="L241" s="46">
        <f t="shared" si="25"/>
        <v>0</v>
      </c>
      <c r="M241" s="46">
        <f t="shared" si="26"/>
        <v>0</v>
      </c>
      <c r="N241" s="46">
        <f t="shared" si="27"/>
        <v>0</v>
      </c>
      <c r="P241" s="46" t="b">
        <f t="shared" si="28"/>
        <v>1</v>
      </c>
    </row>
    <row r="242" spans="2:16" ht="15.75" x14ac:dyDescent="0.25">
      <c r="B242" s="245">
        <v>227</v>
      </c>
      <c r="C242" s="251"/>
      <c r="D242" s="252"/>
      <c r="E242" s="251"/>
      <c r="F242" s="252"/>
      <c r="H242" s="269" t="b">
        <f>IF(ISBLANK(C242),TRUE,IF(OR(ISBLANK(D242),ISBLANK(E242),ISBLANK(F242),ISBLANK(#REF!)),FALSE,TRUE))</f>
        <v>1</v>
      </c>
      <c r="I242" s="46">
        <f t="shared" si="22"/>
        <v>0</v>
      </c>
      <c r="J242" s="46">
        <f t="shared" si="23"/>
        <v>0</v>
      </c>
      <c r="K242" s="46">
        <f t="shared" si="24"/>
        <v>0</v>
      </c>
      <c r="L242" s="46">
        <f t="shared" si="25"/>
        <v>0</v>
      </c>
      <c r="M242" s="46">
        <f t="shared" si="26"/>
        <v>0</v>
      </c>
      <c r="N242" s="46">
        <f t="shared" si="27"/>
        <v>0</v>
      </c>
      <c r="P242" s="46" t="b">
        <f t="shared" si="28"/>
        <v>1</v>
      </c>
    </row>
    <row r="243" spans="2:16" ht="15.75" x14ac:dyDescent="0.25">
      <c r="B243" s="245">
        <v>228</v>
      </c>
      <c r="C243" s="251"/>
      <c r="D243" s="252"/>
      <c r="E243" s="251"/>
      <c r="F243" s="252"/>
      <c r="H243" s="269" t="b">
        <f>IF(ISBLANK(C243),TRUE,IF(OR(ISBLANK(D243),ISBLANK(E243),ISBLANK(F243),ISBLANK(#REF!)),FALSE,TRUE))</f>
        <v>1</v>
      </c>
      <c r="I243" s="46">
        <f t="shared" si="22"/>
        <v>0</v>
      </c>
      <c r="J243" s="46">
        <f t="shared" si="23"/>
        <v>0</v>
      </c>
      <c r="K243" s="46">
        <f t="shared" si="24"/>
        <v>0</v>
      </c>
      <c r="L243" s="46">
        <f t="shared" si="25"/>
        <v>0</v>
      </c>
      <c r="M243" s="46">
        <f t="shared" si="26"/>
        <v>0</v>
      </c>
      <c r="N243" s="46">
        <f t="shared" si="27"/>
        <v>0</v>
      </c>
      <c r="P243" s="46" t="b">
        <f t="shared" si="28"/>
        <v>1</v>
      </c>
    </row>
    <row r="244" spans="2:16" ht="15.75" x14ac:dyDescent="0.25">
      <c r="B244" s="245">
        <v>229</v>
      </c>
      <c r="C244" s="251"/>
      <c r="D244" s="252"/>
      <c r="E244" s="251"/>
      <c r="F244" s="252"/>
      <c r="H244" s="269" t="b">
        <f>IF(ISBLANK(C244),TRUE,IF(OR(ISBLANK(D244),ISBLANK(E244),ISBLANK(F244),ISBLANK(#REF!)),FALSE,TRUE))</f>
        <v>1</v>
      </c>
      <c r="I244" s="46">
        <f t="shared" si="22"/>
        <v>0</v>
      </c>
      <c r="J244" s="46">
        <f t="shared" si="23"/>
        <v>0</v>
      </c>
      <c r="K244" s="46">
        <f t="shared" si="24"/>
        <v>0</v>
      </c>
      <c r="L244" s="46">
        <f t="shared" si="25"/>
        <v>0</v>
      </c>
      <c r="M244" s="46">
        <f t="shared" si="26"/>
        <v>0</v>
      </c>
      <c r="N244" s="46">
        <f t="shared" si="27"/>
        <v>0</v>
      </c>
      <c r="P244" s="46" t="b">
        <f t="shared" si="28"/>
        <v>1</v>
      </c>
    </row>
    <row r="245" spans="2:16" ht="15.75" x14ac:dyDescent="0.25">
      <c r="B245" s="245">
        <v>230</v>
      </c>
      <c r="C245" s="251"/>
      <c r="D245" s="252"/>
      <c r="E245" s="251"/>
      <c r="F245" s="252"/>
      <c r="H245" s="269" t="b">
        <f>IF(ISBLANK(C245),TRUE,IF(OR(ISBLANK(D245),ISBLANK(E245),ISBLANK(F245),ISBLANK(#REF!)),FALSE,TRUE))</f>
        <v>1</v>
      </c>
      <c r="I245" s="46">
        <f t="shared" si="22"/>
        <v>0</v>
      </c>
      <c r="J245" s="46">
        <f t="shared" si="23"/>
        <v>0</v>
      </c>
      <c r="K245" s="46">
        <f t="shared" si="24"/>
        <v>0</v>
      </c>
      <c r="L245" s="46">
        <f t="shared" si="25"/>
        <v>0</v>
      </c>
      <c r="M245" s="46">
        <f t="shared" si="26"/>
        <v>0</v>
      </c>
      <c r="N245" s="46">
        <f t="shared" si="27"/>
        <v>0</v>
      </c>
      <c r="P245" s="46" t="b">
        <f t="shared" si="28"/>
        <v>1</v>
      </c>
    </row>
    <row r="246" spans="2:16" ht="15.75" x14ac:dyDescent="0.25">
      <c r="B246" s="245">
        <v>231</v>
      </c>
      <c r="C246" s="251"/>
      <c r="D246" s="252"/>
      <c r="E246" s="251"/>
      <c r="F246" s="252"/>
      <c r="H246" s="269" t="b">
        <f>IF(ISBLANK(C246),TRUE,IF(OR(ISBLANK(D246),ISBLANK(E246),ISBLANK(F246),ISBLANK(#REF!)),FALSE,TRUE))</f>
        <v>1</v>
      </c>
      <c r="I246" s="46">
        <f t="shared" si="22"/>
        <v>0</v>
      </c>
      <c r="J246" s="46">
        <f t="shared" si="23"/>
        <v>0</v>
      </c>
      <c r="K246" s="46">
        <f t="shared" si="24"/>
        <v>0</v>
      </c>
      <c r="L246" s="46">
        <f t="shared" si="25"/>
        <v>0</v>
      </c>
      <c r="M246" s="46">
        <f t="shared" si="26"/>
        <v>0</v>
      </c>
      <c r="N246" s="46">
        <f t="shared" si="27"/>
        <v>0</v>
      </c>
      <c r="P246" s="46" t="b">
        <f t="shared" si="28"/>
        <v>1</v>
      </c>
    </row>
    <row r="247" spans="2:16" ht="15.75" x14ac:dyDescent="0.25">
      <c r="B247" s="245">
        <v>232</v>
      </c>
      <c r="C247" s="251"/>
      <c r="D247" s="252"/>
      <c r="E247" s="251"/>
      <c r="F247" s="252"/>
      <c r="H247" s="269" t="b">
        <f>IF(ISBLANK(C247),TRUE,IF(OR(ISBLANK(D247),ISBLANK(E247),ISBLANK(F247),ISBLANK(#REF!)),FALSE,TRUE))</f>
        <v>1</v>
      </c>
      <c r="I247" s="46">
        <f t="shared" si="22"/>
        <v>0</v>
      </c>
      <c r="J247" s="46">
        <f t="shared" si="23"/>
        <v>0</v>
      </c>
      <c r="K247" s="46">
        <f t="shared" si="24"/>
        <v>0</v>
      </c>
      <c r="L247" s="46">
        <f t="shared" si="25"/>
        <v>0</v>
      </c>
      <c r="M247" s="46">
        <f t="shared" si="26"/>
        <v>0</v>
      </c>
      <c r="N247" s="46">
        <f t="shared" si="27"/>
        <v>0</v>
      </c>
      <c r="P247" s="46" t="b">
        <f t="shared" si="28"/>
        <v>1</v>
      </c>
    </row>
    <row r="248" spans="2:16" ht="15.75" x14ac:dyDescent="0.25">
      <c r="B248" s="245">
        <v>233</v>
      </c>
      <c r="C248" s="251"/>
      <c r="D248" s="252"/>
      <c r="E248" s="251"/>
      <c r="F248" s="252"/>
      <c r="H248" s="269" t="b">
        <f>IF(ISBLANK(C248),TRUE,IF(OR(ISBLANK(D248),ISBLANK(E248),ISBLANK(F248),ISBLANK(#REF!)),FALSE,TRUE))</f>
        <v>1</v>
      </c>
      <c r="I248" s="46">
        <f t="shared" si="22"/>
        <v>0</v>
      </c>
      <c r="J248" s="46">
        <f t="shared" si="23"/>
        <v>0</v>
      </c>
      <c r="K248" s="46">
        <f t="shared" si="24"/>
        <v>0</v>
      </c>
      <c r="L248" s="46">
        <f t="shared" si="25"/>
        <v>0</v>
      </c>
      <c r="M248" s="46">
        <f t="shared" si="26"/>
        <v>0</v>
      </c>
      <c r="N248" s="46">
        <f t="shared" si="27"/>
        <v>0</v>
      </c>
      <c r="P248" s="46" t="b">
        <f t="shared" si="28"/>
        <v>1</v>
      </c>
    </row>
    <row r="249" spans="2:16" ht="15.75" x14ac:dyDescent="0.25">
      <c r="B249" s="245">
        <v>234</v>
      </c>
      <c r="C249" s="251"/>
      <c r="D249" s="252"/>
      <c r="E249" s="251"/>
      <c r="F249" s="252"/>
      <c r="H249" s="269" t="b">
        <f>IF(ISBLANK(C249),TRUE,IF(OR(ISBLANK(D249),ISBLANK(E249),ISBLANK(F249),ISBLANK(#REF!)),FALSE,TRUE))</f>
        <v>1</v>
      </c>
      <c r="I249" s="46">
        <f t="shared" si="22"/>
        <v>0</v>
      </c>
      <c r="J249" s="46">
        <f t="shared" si="23"/>
        <v>0</v>
      </c>
      <c r="K249" s="46">
        <f t="shared" si="24"/>
        <v>0</v>
      </c>
      <c r="L249" s="46">
        <f t="shared" si="25"/>
        <v>0</v>
      </c>
      <c r="M249" s="46">
        <f t="shared" si="26"/>
        <v>0</v>
      </c>
      <c r="N249" s="46">
        <f t="shared" si="27"/>
        <v>0</v>
      </c>
      <c r="P249" s="46" t="b">
        <f t="shared" si="28"/>
        <v>1</v>
      </c>
    </row>
    <row r="250" spans="2:16" ht="15.75" x14ac:dyDescent="0.25">
      <c r="B250" s="245">
        <v>235</v>
      </c>
      <c r="C250" s="251"/>
      <c r="D250" s="252"/>
      <c r="E250" s="251"/>
      <c r="F250" s="252"/>
      <c r="H250" s="269" t="b">
        <f>IF(ISBLANK(C250),TRUE,IF(OR(ISBLANK(D250),ISBLANK(E250),ISBLANK(F250),ISBLANK(#REF!)),FALSE,TRUE))</f>
        <v>1</v>
      </c>
      <c r="I250" s="46">
        <f t="shared" si="22"/>
        <v>0</v>
      </c>
      <c r="J250" s="46">
        <f t="shared" si="23"/>
        <v>0</v>
      </c>
      <c r="K250" s="46">
        <f t="shared" si="24"/>
        <v>0</v>
      </c>
      <c r="L250" s="46">
        <f t="shared" si="25"/>
        <v>0</v>
      </c>
      <c r="M250" s="46">
        <f t="shared" si="26"/>
        <v>0</v>
      </c>
      <c r="N250" s="46">
        <f t="shared" si="27"/>
        <v>0</v>
      </c>
      <c r="P250" s="46" t="b">
        <f t="shared" si="28"/>
        <v>1</v>
      </c>
    </row>
    <row r="251" spans="2:16" ht="15.75" x14ac:dyDescent="0.25">
      <c r="B251" s="245">
        <v>236</v>
      </c>
      <c r="C251" s="251"/>
      <c r="D251" s="252"/>
      <c r="E251" s="251"/>
      <c r="F251" s="252"/>
      <c r="H251" s="269" t="b">
        <f>IF(ISBLANK(C251),TRUE,IF(OR(ISBLANK(D251),ISBLANK(E251),ISBLANK(F251),ISBLANK(#REF!)),FALSE,TRUE))</f>
        <v>1</v>
      </c>
      <c r="I251" s="46">
        <f t="shared" si="22"/>
        <v>0</v>
      </c>
      <c r="J251" s="46">
        <f t="shared" si="23"/>
        <v>0</v>
      </c>
      <c r="K251" s="46">
        <f t="shared" si="24"/>
        <v>0</v>
      </c>
      <c r="L251" s="46">
        <f t="shared" si="25"/>
        <v>0</v>
      </c>
      <c r="M251" s="46">
        <f t="shared" si="26"/>
        <v>0</v>
      </c>
      <c r="N251" s="46">
        <f t="shared" si="27"/>
        <v>0</v>
      </c>
      <c r="P251" s="46" t="b">
        <f t="shared" si="28"/>
        <v>1</v>
      </c>
    </row>
    <row r="252" spans="2:16" ht="15.75" x14ac:dyDescent="0.25">
      <c r="B252" s="245">
        <v>237</v>
      </c>
      <c r="C252" s="251"/>
      <c r="D252" s="252"/>
      <c r="E252" s="251"/>
      <c r="F252" s="252"/>
      <c r="H252" s="269" t="b">
        <f>IF(ISBLANK(C252),TRUE,IF(OR(ISBLANK(D252),ISBLANK(E252),ISBLANK(F252),ISBLANK(#REF!)),FALSE,TRUE))</f>
        <v>1</v>
      </c>
      <c r="I252" s="46">
        <f t="shared" si="22"/>
        <v>0</v>
      </c>
      <c r="J252" s="46">
        <f t="shared" si="23"/>
        <v>0</v>
      </c>
      <c r="K252" s="46">
        <f t="shared" si="24"/>
        <v>0</v>
      </c>
      <c r="L252" s="46">
        <f t="shared" si="25"/>
        <v>0</v>
      </c>
      <c r="M252" s="46">
        <f t="shared" si="26"/>
        <v>0</v>
      </c>
      <c r="N252" s="46">
        <f t="shared" si="27"/>
        <v>0</v>
      </c>
      <c r="P252" s="46" t="b">
        <f t="shared" si="28"/>
        <v>1</v>
      </c>
    </row>
    <row r="253" spans="2:16" ht="15.75" x14ac:dyDescent="0.25">
      <c r="B253" s="245">
        <v>238</v>
      </c>
      <c r="C253" s="251"/>
      <c r="D253" s="252"/>
      <c r="E253" s="251"/>
      <c r="F253" s="252"/>
      <c r="H253" s="269" t="b">
        <f>IF(ISBLANK(C253),TRUE,IF(OR(ISBLANK(D253),ISBLANK(E253),ISBLANK(F253),ISBLANK(#REF!)),FALSE,TRUE))</f>
        <v>1</v>
      </c>
      <c r="I253" s="46">
        <f t="shared" si="22"/>
        <v>0</v>
      </c>
      <c r="J253" s="46">
        <f t="shared" si="23"/>
        <v>0</v>
      </c>
      <c r="K253" s="46">
        <f t="shared" si="24"/>
        <v>0</v>
      </c>
      <c r="L253" s="46">
        <f t="shared" si="25"/>
        <v>0</v>
      </c>
      <c r="M253" s="46">
        <f t="shared" si="26"/>
        <v>0</v>
      </c>
      <c r="N253" s="46">
        <f t="shared" si="27"/>
        <v>0</v>
      </c>
      <c r="P253" s="46" t="b">
        <f t="shared" si="28"/>
        <v>1</v>
      </c>
    </row>
    <row r="254" spans="2:16" ht="15.75" x14ac:dyDescent="0.25">
      <c r="B254" s="245">
        <v>239</v>
      </c>
      <c r="C254" s="251"/>
      <c r="D254" s="252"/>
      <c r="E254" s="251"/>
      <c r="F254" s="252"/>
      <c r="H254" s="269" t="b">
        <f>IF(ISBLANK(C254),TRUE,IF(OR(ISBLANK(D254),ISBLANK(E254),ISBLANK(F254),ISBLANK(#REF!)),FALSE,TRUE))</f>
        <v>1</v>
      </c>
      <c r="I254" s="46">
        <f t="shared" si="22"/>
        <v>0</v>
      </c>
      <c r="J254" s="46">
        <f t="shared" si="23"/>
        <v>0</v>
      </c>
      <c r="K254" s="46">
        <f t="shared" si="24"/>
        <v>0</v>
      </c>
      <c r="L254" s="46">
        <f t="shared" si="25"/>
        <v>0</v>
      </c>
      <c r="M254" s="46">
        <f t="shared" si="26"/>
        <v>0</v>
      </c>
      <c r="N254" s="46">
        <f t="shared" si="27"/>
        <v>0</v>
      </c>
      <c r="P254" s="46" t="b">
        <f t="shared" si="28"/>
        <v>1</v>
      </c>
    </row>
    <row r="255" spans="2:16" ht="15.75" x14ac:dyDescent="0.25">
      <c r="B255" s="245">
        <v>240</v>
      </c>
      <c r="C255" s="251"/>
      <c r="D255" s="252"/>
      <c r="E255" s="251"/>
      <c r="F255" s="252"/>
      <c r="H255" s="269" t="b">
        <f>IF(ISBLANK(C255),TRUE,IF(OR(ISBLANK(D255),ISBLANK(E255),ISBLANK(F255),ISBLANK(#REF!)),FALSE,TRUE))</f>
        <v>1</v>
      </c>
      <c r="I255" s="46">
        <f t="shared" si="22"/>
        <v>0</v>
      </c>
      <c r="J255" s="46">
        <f t="shared" si="23"/>
        <v>0</v>
      </c>
      <c r="K255" s="46">
        <f t="shared" si="24"/>
        <v>0</v>
      </c>
      <c r="L255" s="46">
        <f t="shared" si="25"/>
        <v>0</v>
      </c>
      <c r="M255" s="46">
        <f t="shared" si="26"/>
        <v>0</v>
      </c>
      <c r="N255" s="46">
        <f t="shared" si="27"/>
        <v>0</v>
      </c>
      <c r="P255" s="46" t="b">
        <f t="shared" si="28"/>
        <v>1</v>
      </c>
    </row>
    <row r="256" spans="2:16" ht="15.75" x14ac:dyDescent="0.25">
      <c r="B256" s="245">
        <v>241</v>
      </c>
      <c r="C256" s="251"/>
      <c r="D256" s="252"/>
      <c r="E256" s="251"/>
      <c r="F256" s="252"/>
      <c r="H256" s="269" t="b">
        <f>IF(ISBLANK(C256),TRUE,IF(OR(ISBLANK(D256),ISBLANK(E256),ISBLANK(F256),ISBLANK(#REF!)),FALSE,TRUE))</f>
        <v>1</v>
      </c>
      <c r="I256" s="46">
        <f t="shared" si="22"/>
        <v>0</v>
      </c>
      <c r="J256" s="46">
        <f t="shared" si="23"/>
        <v>0</v>
      </c>
      <c r="K256" s="46">
        <f t="shared" si="24"/>
        <v>0</v>
      </c>
      <c r="L256" s="46">
        <f t="shared" si="25"/>
        <v>0</v>
      </c>
      <c r="M256" s="46">
        <f t="shared" si="26"/>
        <v>0</v>
      </c>
      <c r="N256" s="46">
        <f t="shared" si="27"/>
        <v>0</v>
      </c>
      <c r="P256" s="46" t="b">
        <f t="shared" si="28"/>
        <v>1</v>
      </c>
    </row>
    <row r="257" spans="2:16" ht="15.75" x14ac:dyDescent="0.25">
      <c r="B257" s="245">
        <v>242</v>
      </c>
      <c r="C257" s="251"/>
      <c r="D257" s="252"/>
      <c r="E257" s="251"/>
      <c r="F257" s="252"/>
      <c r="H257" s="269" t="b">
        <f>IF(ISBLANK(C257),TRUE,IF(OR(ISBLANK(D257),ISBLANK(E257),ISBLANK(F257),ISBLANK(#REF!)),FALSE,TRUE))</f>
        <v>1</v>
      </c>
      <c r="I257" s="46">
        <f t="shared" si="22"/>
        <v>0</v>
      </c>
      <c r="J257" s="46">
        <f t="shared" si="23"/>
        <v>0</v>
      </c>
      <c r="K257" s="46">
        <f t="shared" si="24"/>
        <v>0</v>
      </c>
      <c r="L257" s="46">
        <f t="shared" si="25"/>
        <v>0</v>
      </c>
      <c r="M257" s="46">
        <f t="shared" si="26"/>
        <v>0</v>
      </c>
      <c r="N257" s="46">
        <f t="shared" si="27"/>
        <v>0</v>
      </c>
      <c r="P257" s="46" t="b">
        <f t="shared" si="28"/>
        <v>1</v>
      </c>
    </row>
    <row r="258" spans="2:16" ht="15.75" x14ac:dyDescent="0.25">
      <c r="B258" s="245">
        <v>243</v>
      </c>
      <c r="C258" s="251"/>
      <c r="D258" s="252"/>
      <c r="E258" s="251"/>
      <c r="F258" s="252"/>
      <c r="H258" s="269" t="b">
        <f>IF(ISBLANK(C258),TRUE,IF(OR(ISBLANK(D258),ISBLANK(E258),ISBLANK(F258),ISBLANK(#REF!)),FALSE,TRUE))</f>
        <v>1</v>
      </c>
      <c r="I258" s="46">
        <f t="shared" si="22"/>
        <v>0</v>
      </c>
      <c r="J258" s="46">
        <f t="shared" si="23"/>
        <v>0</v>
      </c>
      <c r="K258" s="46">
        <f t="shared" si="24"/>
        <v>0</v>
      </c>
      <c r="L258" s="46">
        <f t="shared" si="25"/>
        <v>0</v>
      </c>
      <c r="M258" s="46">
        <f t="shared" si="26"/>
        <v>0</v>
      </c>
      <c r="N258" s="46">
        <f t="shared" si="27"/>
        <v>0</v>
      </c>
      <c r="P258" s="46" t="b">
        <f t="shared" si="28"/>
        <v>1</v>
      </c>
    </row>
    <row r="259" spans="2:16" ht="15.75" x14ac:dyDescent="0.25">
      <c r="B259" s="245">
        <v>244</v>
      </c>
      <c r="C259" s="251"/>
      <c r="D259" s="252"/>
      <c r="E259" s="251"/>
      <c r="F259" s="252"/>
      <c r="H259" s="269" t="b">
        <f>IF(ISBLANK(C259),TRUE,IF(OR(ISBLANK(D259),ISBLANK(E259),ISBLANK(F259),ISBLANK(#REF!)),FALSE,TRUE))</f>
        <v>1</v>
      </c>
      <c r="I259" s="46">
        <f t="shared" si="22"/>
        <v>0</v>
      </c>
      <c r="J259" s="46">
        <f t="shared" si="23"/>
        <v>0</v>
      </c>
      <c r="K259" s="46">
        <f t="shared" si="24"/>
        <v>0</v>
      </c>
      <c r="L259" s="46">
        <f t="shared" si="25"/>
        <v>0</v>
      </c>
      <c r="M259" s="46">
        <f t="shared" si="26"/>
        <v>0</v>
      </c>
      <c r="N259" s="46">
        <f t="shared" si="27"/>
        <v>0</v>
      </c>
      <c r="P259" s="46" t="b">
        <f t="shared" si="28"/>
        <v>1</v>
      </c>
    </row>
    <row r="260" spans="2:16" ht="15.75" x14ac:dyDescent="0.25">
      <c r="B260" s="245">
        <v>245</v>
      </c>
      <c r="C260" s="251"/>
      <c r="D260" s="252"/>
      <c r="E260" s="251"/>
      <c r="F260" s="252"/>
      <c r="H260" s="269" t="b">
        <f>IF(ISBLANK(C260),TRUE,IF(OR(ISBLANK(D260),ISBLANK(E260),ISBLANK(F260),ISBLANK(#REF!)),FALSE,TRUE))</f>
        <v>1</v>
      </c>
      <c r="I260" s="46">
        <f t="shared" si="22"/>
        <v>0</v>
      </c>
      <c r="J260" s="46">
        <f t="shared" si="23"/>
        <v>0</v>
      </c>
      <c r="K260" s="46">
        <f t="shared" si="24"/>
        <v>0</v>
      </c>
      <c r="L260" s="46">
        <f t="shared" si="25"/>
        <v>0</v>
      </c>
      <c r="M260" s="46">
        <f t="shared" si="26"/>
        <v>0</v>
      </c>
      <c r="N260" s="46">
        <f t="shared" si="27"/>
        <v>0</v>
      </c>
      <c r="P260" s="46" t="b">
        <f t="shared" si="28"/>
        <v>1</v>
      </c>
    </row>
    <row r="261" spans="2:16" ht="15.75" x14ac:dyDescent="0.25">
      <c r="B261" s="245">
        <v>246</v>
      </c>
      <c r="C261" s="251"/>
      <c r="D261" s="252"/>
      <c r="E261" s="251"/>
      <c r="F261" s="252"/>
      <c r="H261" s="269" t="b">
        <f>IF(ISBLANK(C261),TRUE,IF(OR(ISBLANK(D261),ISBLANK(E261),ISBLANK(F261),ISBLANK(#REF!)),FALSE,TRUE))</f>
        <v>1</v>
      </c>
      <c r="I261" s="46">
        <f t="shared" si="22"/>
        <v>0</v>
      </c>
      <c r="J261" s="46">
        <f t="shared" si="23"/>
        <v>0</v>
      </c>
      <c r="K261" s="46">
        <f t="shared" si="24"/>
        <v>0</v>
      </c>
      <c r="L261" s="46">
        <f t="shared" si="25"/>
        <v>0</v>
      </c>
      <c r="M261" s="46">
        <f t="shared" si="26"/>
        <v>0</v>
      </c>
      <c r="N261" s="46">
        <f t="shared" si="27"/>
        <v>0</v>
      </c>
      <c r="P261" s="46" t="b">
        <f t="shared" si="28"/>
        <v>1</v>
      </c>
    </row>
    <row r="262" spans="2:16" ht="15.75" x14ac:dyDescent="0.25">
      <c r="B262" s="245">
        <v>247</v>
      </c>
      <c r="C262" s="251"/>
      <c r="D262" s="252"/>
      <c r="E262" s="251"/>
      <c r="F262" s="252"/>
      <c r="H262" s="269" t="b">
        <f>IF(ISBLANK(C262),TRUE,IF(OR(ISBLANK(D262),ISBLANK(E262),ISBLANK(F262),ISBLANK(#REF!)),FALSE,TRUE))</f>
        <v>1</v>
      </c>
      <c r="I262" s="46">
        <f t="shared" si="22"/>
        <v>0</v>
      </c>
      <c r="J262" s="46">
        <f t="shared" si="23"/>
        <v>0</v>
      </c>
      <c r="K262" s="46">
        <f t="shared" si="24"/>
        <v>0</v>
      </c>
      <c r="L262" s="46">
        <f t="shared" si="25"/>
        <v>0</v>
      </c>
      <c r="M262" s="46">
        <f t="shared" si="26"/>
        <v>0</v>
      </c>
      <c r="N262" s="46">
        <f t="shared" si="27"/>
        <v>0</v>
      </c>
      <c r="P262" s="46" t="b">
        <f t="shared" si="28"/>
        <v>1</v>
      </c>
    </row>
    <row r="263" spans="2:16" ht="15.75" x14ac:dyDescent="0.25">
      <c r="B263" s="245">
        <v>248</v>
      </c>
      <c r="C263" s="251"/>
      <c r="D263" s="252"/>
      <c r="E263" s="251"/>
      <c r="F263" s="252"/>
      <c r="H263" s="269" t="b">
        <f>IF(ISBLANK(C263),TRUE,IF(OR(ISBLANK(D263),ISBLANK(E263),ISBLANK(F263),ISBLANK(#REF!)),FALSE,TRUE))</f>
        <v>1</v>
      </c>
      <c r="I263" s="46">
        <f t="shared" si="22"/>
        <v>0</v>
      </c>
      <c r="J263" s="46">
        <f t="shared" si="23"/>
        <v>0</v>
      </c>
      <c r="K263" s="46">
        <f t="shared" si="24"/>
        <v>0</v>
      </c>
      <c r="L263" s="46">
        <f t="shared" si="25"/>
        <v>0</v>
      </c>
      <c r="M263" s="46">
        <f t="shared" si="26"/>
        <v>0</v>
      </c>
      <c r="N263" s="46">
        <f t="shared" si="27"/>
        <v>0</v>
      </c>
      <c r="P263" s="46" t="b">
        <f t="shared" si="28"/>
        <v>1</v>
      </c>
    </row>
    <row r="264" spans="2:16" ht="15.75" x14ac:dyDescent="0.25">
      <c r="B264" s="245">
        <v>249</v>
      </c>
      <c r="C264" s="251"/>
      <c r="D264" s="252"/>
      <c r="E264" s="251"/>
      <c r="F264" s="252"/>
      <c r="H264" s="269" t="b">
        <f>IF(ISBLANK(C264),TRUE,IF(OR(ISBLANK(D264),ISBLANK(E264),ISBLANK(F264),ISBLANK(#REF!)),FALSE,TRUE))</f>
        <v>1</v>
      </c>
      <c r="I264" s="46">
        <f t="shared" si="22"/>
        <v>0</v>
      </c>
      <c r="J264" s="46">
        <f t="shared" si="23"/>
        <v>0</v>
      </c>
      <c r="K264" s="46">
        <f t="shared" si="24"/>
        <v>0</v>
      </c>
      <c r="L264" s="46">
        <f t="shared" si="25"/>
        <v>0</v>
      </c>
      <c r="M264" s="46">
        <f t="shared" si="26"/>
        <v>0</v>
      </c>
      <c r="N264" s="46">
        <f t="shared" si="27"/>
        <v>0</v>
      </c>
      <c r="P264" s="46" t="b">
        <f t="shared" si="28"/>
        <v>1</v>
      </c>
    </row>
    <row r="265" spans="2:16" ht="15.75" x14ac:dyDescent="0.25">
      <c r="B265" s="245">
        <v>250</v>
      </c>
      <c r="C265" s="251"/>
      <c r="D265" s="252"/>
      <c r="E265" s="251"/>
      <c r="F265" s="252"/>
      <c r="H265" s="269" t="b">
        <f>IF(ISBLANK(C265),TRUE,IF(OR(ISBLANK(D265),ISBLANK(E265),ISBLANK(F265),ISBLANK(#REF!)),FALSE,TRUE))</f>
        <v>1</v>
      </c>
      <c r="I265" s="46">
        <f t="shared" si="22"/>
        <v>0</v>
      </c>
      <c r="J265" s="46">
        <f t="shared" si="23"/>
        <v>0</v>
      </c>
      <c r="K265" s="46">
        <f t="shared" si="24"/>
        <v>0</v>
      </c>
      <c r="L265" s="46">
        <f t="shared" si="25"/>
        <v>0</v>
      </c>
      <c r="M265" s="46">
        <f t="shared" si="26"/>
        <v>0</v>
      </c>
      <c r="N265" s="46">
        <f t="shared" si="27"/>
        <v>0</v>
      </c>
      <c r="P265" s="46" t="b">
        <f t="shared" si="28"/>
        <v>1</v>
      </c>
    </row>
    <row r="266" spans="2:16" ht="15.75" x14ac:dyDescent="0.25">
      <c r="B266" s="245">
        <v>251</v>
      </c>
      <c r="C266" s="251"/>
      <c r="D266" s="252"/>
      <c r="E266" s="251"/>
      <c r="F266" s="252"/>
      <c r="H266" s="269" t="b">
        <f>IF(ISBLANK(C266),TRUE,IF(OR(ISBLANK(D266),ISBLANK(E266),ISBLANK(F266),ISBLANK(#REF!)),FALSE,TRUE))</f>
        <v>1</v>
      </c>
      <c r="I266" s="46">
        <f t="shared" si="22"/>
        <v>0</v>
      </c>
      <c r="J266" s="46">
        <f t="shared" si="23"/>
        <v>0</v>
      </c>
      <c r="K266" s="46">
        <f t="shared" si="24"/>
        <v>0</v>
      </c>
      <c r="L266" s="46">
        <f t="shared" si="25"/>
        <v>0</v>
      </c>
      <c r="M266" s="46">
        <f t="shared" si="26"/>
        <v>0</v>
      </c>
      <c r="N266" s="46">
        <f t="shared" si="27"/>
        <v>0</v>
      </c>
      <c r="P266" s="46" t="b">
        <f t="shared" si="28"/>
        <v>1</v>
      </c>
    </row>
    <row r="267" spans="2:16" ht="15.75" x14ac:dyDescent="0.25">
      <c r="B267" s="245">
        <v>252</v>
      </c>
      <c r="C267" s="251"/>
      <c r="D267" s="252"/>
      <c r="E267" s="251"/>
      <c r="F267" s="252"/>
      <c r="H267" s="269" t="b">
        <f>IF(ISBLANK(C267),TRUE,IF(OR(ISBLANK(D267),ISBLANK(E267),ISBLANK(F267),ISBLANK(#REF!)),FALSE,TRUE))</f>
        <v>1</v>
      </c>
      <c r="I267" s="46">
        <f t="shared" si="22"/>
        <v>0</v>
      </c>
      <c r="J267" s="46">
        <f t="shared" si="23"/>
        <v>0</v>
      </c>
      <c r="K267" s="46">
        <f t="shared" si="24"/>
        <v>0</v>
      </c>
      <c r="L267" s="46">
        <f t="shared" si="25"/>
        <v>0</v>
      </c>
      <c r="M267" s="46">
        <f t="shared" si="26"/>
        <v>0</v>
      </c>
      <c r="N267" s="46">
        <f t="shared" si="27"/>
        <v>0</v>
      </c>
      <c r="P267" s="46" t="b">
        <f t="shared" si="28"/>
        <v>1</v>
      </c>
    </row>
    <row r="268" spans="2:16" ht="15.75" x14ac:dyDescent="0.25">
      <c r="B268" s="245">
        <v>253</v>
      </c>
      <c r="C268" s="251"/>
      <c r="D268" s="252"/>
      <c r="E268" s="251"/>
      <c r="F268" s="252"/>
      <c r="H268" s="269" t="b">
        <f>IF(ISBLANK(C268),TRUE,IF(OR(ISBLANK(D268),ISBLANK(E268),ISBLANK(F268),ISBLANK(#REF!)),FALSE,TRUE))</f>
        <v>1</v>
      </c>
      <c r="I268" s="46">
        <f t="shared" si="22"/>
        <v>0</v>
      </c>
      <c r="J268" s="46">
        <f t="shared" si="23"/>
        <v>0</v>
      </c>
      <c r="K268" s="46">
        <f t="shared" si="24"/>
        <v>0</v>
      </c>
      <c r="L268" s="46">
        <f t="shared" si="25"/>
        <v>0</v>
      </c>
      <c r="M268" s="46">
        <f t="shared" si="26"/>
        <v>0</v>
      </c>
      <c r="N268" s="46">
        <f t="shared" si="27"/>
        <v>0</v>
      </c>
      <c r="P268" s="46" t="b">
        <f t="shared" si="28"/>
        <v>1</v>
      </c>
    </row>
    <row r="269" spans="2:16" ht="15.75" x14ac:dyDescent="0.25">
      <c r="B269" s="245">
        <v>254</v>
      </c>
      <c r="C269" s="251"/>
      <c r="D269" s="252"/>
      <c r="E269" s="251"/>
      <c r="F269" s="252"/>
      <c r="H269" s="269" t="b">
        <f>IF(ISBLANK(C269),TRUE,IF(OR(ISBLANK(D269),ISBLANK(E269),ISBLANK(F269),ISBLANK(#REF!)),FALSE,TRUE))</f>
        <v>1</v>
      </c>
      <c r="I269" s="46">
        <f t="shared" si="22"/>
        <v>0</v>
      </c>
      <c r="J269" s="46">
        <f t="shared" si="23"/>
        <v>0</v>
      </c>
      <c r="K269" s="46">
        <f t="shared" si="24"/>
        <v>0</v>
      </c>
      <c r="L269" s="46">
        <f t="shared" si="25"/>
        <v>0</v>
      </c>
      <c r="M269" s="46">
        <f t="shared" si="26"/>
        <v>0</v>
      </c>
      <c r="N269" s="46">
        <f t="shared" si="27"/>
        <v>0</v>
      </c>
      <c r="P269" s="46" t="b">
        <f t="shared" si="28"/>
        <v>1</v>
      </c>
    </row>
    <row r="270" spans="2:16" ht="15.75" x14ac:dyDescent="0.25">
      <c r="B270" s="245">
        <v>255</v>
      </c>
      <c r="C270" s="251"/>
      <c r="D270" s="252"/>
      <c r="E270" s="251"/>
      <c r="F270" s="252"/>
      <c r="H270" s="269" t="b">
        <f>IF(ISBLANK(C270),TRUE,IF(OR(ISBLANK(D270),ISBLANK(E270),ISBLANK(F270),ISBLANK(#REF!)),FALSE,TRUE))</f>
        <v>1</v>
      </c>
      <c r="I270" s="46">
        <f t="shared" si="22"/>
        <v>0</v>
      </c>
      <c r="J270" s="46">
        <f t="shared" si="23"/>
        <v>0</v>
      </c>
      <c r="K270" s="46">
        <f t="shared" si="24"/>
        <v>0</v>
      </c>
      <c r="L270" s="46">
        <f t="shared" si="25"/>
        <v>0</v>
      </c>
      <c r="M270" s="46">
        <f t="shared" si="26"/>
        <v>0</v>
      </c>
      <c r="N270" s="46">
        <f t="shared" si="27"/>
        <v>0</v>
      </c>
      <c r="P270" s="46" t="b">
        <f t="shared" si="28"/>
        <v>1</v>
      </c>
    </row>
    <row r="271" spans="2:16" ht="15.75" x14ac:dyDescent="0.25">
      <c r="B271" s="245">
        <v>256</v>
      </c>
      <c r="C271" s="251"/>
      <c r="D271" s="252"/>
      <c r="E271" s="251"/>
      <c r="F271" s="252"/>
      <c r="H271" s="269" t="b">
        <f>IF(ISBLANK(C271),TRUE,IF(OR(ISBLANK(D271),ISBLANK(E271),ISBLANK(F271),ISBLANK(#REF!)),FALSE,TRUE))</f>
        <v>1</v>
      </c>
      <c r="I271" s="46">
        <f t="shared" si="22"/>
        <v>0</v>
      </c>
      <c r="J271" s="46">
        <f t="shared" si="23"/>
        <v>0</v>
      </c>
      <c r="K271" s="46">
        <f t="shared" si="24"/>
        <v>0</v>
      </c>
      <c r="L271" s="46">
        <f t="shared" si="25"/>
        <v>0</v>
      </c>
      <c r="M271" s="46">
        <f t="shared" si="26"/>
        <v>0</v>
      </c>
      <c r="N271" s="46">
        <f t="shared" si="27"/>
        <v>0</v>
      </c>
      <c r="P271" s="46" t="b">
        <f t="shared" si="28"/>
        <v>1</v>
      </c>
    </row>
    <row r="272" spans="2:16" ht="15.75" x14ac:dyDescent="0.25">
      <c r="B272" s="245">
        <v>257</v>
      </c>
      <c r="C272" s="251"/>
      <c r="D272" s="252"/>
      <c r="E272" s="251"/>
      <c r="F272" s="252"/>
      <c r="H272" s="269" t="b">
        <f>IF(ISBLANK(C272),TRUE,IF(OR(ISBLANK(D272),ISBLANK(E272),ISBLANK(F272),ISBLANK(#REF!)),FALSE,TRUE))</f>
        <v>1</v>
      </c>
      <c r="I272" s="46">
        <f t="shared" si="22"/>
        <v>0</v>
      </c>
      <c r="J272" s="46">
        <f t="shared" si="23"/>
        <v>0</v>
      </c>
      <c r="K272" s="46">
        <f t="shared" si="24"/>
        <v>0</v>
      </c>
      <c r="L272" s="46">
        <f t="shared" si="25"/>
        <v>0</v>
      </c>
      <c r="M272" s="46">
        <f t="shared" si="26"/>
        <v>0</v>
      </c>
      <c r="N272" s="46">
        <f t="shared" si="27"/>
        <v>0</v>
      </c>
      <c r="P272" s="46" t="b">
        <f t="shared" si="28"/>
        <v>1</v>
      </c>
    </row>
    <row r="273" spans="2:16" ht="15.75" x14ac:dyDescent="0.25">
      <c r="B273" s="245">
        <v>258</v>
      </c>
      <c r="C273" s="251"/>
      <c r="D273" s="252"/>
      <c r="E273" s="251"/>
      <c r="F273" s="252"/>
      <c r="H273" s="269" t="b">
        <f>IF(ISBLANK(C273),TRUE,IF(OR(ISBLANK(D273),ISBLANK(E273),ISBLANK(F273),ISBLANK(#REF!)),FALSE,TRUE))</f>
        <v>1</v>
      </c>
      <c r="I273" s="46">
        <f t="shared" ref="I273:I336" si="29">IF(E273="Retail",F273,0)</f>
        <v>0</v>
      </c>
      <c r="J273" s="46">
        <f t="shared" ref="J273:J336" si="30">IF(E273="Well Informed",F273,0)</f>
        <v>0</v>
      </c>
      <c r="K273" s="46">
        <f t="shared" ref="K273:K336" si="31">IF(E273="Professional",F273,0)</f>
        <v>0</v>
      </c>
      <c r="L273" s="46">
        <f t="shared" ref="L273:L336" si="32">IF(E273="Retail",D273,0)</f>
        <v>0</v>
      </c>
      <c r="M273" s="46">
        <f t="shared" ref="M273:M336" si="33">IF(E273="Well Informed",D273,0)</f>
        <v>0</v>
      </c>
      <c r="N273" s="46">
        <f t="shared" ref="N273:N336" si="34">IF(E273="Professional",D273,0)</f>
        <v>0</v>
      </c>
      <c r="P273" s="46" t="b">
        <f t="shared" ref="P273:P336" si="35">IF(AND(D273&lt;&gt;"",C273="N/A"),FALSE,TRUE)</f>
        <v>1</v>
      </c>
    </row>
    <row r="274" spans="2:16" ht="15.75" x14ac:dyDescent="0.25">
      <c r="B274" s="245">
        <v>259</v>
      </c>
      <c r="C274" s="251"/>
      <c r="D274" s="252"/>
      <c r="E274" s="251"/>
      <c r="F274" s="252"/>
      <c r="H274" s="269" t="b">
        <f>IF(ISBLANK(C274),TRUE,IF(OR(ISBLANK(D274),ISBLANK(E274),ISBLANK(F274),ISBLANK(#REF!)),FALSE,TRUE))</f>
        <v>1</v>
      </c>
      <c r="I274" s="46">
        <f t="shared" si="29"/>
        <v>0</v>
      </c>
      <c r="J274" s="46">
        <f t="shared" si="30"/>
        <v>0</v>
      </c>
      <c r="K274" s="46">
        <f t="shared" si="31"/>
        <v>0</v>
      </c>
      <c r="L274" s="46">
        <f t="shared" si="32"/>
        <v>0</v>
      </c>
      <c r="M274" s="46">
        <f t="shared" si="33"/>
        <v>0</v>
      </c>
      <c r="N274" s="46">
        <f t="shared" si="34"/>
        <v>0</v>
      </c>
      <c r="P274" s="46" t="b">
        <f t="shared" si="35"/>
        <v>1</v>
      </c>
    </row>
    <row r="275" spans="2:16" ht="15.75" x14ac:dyDescent="0.25">
      <c r="B275" s="245">
        <v>260</v>
      </c>
      <c r="C275" s="251"/>
      <c r="D275" s="252"/>
      <c r="E275" s="251"/>
      <c r="F275" s="252"/>
      <c r="H275" s="269" t="b">
        <f>IF(ISBLANK(C275),TRUE,IF(OR(ISBLANK(D275),ISBLANK(E275),ISBLANK(F275),ISBLANK(#REF!)),FALSE,TRUE))</f>
        <v>1</v>
      </c>
      <c r="I275" s="46">
        <f t="shared" si="29"/>
        <v>0</v>
      </c>
      <c r="J275" s="46">
        <f t="shared" si="30"/>
        <v>0</v>
      </c>
      <c r="K275" s="46">
        <f t="shared" si="31"/>
        <v>0</v>
      </c>
      <c r="L275" s="46">
        <f t="shared" si="32"/>
        <v>0</v>
      </c>
      <c r="M275" s="46">
        <f t="shared" si="33"/>
        <v>0</v>
      </c>
      <c r="N275" s="46">
        <f t="shared" si="34"/>
        <v>0</v>
      </c>
      <c r="P275" s="46" t="b">
        <f t="shared" si="35"/>
        <v>1</v>
      </c>
    </row>
    <row r="276" spans="2:16" ht="15.75" x14ac:dyDescent="0.25">
      <c r="B276" s="245">
        <v>261</v>
      </c>
      <c r="C276" s="251"/>
      <c r="D276" s="252"/>
      <c r="E276" s="251"/>
      <c r="F276" s="252"/>
      <c r="H276" s="269" t="b">
        <f>IF(ISBLANK(C276),TRUE,IF(OR(ISBLANK(D276),ISBLANK(E276),ISBLANK(F276),ISBLANK(#REF!)),FALSE,TRUE))</f>
        <v>1</v>
      </c>
      <c r="I276" s="46">
        <f t="shared" si="29"/>
        <v>0</v>
      </c>
      <c r="J276" s="46">
        <f t="shared" si="30"/>
        <v>0</v>
      </c>
      <c r="K276" s="46">
        <f t="shared" si="31"/>
        <v>0</v>
      </c>
      <c r="L276" s="46">
        <f t="shared" si="32"/>
        <v>0</v>
      </c>
      <c r="M276" s="46">
        <f t="shared" si="33"/>
        <v>0</v>
      </c>
      <c r="N276" s="46">
        <f t="shared" si="34"/>
        <v>0</v>
      </c>
      <c r="P276" s="46" t="b">
        <f t="shared" si="35"/>
        <v>1</v>
      </c>
    </row>
    <row r="277" spans="2:16" ht="15.75" x14ac:dyDescent="0.25">
      <c r="B277" s="245">
        <v>262</v>
      </c>
      <c r="C277" s="251"/>
      <c r="D277" s="252"/>
      <c r="E277" s="251"/>
      <c r="F277" s="252"/>
      <c r="H277" s="269" t="b">
        <f>IF(ISBLANK(C277),TRUE,IF(OR(ISBLANK(D277),ISBLANK(E277),ISBLANK(F277),ISBLANK(#REF!)),FALSE,TRUE))</f>
        <v>1</v>
      </c>
      <c r="I277" s="46">
        <f t="shared" si="29"/>
        <v>0</v>
      </c>
      <c r="J277" s="46">
        <f t="shared" si="30"/>
        <v>0</v>
      </c>
      <c r="K277" s="46">
        <f t="shared" si="31"/>
        <v>0</v>
      </c>
      <c r="L277" s="46">
        <f t="shared" si="32"/>
        <v>0</v>
      </c>
      <c r="M277" s="46">
        <f t="shared" si="33"/>
        <v>0</v>
      </c>
      <c r="N277" s="46">
        <f t="shared" si="34"/>
        <v>0</v>
      </c>
      <c r="P277" s="46" t="b">
        <f t="shared" si="35"/>
        <v>1</v>
      </c>
    </row>
    <row r="278" spans="2:16" ht="15.75" x14ac:dyDescent="0.25">
      <c r="B278" s="245">
        <v>263</v>
      </c>
      <c r="C278" s="251"/>
      <c r="D278" s="252"/>
      <c r="E278" s="251"/>
      <c r="F278" s="252"/>
      <c r="H278" s="269" t="b">
        <f>IF(ISBLANK(C278),TRUE,IF(OR(ISBLANK(D278),ISBLANK(E278),ISBLANK(F278),ISBLANK(#REF!)),FALSE,TRUE))</f>
        <v>1</v>
      </c>
      <c r="I278" s="46">
        <f t="shared" si="29"/>
        <v>0</v>
      </c>
      <c r="J278" s="46">
        <f t="shared" si="30"/>
        <v>0</v>
      </c>
      <c r="K278" s="46">
        <f t="shared" si="31"/>
        <v>0</v>
      </c>
      <c r="L278" s="46">
        <f t="shared" si="32"/>
        <v>0</v>
      </c>
      <c r="M278" s="46">
        <f t="shared" si="33"/>
        <v>0</v>
      </c>
      <c r="N278" s="46">
        <f t="shared" si="34"/>
        <v>0</v>
      </c>
      <c r="P278" s="46" t="b">
        <f t="shared" si="35"/>
        <v>1</v>
      </c>
    </row>
    <row r="279" spans="2:16" ht="15.75" x14ac:dyDescent="0.25">
      <c r="B279" s="245">
        <v>264</v>
      </c>
      <c r="C279" s="251"/>
      <c r="D279" s="252"/>
      <c r="E279" s="251"/>
      <c r="F279" s="252"/>
      <c r="H279" s="269" t="b">
        <f>IF(ISBLANK(C279),TRUE,IF(OR(ISBLANK(D279),ISBLANK(E279),ISBLANK(F279),ISBLANK(#REF!)),FALSE,TRUE))</f>
        <v>1</v>
      </c>
      <c r="I279" s="46">
        <f t="shared" si="29"/>
        <v>0</v>
      </c>
      <c r="J279" s="46">
        <f t="shared" si="30"/>
        <v>0</v>
      </c>
      <c r="K279" s="46">
        <f t="shared" si="31"/>
        <v>0</v>
      </c>
      <c r="L279" s="46">
        <f t="shared" si="32"/>
        <v>0</v>
      </c>
      <c r="M279" s="46">
        <f t="shared" si="33"/>
        <v>0</v>
      </c>
      <c r="N279" s="46">
        <f t="shared" si="34"/>
        <v>0</v>
      </c>
      <c r="P279" s="46" t="b">
        <f t="shared" si="35"/>
        <v>1</v>
      </c>
    </row>
    <row r="280" spans="2:16" ht="15.75" x14ac:dyDescent="0.25">
      <c r="B280" s="245">
        <v>265</v>
      </c>
      <c r="C280" s="251"/>
      <c r="D280" s="252"/>
      <c r="E280" s="251"/>
      <c r="F280" s="252"/>
      <c r="H280" s="269" t="b">
        <f>IF(ISBLANK(C280),TRUE,IF(OR(ISBLANK(D280),ISBLANK(E280),ISBLANK(F280),ISBLANK(#REF!)),FALSE,TRUE))</f>
        <v>1</v>
      </c>
      <c r="I280" s="46">
        <f t="shared" si="29"/>
        <v>0</v>
      </c>
      <c r="J280" s="46">
        <f t="shared" si="30"/>
        <v>0</v>
      </c>
      <c r="K280" s="46">
        <f t="shared" si="31"/>
        <v>0</v>
      </c>
      <c r="L280" s="46">
        <f t="shared" si="32"/>
        <v>0</v>
      </c>
      <c r="M280" s="46">
        <f t="shared" si="33"/>
        <v>0</v>
      </c>
      <c r="N280" s="46">
        <f t="shared" si="34"/>
        <v>0</v>
      </c>
      <c r="P280" s="46" t="b">
        <f t="shared" si="35"/>
        <v>1</v>
      </c>
    </row>
    <row r="281" spans="2:16" ht="15.75" x14ac:dyDescent="0.25">
      <c r="B281" s="245">
        <v>266</v>
      </c>
      <c r="C281" s="251"/>
      <c r="D281" s="252"/>
      <c r="E281" s="251"/>
      <c r="F281" s="252"/>
      <c r="H281" s="269" t="b">
        <f>IF(ISBLANK(C281),TRUE,IF(OR(ISBLANK(D281),ISBLANK(E281),ISBLANK(F281),ISBLANK(#REF!)),FALSE,TRUE))</f>
        <v>1</v>
      </c>
      <c r="I281" s="46">
        <f t="shared" si="29"/>
        <v>0</v>
      </c>
      <c r="J281" s="46">
        <f t="shared" si="30"/>
        <v>0</v>
      </c>
      <c r="K281" s="46">
        <f t="shared" si="31"/>
        <v>0</v>
      </c>
      <c r="L281" s="46">
        <f t="shared" si="32"/>
        <v>0</v>
      </c>
      <c r="M281" s="46">
        <f t="shared" si="33"/>
        <v>0</v>
      </c>
      <c r="N281" s="46">
        <f t="shared" si="34"/>
        <v>0</v>
      </c>
      <c r="P281" s="46" t="b">
        <f t="shared" si="35"/>
        <v>1</v>
      </c>
    </row>
    <row r="282" spans="2:16" ht="15.75" x14ac:dyDescent="0.25">
      <c r="B282" s="245">
        <v>267</v>
      </c>
      <c r="C282" s="251"/>
      <c r="D282" s="252"/>
      <c r="E282" s="251"/>
      <c r="F282" s="252"/>
      <c r="H282" s="269" t="b">
        <f>IF(ISBLANK(C282),TRUE,IF(OR(ISBLANK(D282),ISBLANK(E282),ISBLANK(F282),ISBLANK(#REF!)),FALSE,TRUE))</f>
        <v>1</v>
      </c>
      <c r="I282" s="46">
        <f t="shared" si="29"/>
        <v>0</v>
      </c>
      <c r="J282" s="46">
        <f t="shared" si="30"/>
        <v>0</v>
      </c>
      <c r="K282" s="46">
        <f t="shared" si="31"/>
        <v>0</v>
      </c>
      <c r="L282" s="46">
        <f t="shared" si="32"/>
        <v>0</v>
      </c>
      <c r="M282" s="46">
        <f t="shared" si="33"/>
        <v>0</v>
      </c>
      <c r="N282" s="46">
        <f t="shared" si="34"/>
        <v>0</v>
      </c>
      <c r="P282" s="46" t="b">
        <f t="shared" si="35"/>
        <v>1</v>
      </c>
    </row>
    <row r="283" spans="2:16" ht="15.75" x14ac:dyDescent="0.25">
      <c r="B283" s="245">
        <v>268</v>
      </c>
      <c r="C283" s="251"/>
      <c r="D283" s="252"/>
      <c r="E283" s="251"/>
      <c r="F283" s="252"/>
      <c r="H283" s="269" t="b">
        <f>IF(ISBLANK(C283),TRUE,IF(OR(ISBLANK(D283),ISBLANK(E283),ISBLANK(F283),ISBLANK(#REF!)),FALSE,TRUE))</f>
        <v>1</v>
      </c>
      <c r="I283" s="46">
        <f t="shared" si="29"/>
        <v>0</v>
      </c>
      <c r="J283" s="46">
        <f t="shared" si="30"/>
        <v>0</v>
      </c>
      <c r="K283" s="46">
        <f t="shared" si="31"/>
        <v>0</v>
      </c>
      <c r="L283" s="46">
        <f t="shared" si="32"/>
        <v>0</v>
      </c>
      <c r="M283" s="46">
        <f t="shared" si="33"/>
        <v>0</v>
      </c>
      <c r="N283" s="46">
        <f t="shared" si="34"/>
        <v>0</v>
      </c>
      <c r="P283" s="46" t="b">
        <f t="shared" si="35"/>
        <v>1</v>
      </c>
    </row>
    <row r="284" spans="2:16" ht="15.75" x14ac:dyDescent="0.25">
      <c r="B284" s="245">
        <v>269</v>
      </c>
      <c r="C284" s="251"/>
      <c r="D284" s="252"/>
      <c r="E284" s="251"/>
      <c r="F284" s="252"/>
      <c r="H284" s="269" t="b">
        <f>IF(ISBLANK(C284),TRUE,IF(OR(ISBLANK(D284),ISBLANK(E284),ISBLANK(F284),ISBLANK(#REF!)),FALSE,TRUE))</f>
        <v>1</v>
      </c>
      <c r="I284" s="46">
        <f t="shared" si="29"/>
        <v>0</v>
      </c>
      <c r="J284" s="46">
        <f t="shared" si="30"/>
        <v>0</v>
      </c>
      <c r="K284" s="46">
        <f t="shared" si="31"/>
        <v>0</v>
      </c>
      <c r="L284" s="46">
        <f t="shared" si="32"/>
        <v>0</v>
      </c>
      <c r="M284" s="46">
        <f t="shared" si="33"/>
        <v>0</v>
      </c>
      <c r="N284" s="46">
        <f t="shared" si="34"/>
        <v>0</v>
      </c>
      <c r="P284" s="46" t="b">
        <f t="shared" si="35"/>
        <v>1</v>
      </c>
    </row>
    <row r="285" spans="2:16" ht="15.75" x14ac:dyDescent="0.25">
      <c r="B285" s="245">
        <v>270</v>
      </c>
      <c r="C285" s="251"/>
      <c r="D285" s="252"/>
      <c r="E285" s="251"/>
      <c r="F285" s="252"/>
      <c r="H285" s="269" t="b">
        <f>IF(ISBLANK(C285),TRUE,IF(OR(ISBLANK(D285),ISBLANK(E285),ISBLANK(F285),ISBLANK(#REF!)),FALSE,TRUE))</f>
        <v>1</v>
      </c>
      <c r="I285" s="46">
        <f t="shared" si="29"/>
        <v>0</v>
      </c>
      <c r="J285" s="46">
        <f t="shared" si="30"/>
        <v>0</v>
      </c>
      <c r="K285" s="46">
        <f t="shared" si="31"/>
        <v>0</v>
      </c>
      <c r="L285" s="46">
        <f t="shared" si="32"/>
        <v>0</v>
      </c>
      <c r="M285" s="46">
        <f t="shared" si="33"/>
        <v>0</v>
      </c>
      <c r="N285" s="46">
        <f t="shared" si="34"/>
        <v>0</v>
      </c>
      <c r="P285" s="46" t="b">
        <f t="shared" si="35"/>
        <v>1</v>
      </c>
    </row>
    <row r="286" spans="2:16" ht="15.75" x14ac:dyDescent="0.25">
      <c r="B286" s="245">
        <v>271</v>
      </c>
      <c r="C286" s="251"/>
      <c r="D286" s="252"/>
      <c r="E286" s="251"/>
      <c r="F286" s="252"/>
      <c r="H286" s="269" t="b">
        <f>IF(ISBLANK(C286),TRUE,IF(OR(ISBLANK(D286),ISBLANK(E286),ISBLANK(F286),ISBLANK(#REF!)),FALSE,TRUE))</f>
        <v>1</v>
      </c>
      <c r="I286" s="46">
        <f t="shared" si="29"/>
        <v>0</v>
      </c>
      <c r="J286" s="46">
        <f t="shared" si="30"/>
        <v>0</v>
      </c>
      <c r="K286" s="46">
        <f t="shared" si="31"/>
        <v>0</v>
      </c>
      <c r="L286" s="46">
        <f t="shared" si="32"/>
        <v>0</v>
      </c>
      <c r="M286" s="46">
        <f t="shared" si="33"/>
        <v>0</v>
      </c>
      <c r="N286" s="46">
        <f t="shared" si="34"/>
        <v>0</v>
      </c>
      <c r="P286" s="46" t="b">
        <f t="shared" si="35"/>
        <v>1</v>
      </c>
    </row>
    <row r="287" spans="2:16" ht="15.75" x14ac:dyDescent="0.25">
      <c r="B287" s="245">
        <v>272</v>
      </c>
      <c r="C287" s="251"/>
      <c r="D287" s="252"/>
      <c r="E287" s="251"/>
      <c r="F287" s="252"/>
      <c r="H287" s="269" t="b">
        <f>IF(ISBLANK(C287),TRUE,IF(OR(ISBLANK(D287),ISBLANK(E287),ISBLANK(F287),ISBLANK(#REF!)),FALSE,TRUE))</f>
        <v>1</v>
      </c>
      <c r="I287" s="46">
        <f t="shared" si="29"/>
        <v>0</v>
      </c>
      <c r="J287" s="46">
        <f t="shared" si="30"/>
        <v>0</v>
      </c>
      <c r="K287" s="46">
        <f t="shared" si="31"/>
        <v>0</v>
      </c>
      <c r="L287" s="46">
        <f t="shared" si="32"/>
        <v>0</v>
      </c>
      <c r="M287" s="46">
        <f t="shared" si="33"/>
        <v>0</v>
      </c>
      <c r="N287" s="46">
        <f t="shared" si="34"/>
        <v>0</v>
      </c>
      <c r="P287" s="46" t="b">
        <f t="shared" si="35"/>
        <v>1</v>
      </c>
    </row>
    <row r="288" spans="2:16" ht="15.75" x14ac:dyDescent="0.25">
      <c r="B288" s="245">
        <v>273</v>
      </c>
      <c r="C288" s="251"/>
      <c r="D288" s="252"/>
      <c r="E288" s="251"/>
      <c r="F288" s="252"/>
      <c r="H288" s="269" t="b">
        <f>IF(ISBLANK(C288),TRUE,IF(OR(ISBLANK(D288),ISBLANK(E288),ISBLANK(F288),ISBLANK(#REF!)),FALSE,TRUE))</f>
        <v>1</v>
      </c>
      <c r="I288" s="46">
        <f t="shared" si="29"/>
        <v>0</v>
      </c>
      <c r="J288" s="46">
        <f t="shared" si="30"/>
        <v>0</v>
      </c>
      <c r="K288" s="46">
        <f t="shared" si="31"/>
        <v>0</v>
      </c>
      <c r="L288" s="46">
        <f t="shared" si="32"/>
        <v>0</v>
      </c>
      <c r="M288" s="46">
        <f t="shared" si="33"/>
        <v>0</v>
      </c>
      <c r="N288" s="46">
        <f t="shared" si="34"/>
        <v>0</v>
      </c>
      <c r="P288" s="46" t="b">
        <f t="shared" si="35"/>
        <v>1</v>
      </c>
    </row>
    <row r="289" spans="2:16" ht="15.75" x14ac:dyDescent="0.25">
      <c r="B289" s="245">
        <v>274</v>
      </c>
      <c r="C289" s="251"/>
      <c r="D289" s="252"/>
      <c r="E289" s="251"/>
      <c r="F289" s="252"/>
      <c r="H289" s="269" t="b">
        <f>IF(ISBLANK(C289),TRUE,IF(OR(ISBLANK(D289),ISBLANK(E289),ISBLANK(F289),ISBLANK(#REF!)),FALSE,TRUE))</f>
        <v>1</v>
      </c>
      <c r="I289" s="46">
        <f t="shared" si="29"/>
        <v>0</v>
      </c>
      <c r="J289" s="46">
        <f t="shared" si="30"/>
        <v>0</v>
      </c>
      <c r="K289" s="46">
        <f t="shared" si="31"/>
        <v>0</v>
      </c>
      <c r="L289" s="46">
        <f t="shared" si="32"/>
        <v>0</v>
      </c>
      <c r="M289" s="46">
        <f t="shared" si="33"/>
        <v>0</v>
      </c>
      <c r="N289" s="46">
        <f t="shared" si="34"/>
        <v>0</v>
      </c>
      <c r="P289" s="46" t="b">
        <f t="shared" si="35"/>
        <v>1</v>
      </c>
    </row>
    <row r="290" spans="2:16" ht="15.75" x14ac:dyDescent="0.25">
      <c r="B290" s="245">
        <v>275</v>
      </c>
      <c r="C290" s="251"/>
      <c r="D290" s="252"/>
      <c r="E290" s="251"/>
      <c r="F290" s="252"/>
      <c r="H290" s="269" t="b">
        <f>IF(ISBLANK(C290),TRUE,IF(OR(ISBLANK(D290),ISBLANK(E290),ISBLANK(F290),ISBLANK(#REF!)),FALSE,TRUE))</f>
        <v>1</v>
      </c>
      <c r="I290" s="46">
        <f t="shared" si="29"/>
        <v>0</v>
      </c>
      <c r="J290" s="46">
        <f t="shared" si="30"/>
        <v>0</v>
      </c>
      <c r="K290" s="46">
        <f t="shared" si="31"/>
        <v>0</v>
      </c>
      <c r="L290" s="46">
        <f t="shared" si="32"/>
        <v>0</v>
      </c>
      <c r="M290" s="46">
        <f t="shared" si="33"/>
        <v>0</v>
      </c>
      <c r="N290" s="46">
        <f t="shared" si="34"/>
        <v>0</v>
      </c>
      <c r="P290" s="46" t="b">
        <f t="shared" si="35"/>
        <v>1</v>
      </c>
    </row>
    <row r="291" spans="2:16" ht="15.75" x14ac:dyDescent="0.25">
      <c r="B291" s="245">
        <v>276</v>
      </c>
      <c r="C291" s="251"/>
      <c r="D291" s="252"/>
      <c r="E291" s="251"/>
      <c r="F291" s="252"/>
      <c r="H291" s="269" t="b">
        <f>IF(ISBLANK(C291),TRUE,IF(OR(ISBLANK(D291),ISBLANK(E291),ISBLANK(F291),ISBLANK(#REF!)),FALSE,TRUE))</f>
        <v>1</v>
      </c>
      <c r="I291" s="46">
        <f t="shared" si="29"/>
        <v>0</v>
      </c>
      <c r="J291" s="46">
        <f t="shared" si="30"/>
        <v>0</v>
      </c>
      <c r="K291" s="46">
        <f t="shared" si="31"/>
        <v>0</v>
      </c>
      <c r="L291" s="46">
        <f t="shared" si="32"/>
        <v>0</v>
      </c>
      <c r="M291" s="46">
        <f t="shared" si="33"/>
        <v>0</v>
      </c>
      <c r="N291" s="46">
        <f t="shared" si="34"/>
        <v>0</v>
      </c>
      <c r="P291" s="46" t="b">
        <f t="shared" si="35"/>
        <v>1</v>
      </c>
    </row>
    <row r="292" spans="2:16" ht="15.75" x14ac:dyDescent="0.25">
      <c r="B292" s="245">
        <v>277</v>
      </c>
      <c r="C292" s="251"/>
      <c r="D292" s="252"/>
      <c r="E292" s="251"/>
      <c r="F292" s="252"/>
      <c r="H292" s="269" t="b">
        <f>IF(ISBLANK(C292),TRUE,IF(OR(ISBLANK(D292),ISBLANK(E292),ISBLANK(F292),ISBLANK(#REF!)),FALSE,TRUE))</f>
        <v>1</v>
      </c>
      <c r="I292" s="46">
        <f t="shared" si="29"/>
        <v>0</v>
      </c>
      <c r="J292" s="46">
        <f t="shared" si="30"/>
        <v>0</v>
      </c>
      <c r="K292" s="46">
        <f t="shared" si="31"/>
        <v>0</v>
      </c>
      <c r="L292" s="46">
        <f t="shared" si="32"/>
        <v>0</v>
      </c>
      <c r="M292" s="46">
        <f t="shared" si="33"/>
        <v>0</v>
      </c>
      <c r="N292" s="46">
        <f t="shared" si="34"/>
        <v>0</v>
      </c>
      <c r="P292" s="46" t="b">
        <f t="shared" si="35"/>
        <v>1</v>
      </c>
    </row>
    <row r="293" spans="2:16" ht="15.75" x14ac:dyDescent="0.25">
      <c r="B293" s="245">
        <v>278</v>
      </c>
      <c r="C293" s="251"/>
      <c r="D293" s="252"/>
      <c r="E293" s="251"/>
      <c r="F293" s="252"/>
      <c r="H293" s="269" t="b">
        <f>IF(ISBLANK(C293),TRUE,IF(OR(ISBLANK(D293),ISBLANK(E293),ISBLANK(F293),ISBLANK(#REF!)),FALSE,TRUE))</f>
        <v>1</v>
      </c>
      <c r="I293" s="46">
        <f t="shared" si="29"/>
        <v>0</v>
      </c>
      <c r="J293" s="46">
        <f t="shared" si="30"/>
        <v>0</v>
      </c>
      <c r="K293" s="46">
        <f t="shared" si="31"/>
        <v>0</v>
      </c>
      <c r="L293" s="46">
        <f t="shared" si="32"/>
        <v>0</v>
      </c>
      <c r="M293" s="46">
        <f t="shared" si="33"/>
        <v>0</v>
      </c>
      <c r="N293" s="46">
        <f t="shared" si="34"/>
        <v>0</v>
      </c>
      <c r="P293" s="46" t="b">
        <f t="shared" si="35"/>
        <v>1</v>
      </c>
    </row>
    <row r="294" spans="2:16" ht="15.75" x14ac:dyDescent="0.25">
      <c r="B294" s="245">
        <v>279</v>
      </c>
      <c r="C294" s="251"/>
      <c r="D294" s="252"/>
      <c r="E294" s="251"/>
      <c r="F294" s="252"/>
      <c r="H294" s="269" t="b">
        <f>IF(ISBLANK(C294),TRUE,IF(OR(ISBLANK(D294),ISBLANK(E294),ISBLANK(F294),ISBLANK(#REF!)),FALSE,TRUE))</f>
        <v>1</v>
      </c>
      <c r="I294" s="46">
        <f t="shared" si="29"/>
        <v>0</v>
      </c>
      <c r="J294" s="46">
        <f t="shared" si="30"/>
        <v>0</v>
      </c>
      <c r="K294" s="46">
        <f t="shared" si="31"/>
        <v>0</v>
      </c>
      <c r="L294" s="46">
        <f t="shared" si="32"/>
        <v>0</v>
      </c>
      <c r="M294" s="46">
        <f t="shared" si="33"/>
        <v>0</v>
      </c>
      <c r="N294" s="46">
        <f t="shared" si="34"/>
        <v>0</v>
      </c>
      <c r="P294" s="46" t="b">
        <f t="shared" si="35"/>
        <v>1</v>
      </c>
    </row>
    <row r="295" spans="2:16" ht="15.75" x14ac:dyDescent="0.25">
      <c r="B295" s="245">
        <v>280</v>
      </c>
      <c r="C295" s="251"/>
      <c r="D295" s="252"/>
      <c r="E295" s="251"/>
      <c r="F295" s="252"/>
      <c r="H295" s="269" t="b">
        <f>IF(ISBLANK(C295),TRUE,IF(OR(ISBLANK(D295),ISBLANK(E295),ISBLANK(F295),ISBLANK(#REF!)),FALSE,TRUE))</f>
        <v>1</v>
      </c>
      <c r="I295" s="46">
        <f t="shared" si="29"/>
        <v>0</v>
      </c>
      <c r="J295" s="46">
        <f t="shared" si="30"/>
        <v>0</v>
      </c>
      <c r="K295" s="46">
        <f t="shared" si="31"/>
        <v>0</v>
      </c>
      <c r="L295" s="46">
        <f t="shared" si="32"/>
        <v>0</v>
      </c>
      <c r="M295" s="46">
        <f t="shared" si="33"/>
        <v>0</v>
      </c>
      <c r="N295" s="46">
        <f t="shared" si="34"/>
        <v>0</v>
      </c>
      <c r="P295" s="46" t="b">
        <f t="shared" si="35"/>
        <v>1</v>
      </c>
    </row>
    <row r="296" spans="2:16" ht="15.75" x14ac:dyDescent="0.25">
      <c r="B296" s="245">
        <v>281</v>
      </c>
      <c r="C296" s="251"/>
      <c r="D296" s="252"/>
      <c r="E296" s="251"/>
      <c r="F296" s="252"/>
      <c r="H296" s="269" t="b">
        <f>IF(ISBLANK(C296),TRUE,IF(OR(ISBLANK(D296),ISBLANK(E296),ISBLANK(F296),ISBLANK(#REF!)),FALSE,TRUE))</f>
        <v>1</v>
      </c>
      <c r="I296" s="46">
        <f t="shared" si="29"/>
        <v>0</v>
      </c>
      <c r="J296" s="46">
        <f t="shared" si="30"/>
        <v>0</v>
      </c>
      <c r="K296" s="46">
        <f t="shared" si="31"/>
        <v>0</v>
      </c>
      <c r="L296" s="46">
        <f t="shared" si="32"/>
        <v>0</v>
      </c>
      <c r="M296" s="46">
        <f t="shared" si="33"/>
        <v>0</v>
      </c>
      <c r="N296" s="46">
        <f t="shared" si="34"/>
        <v>0</v>
      </c>
      <c r="P296" s="46" t="b">
        <f t="shared" si="35"/>
        <v>1</v>
      </c>
    </row>
    <row r="297" spans="2:16" ht="15.75" x14ac:dyDescent="0.25">
      <c r="B297" s="245">
        <v>282</v>
      </c>
      <c r="C297" s="251"/>
      <c r="D297" s="252"/>
      <c r="E297" s="251"/>
      <c r="F297" s="252"/>
      <c r="H297" s="269" t="b">
        <f>IF(ISBLANK(C297),TRUE,IF(OR(ISBLANK(D297),ISBLANK(E297),ISBLANK(F297),ISBLANK(#REF!)),FALSE,TRUE))</f>
        <v>1</v>
      </c>
      <c r="I297" s="46">
        <f t="shared" si="29"/>
        <v>0</v>
      </c>
      <c r="J297" s="46">
        <f t="shared" si="30"/>
        <v>0</v>
      </c>
      <c r="K297" s="46">
        <f t="shared" si="31"/>
        <v>0</v>
      </c>
      <c r="L297" s="46">
        <f t="shared" si="32"/>
        <v>0</v>
      </c>
      <c r="M297" s="46">
        <f t="shared" si="33"/>
        <v>0</v>
      </c>
      <c r="N297" s="46">
        <f t="shared" si="34"/>
        <v>0</v>
      </c>
      <c r="P297" s="46" t="b">
        <f t="shared" si="35"/>
        <v>1</v>
      </c>
    </row>
    <row r="298" spans="2:16" ht="15.75" x14ac:dyDescent="0.25">
      <c r="B298" s="245">
        <v>283</v>
      </c>
      <c r="C298" s="251"/>
      <c r="D298" s="252"/>
      <c r="E298" s="251"/>
      <c r="F298" s="252"/>
      <c r="H298" s="269" t="b">
        <f>IF(ISBLANK(C298),TRUE,IF(OR(ISBLANK(D298),ISBLANK(E298),ISBLANK(F298),ISBLANK(#REF!)),FALSE,TRUE))</f>
        <v>1</v>
      </c>
      <c r="I298" s="46">
        <f t="shared" si="29"/>
        <v>0</v>
      </c>
      <c r="J298" s="46">
        <f t="shared" si="30"/>
        <v>0</v>
      </c>
      <c r="K298" s="46">
        <f t="shared" si="31"/>
        <v>0</v>
      </c>
      <c r="L298" s="46">
        <f t="shared" si="32"/>
        <v>0</v>
      </c>
      <c r="M298" s="46">
        <f t="shared" si="33"/>
        <v>0</v>
      </c>
      <c r="N298" s="46">
        <f t="shared" si="34"/>
        <v>0</v>
      </c>
      <c r="P298" s="46" t="b">
        <f t="shared" si="35"/>
        <v>1</v>
      </c>
    </row>
    <row r="299" spans="2:16" ht="15.75" x14ac:dyDescent="0.25">
      <c r="B299" s="245">
        <v>284</v>
      </c>
      <c r="C299" s="251"/>
      <c r="D299" s="252"/>
      <c r="E299" s="251"/>
      <c r="F299" s="252"/>
      <c r="H299" s="269" t="b">
        <f>IF(ISBLANK(C299),TRUE,IF(OR(ISBLANK(D299),ISBLANK(E299),ISBLANK(F299),ISBLANK(#REF!)),FALSE,TRUE))</f>
        <v>1</v>
      </c>
      <c r="I299" s="46">
        <f t="shared" si="29"/>
        <v>0</v>
      </c>
      <c r="J299" s="46">
        <f t="shared" si="30"/>
        <v>0</v>
      </c>
      <c r="K299" s="46">
        <f t="shared" si="31"/>
        <v>0</v>
      </c>
      <c r="L299" s="46">
        <f t="shared" si="32"/>
        <v>0</v>
      </c>
      <c r="M299" s="46">
        <f t="shared" si="33"/>
        <v>0</v>
      </c>
      <c r="N299" s="46">
        <f t="shared" si="34"/>
        <v>0</v>
      </c>
      <c r="P299" s="46" t="b">
        <f t="shared" si="35"/>
        <v>1</v>
      </c>
    </row>
    <row r="300" spans="2:16" ht="15.75" x14ac:dyDescent="0.25">
      <c r="B300" s="245">
        <v>285</v>
      </c>
      <c r="C300" s="251"/>
      <c r="D300" s="252"/>
      <c r="E300" s="251"/>
      <c r="F300" s="252"/>
      <c r="H300" s="269" t="b">
        <f>IF(ISBLANK(C300),TRUE,IF(OR(ISBLANK(D300),ISBLANK(E300),ISBLANK(F300),ISBLANK(#REF!)),FALSE,TRUE))</f>
        <v>1</v>
      </c>
      <c r="I300" s="46">
        <f t="shared" si="29"/>
        <v>0</v>
      </c>
      <c r="J300" s="46">
        <f t="shared" si="30"/>
        <v>0</v>
      </c>
      <c r="K300" s="46">
        <f t="shared" si="31"/>
        <v>0</v>
      </c>
      <c r="L300" s="46">
        <f t="shared" si="32"/>
        <v>0</v>
      </c>
      <c r="M300" s="46">
        <f t="shared" si="33"/>
        <v>0</v>
      </c>
      <c r="N300" s="46">
        <f t="shared" si="34"/>
        <v>0</v>
      </c>
      <c r="P300" s="46" t="b">
        <f t="shared" si="35"/>
        <v>1</v>
      </c>
    </row>
    <row r="301" spans="2:16" ht="15.75" x14ac:dyDescent="0.25">
      <c r="B301" s="245">
        <v>286</v>
      </c>
      <c r="C301" s="251"/>
      <c r="D301" s="252"/>
      <c r="E301" s="251"/>
      <c r="F301" s="252"/>
      <c r="H301" s="269" t="b">
        <f>IF(ISBLANK(C301),TRUE,IF(OR(ISBLANK(D301),ISBLANK(E301),ISBLANK(F301),ISBLANK(#REF!)),FALSE,TRUE))</f>
        <v>1</v>
      </c>
      <c r="I301" s="46">
        <f t="shared" si="29"/>
        <v>0</v>
      </c>
      <c r="J301" s="46">
        <f t="shared" si="30"/>
        <v>0</v>
      </c>
      <c r="K301" s="46">
        <f t="shared" si="31"/>
        <v>0</v>
      </c>
      <c r="L301" s="46">
        <f t="shared" si="32"/>
        <v>0</v>
      </c>
      <c r="M301" s="46">
        <f t="shared" si="33"/>
        <v>0</v>
      </c>
      <c r="N301" s="46">
        <f t="shared" si="34"/>
        <v>0</v>
      </c>
      <c r="P301" s="46" t="b">
        <f t="shared" si="35"/>
        <v>1</v>
      </c>
    </row>
    <row r="302" spans="2:16" ht="15.75" x14ac:dyDescent="0.25">
      <c r="B302" s="245">
        <v>287</v>
      </c>
      <c r="C302" s="251"/>
      <c r="D302" s="252"/>
      <c r="E302" s="251"/>
      <c r="F302" s="252"/>
      <c r="H302" s="269" t="b">
        <f>IF(ISBLANK(C302),TRUE,IF(OR(ISBLANK(D302),ISBLANK(E302),ISBLANK(F302),ISBLANK(#REF!)),FALSE,TRUE))</f>
        <v>1</v>
      </c>
      <c r="I302" s="46">
        <f t="shared" si="29"/>
        <v>0</v>
      </c>
      <c r="J302" s="46">
        <f t="shared" si="30"/>
        <v>0</v>
      </c>
      <c r="K302" s="46">
        <f t="shared" si="31"/>
        <v>0</v>
      </c>
      <c r="L302" s="46">
        <f t="shared" si="32"/>
        <v>0</v>
      </c>
      <c r="M302" s="46">
        <f t="shared" si="33"/>
        <v>0</v>
      </c>
      <c r="N302" s="46">
        <f t="shared" si="34"/>
        <v>0</v>
      </c>
      <c r="P302" s="46" t="b">
        <f t="shared" si="35"/>
        <v>1</v>
      </c>
    </row>
    <row r="303" spans="2:16" ht="15.75" x14ac:dyDescent="0.25">
      <c r="B303" s="245">
        <v>288</v>
      </c>
      <c r="C303" s="251"/>
      <c r="D303" s="252"/>
      <c r="E303" s="251"/>
      <c r="F303" s="252"/>
      <c r="H303" s="269" t="b">
        <f>IF(ISBLANK(C303),TRUE,IF(OR(ISBLANK(D303),ISBLANK(E303),ISBLANK(F303),ISBLANK(#REF!)),FALSE,TRUE))</f>
        <v>1</v>
      </c>
      <c r="I303" s="46">
        <f t="shared" si="29"/>
        <v>0</v>
      </c>
      <c r="J303" s="46">
        <f t="shared" si="30"/>
        <v>0</v>
      </c>
      <c r="K303" s="46">
        <f t="shared" si="31"/>
        <v>0</v>
      </c>
      <c r="L303" s="46">
        <f t="shared" si="32"/>
        <v>0</v>
      </c>
      <c r="M303" s="46">
        <f t="shared" si="33"/>
        <v>0</v>
      </c>
      <c r="N303" s="46">
        <f t="shared" si="34"/>
        <v>0</v>
      </c>
      <c r="P303" s="46" t="b">
        <f t="shared" si="35"/>
        <v>1</v>
      </c>
    </row>
    <row r="304" spans="2:16" ht="15.75" x14ac:dyDescent="0.25">
      <c r="B304" s="245">
        <v>289</v>
      </c>
      <c r="C304" s="251"/>
      <c r="D304" s="252"/>
      <c r="E304" s="251"/>
      <c r="F304" s="252"/>
      <c r="H304" s="269" t="b">
        <f>IF(ISBLANK(C304),TRUE,IF(OR(ISBLANK(D304),ISBLANK(E304),ISBLANK(F304),ISBLANK(#REF!)),FALSE,TRUE))</f>
        <v>1</v>
      </c>
      <c r="I304" s="46">
        <f t="shared" si="29"/>
        <v>0</v>
      </c>
      <c r="J304" s="46">
        <f t="shared" si="30"/>
        <v>0</v>
      </c>
      <c r="K304" s="46">
        <f t="shared" si="31"/>
        <v>0</v>
      </c>
      <c r="L304" s="46">
        <f t="shared" si="32"/>
        <v>0</v>
      </c>
      <c r="M304" s="46">
        <f t="shared" si="33"/>
        <v>0</v>
      </c>
      <c r="N304" s="46">
        <f t="shared" si="34"/>
        <v>0</v>
      </c>
      <c r="P304" s="46" t="b">
        <f t="shared" si="35"/>
        <v>1</v>
      </c>
    </row>
    <row r="305" spans="2:16" ht="15.75" x14ac:dyDescent="0.25">
      <c r="B305" s="245">
        <v>290</v>
      </c>
      <c r="C305" s="251"/>
      <c r="D305" s="252"/>
      <c r="E305" s="251"/>
      <c r="F305" s="252"/>
      <c r="H305" s="269" t="b">
        <f>IF(ISBLANK(C305),TRUE,IF(OR(ISBLANK(D305),ISBLANK(E305),ISBLANK(F305),ISBLANK(#REF!)),FALSE,TRUE))</f>
        <v>1</v>
      </c>
      <c r="I305" s="46">
        <f t="shared" si="29"/>
        <v>0</v>
      </c>
      <c r="J305" s="46">
        <f t="shared" si="30"/>
        <v>0</v>
      </c>
      <c r="K305" s="46">
        <f t="shared" si="31"/>
        <v>0</v>
      </c>
      <c r="L305" s="46">
        <f t="shared" si="32"/>
        <v>0</v>
      </c>
      <c r="M305" s="46">
        <f t="shared" si="33"/>
        <v>0</v>
      </c>
      <c r="N305" s="46">
        <f t="shared" si="34"/>
        <v>0</v>
      </c>
      <c r="P305" s="46" t="b">
        <f t="shared" si="35"/>
        <v>1</v>
      </c>
    </row>
    <row r="306" spans="2:16" ht="15.75" x14ac:dyDescent="0.25">
      <c r="B306" s="245">
        <v>291</v>
      </c>
      <c r="C306" s="251"/>
      <c r="D306" s="252"/>
      <c r="E306" s="251"/>
      <c r="F306" s="252"/>
      <c r="H306" s="269" t="b">
        <f>IF(ISBLANK(C306),TRUE,IF(OR(ISBLANK(D306),ISBLANK(E306),ISBLANK(F306),ISBLANK(#REF!)),FALSE,TRUE))</f>
        <v>1</v>
      </c>
      <c r="I306" s="46">
        <f t="shared" si="29"/>
        <v>0</v>
      </c>
      <c r="J306" s="46">
        <f t="shared" si="30"/>
        <v>0</v>
      </c>
      <c r="K306" s="46">
        <f t="shared" si="31"/>
        <v>0</v>
      </c>
      <c r="L306" s="46">
        <f t="shared" si="32"/>
        <v>0</v>
      </c>
      <c r="M306" s="46">
        <f t="shared" si="33"/>
        <v>0</v>
      </c>
      <c r="N306" s="46">
        <f t="shared" si="34"/>
        <v>0</v>
      </c>
      <c r="P306" s="46" t="b">
        <f t="shared" si="35"/>
        <v>1</v>
      </c>
    </row>
    <row r="307" spans="2:16" ht="15.75" x14ac:dyDescent="0.25">
      <c r="B307" s="245">
        <v>292</v>
      </c>
      <c r="C307" s="251"/>
      <c r="D307" s="252"/>
      <c r="E307" s="251"/>
      <c r="F307" s="252"/>
      <c r="H307" s="269" t="b">
        <f>IF(ISBLANK(C307),TRUE,IF(OR(ISBLANK(D307),ISBLANK(E307),ISBLANK(F307),ISBLANK(#REF!)),FALSE,TRUE))</f>
        <v>1</v>
      </c>
      <c r="I307" s="46">
        <f t="shared" si="29"/>
        <v>0</v>
      </c>
      <c r="J307" s="46">
        <f t="shared" si="30"/>
        <v>0</v>
      </c>
      <c r="K307" s="46">
        <f t="shared" si="31"/>
        <v>0</v>
      </c>
      <c r="L307" s="46">
        <f t="shared" si="32"/>
        <v>0</v>
      </c>
      <c r="M307" s="46">
        <f t="shared" si="33"/>
        <v>0</v>
      </c>
      <c r="N307" s="46">
        <f t="shared" si="34"/>
        <v>0</v>
      </c>
      <c r="P307" s="46" t="b">
        <f t="shared" si="35"/>
        <v>1</v>
      </c>
    </row>
    <row r="308" spans="2:16" ht="15.75" x14ac:dyDescent="0.25">
      <c r="B308" s="245">
        <v>293</v>
      </c>
      <c r="C308" s="251"/>
      <c r="D308" s="252"/>
      <c r="E308" s="251"/>
      <c r="F308" s="252"/>
      <c r="H308" s="269" t="b">
        <f>IF(ISBLANK(C308),TRUE,IF(OR(ISBLANK(D308),ISBLANK(E308),ISBLANK(F308),ISBLANK(#REF!)),FALSE,TRUE))</f>
        <v>1</v>
      </c>
      <c r="I308" s="46">
        <f t="shared" si="29"/>
        <v>0</v>
      </c>
      <c r="J308" s="46">
        <f t="shared" si="30"/>
        <v>0</v>
      </c>
      <c r="K308" s="46">
        <f t="shared" si="31"/>
        <v>0</v>
      </c>
      <c r="L308" s="46">
        <f t="shared" si="32"/>
        <v>0</v>
      </c>
      <c r="M308" s="46">
        <f t="shared" si="33"/>
        <v>0</v>
      </c>
      <c r="N308" s="46">
        <f t="shared" si="34"/>
        <v>0</v>
      </c>
      <c r="P308" s="46" t="b">
        <f t="shared" si="35"/>
        <v>1</v>
      </c>
    </row>
    <row r="309" spans="2:16" ht="15.75" x14ac:dyDescent="0.25">
      <c r="B309" s="245">
        <v>294</v>
      </c>
      <c r="C309" s="251"/>
      <c r="D309" s="252"/>
      <c r="E309" s="251"/>
      <c r="F309" s="252"/>
      <c r="H309" s="269" t="b">
        <f>IF(ISBLANK(C309),TRUE,IF(OR(ISBLANK(D309),ISBLANK(E309),ISBLANK(F309),ISBLANK(#REF!)),FALSE,TRUE))</f>
        <v>1</v>
      </c>
      <c r="I309" s="46">
        <f t="shared" si="29"/>
        <v>0</v>
      </c>
      <c r="J309" s="46">
        <f t="shared" si="30"/>
        <v>0</v>
      </c>
      <c r="K309" s="46">
        <f t="shared" si="31"/>
        <v>0</v>
      </c>
      <c r="L309" s="46">
        <f t="shared" si="32"/>
        <v>0</v>
      </c>
      <c r="M309" s="46">
        <f t="shared" si="33"/>
        <v>0</v>
      </c>
      <c r="N309" s="46">
        <f t="shared" si="34"/>
        <v>0</v>
      </c>
      <c r="P309" s="46" t="b">
        <f t="shared" si="35"/>
        <v>1</v>
      </c>
    </row>
    <row r="310" spans="2:16" ht="15.75" x14ac:dyDescent="0.25">
      <c r="B310" s="245">
        <v>295</v>
      </c>
      <c r="C310" s="251"/>
      <c r="D310" s="252"/>
      <c r="E310" s="251"/>
      <c r="F310" s="252"/>
      <c r="H310" s="269" t="b">
        <f>IF(ISBLANK(C310),TRUE,IF(OR(ISBLANK(D310),ISBLANK(E310),ISBLANK(F310),ISBLANK(#REF!)),FALSE,TRUE))</f>
        <v>1</v>
      </c>
      <c r="I310" s="46">
        <f t="shared" si="29"/>
        <v>0</v>
      </c>
      <c r="J310" s="46">
        <f t="shared" si="30"/>
        <v>0</v>
      </c>
      <c r="K310" s="46">
        <f t="shared" si="31"/>
        <v>0</v>
      </c>
      <c r="L310" s="46">
        <f t="shared" si="32"/>
        <v>0</v>
      </c>
      <c r="M310" s="46">
        <f t="shared" si="33"/>
        <v>0</v>
      </c>
      <c r="N310" s="46">
        <f t="shared" si="34"/>
        <v>0</v>
      </c>
      <c r="P310" s="46" t="b">
        <f t="shared" si="35"/>
        <v>1</v>
      </c>
    </row>
    <row r="311" spans="2:16" ht="15.75" x14ac:dyDescent="0.25">
      <c r="B311" s="245">
        <v>296</v>
      </c>
      <c r="C311" s="251"/>
      <c r="D311" s="252"/>
      <c r="E311" s="251"/>
      <c r="F311" s="252"/>
      <c r="H311" s="269" t="b">
        <f>IF(ISBLANK(C311),TRUE,IF(OR(ISBLANK(D311),ISBLANK(E311),ISBLANK(F311),ISBLANK(#REF!)),FALSE,TRUE))</f>
        <v>1</v>
      </c>
      <c r="I311" s="46">
        <f t="shared" si="29"/>
        <v>0</v>
      </c>
      <c r="J311" s="46">
        <f t="shared" si="30"/>
        <v>0</v>
      </c>
      <c r="K311" s="46">
        <f t="shared" si="31"/>
        <v>0</v>
      </c>
      <c r="L311" s="46">
        <f t="shared" si="32"/>
        <v>0</v>
      </c>
      <c r="M311" s="46">
        <f t="shared" si="33"/>
        <v>0</v>
      </c>
      <c r="N311" s="46">
        <f t="shared" si="34"/>
        <v>0</v>
      </c>
      <c r="P311" s="46" t="b">
        <f t="shared" si="35"/>
        <v>1</v>
      </c>
    </row>
    <row r="312" spans="2:16" ht="15.75" x14ac:dyDescent="0.25">
      <c r="B312" s="245">
        <v>297</v>
      </c>
      <c r="C312" s="251"/>
      <c r="D312" s="252"/>
      <c r="E312" s="251"/>
      <c r="F312" s="252"/>
      <c r="H312" s="269" t="b">
        <f>IF(ISBLANK(C312),TRUE,IF(OR(ISBLANK(D312),ISBLANK(E312),ISBLANK(F312),ISBLANK(#REF!)),FALSE,TRUE))</f>
        <v>1</v>
      </c>
      <c r="I312" s="46">
        <f t="shared" si="29"/>
        <v>0</v>
      </c>
      <c r="J312" s="46">
        <f t="shared" si="30"/>
        <v>0</v>
      </c>
      <c r="K312" s="46">
        <f t="shared" si="31"/>
        <v>0</v>
      </c>
      <c r="L312" s="46">
        <f t="shared" si="32"/>
        <v>0</v>
      </c>
      <c r="M312" s="46">
        <f t="shared" si="33"/>
        <v>0</v>
      </c>
      <c r="N312" s="46">
        <f t="shared" si="34"/>
        <v>0</v>
      </c>
      <c r="P312" s="46" t="b">
        <f t="shared" si="35"/>
        <v>1</v>
      </c>
    </row>
    <row r="313" spans="2:16" ht="15.75" x14ac:dyDescent="0.25">
      <c r="B313" s="245">
        <v>298</v>
      </c>
      <c r="C313" s="251"/>
      <c r="D313" s="252"/>
      <c r="E313" s="251"/>
      <c r="F313" s="252"/>
      <c r="H313" s="269" t="b">
        <f>IF(ISBLANK(C313),TRUE,IF(OR(ISBLANK(D313),ISBLANK(E313),ISBLANK(F313),ISBLANK(#REF!)),FALSE,TRUE))</f>
        <v>1</v>
      </c>
      <c r="I313" s="46">
        <f t="shared" si="29"/>
        <v>0</v>
      </c>
      <c r="J313" s="46">
        <f t="shared" si="30"/>
        <v>0</v>
      </c>
      <c r="K313" s="46">
        <f t="shared" si="31"/>
        <v>0</v>
      </c>
      <c r="L313" s="46">
        <f t="shared" si="32"/>
        <v>0</v>
      </c>
      <c r="M313" s="46">
        <f t="shared" si="33"/>
        <v>0</v>
      </c>
      <c r="N313" s="46">
        <f t="shared" si="34"/>
        <v>0</v>
      </c>
      <c r="P313" s="46" t="b">
        <f t="shared" si="35"/>
        <v>1</v>
      </c>
    </row>
    <row r="314" spans="2:16" ht="15.75" x14ac:dyDescent="0.25">
      <c r="B314" s="245">
        <v>299</v>
      </c>
      <c r="C314" s="251"/>
      <c r="D314" s="252"/>
      <c r="E314" s="251"/>
      <c r="F314" s="252"/>
      <c r="H314" s="269" t="b">
        <f>IF(ISBLANK(C314),TRUE,IF(OR(ISBLANK(D314),ISBLANK(E314),ISBLANK(F314),ISBLANK(#REF!)),FALSE,TRUE))</f>
        <v>1</v>
      </c>
      <c r="I314" s="46">
        <f t="shared" si="29"/>
        <v>0</v>
      </c>
      <c r="J314" s="46">
        <f t="shared" si="30"/>
        <v>0</v>
      </c>
      <c r="K314" s="46">
        <f t="shared" si="31"/>
        <v>0</v>
      </c>
      <c r="L314" s="46">
        <f t="shared" si="32"/>
        <v>0</v>
      </c>
      <c r="M314" s="46">
        <f t="shared" si="33"/>
        <v>0</v>
      </c>
      <c r="N314" s="46">
        <f t="shared" si="34"/>
        <v>0</v>
      </c>
      <c r="P314" s="46" t="b">
        <f t="shared" si="35"/>
        <v>1</v>
      </c>
    </row>
    <row r="315" spans="2:16" ht="15.75" x14ac:dyDescent="0.25">
      <c r="B315" s="245">
        <v>300</v>
      </c>
      <c r="C315" s="251"/>
      <c r="D315" s="252"/>
      <c r="E315" s="251"/>
      <c r="F315" s="252"/>
      <c r="H315" s="269" t="b">
        <f>IF(ISBLANK(C315),TRUE,IF(OR(ISBLANK(D315),ISBLANK(E315),ISBLANK(F315),ISBLANK(#REF!)),FALSE,TRUE))</f>
        <v>1</v>
      </c>
      <c r="I315" s="46">
        <f t="shared" si="29"/>
        <v>0</v>
      </c>
      <c r="J315" s="46">
        <f t="shared" si="30"/>
        <v>0</v>
      </c>
      <c r="K315" s="46">
        <f t="shared" si="31"/>
        <v>0</v>
      </c>
      <c r="L315" s="46">
        <f t="shared" si="32"/>
        <v>0</v>
      </c>
      <c r="M315" s="46">
        <f t="shared" si="33"/>
        <v>0</v>
      </c>
      <c r="N315" s="46">
        <f t="shared" si="34"/>
        <v>0</v>
      </c>
      <c r="P315" s="46" t="b">
        <f t="shared" si="35"/>
        <v>1</v>
      </c>
    </row>
    <row r="316" spans="2:16" ht="15.75" x14ac:dyDescent="0.25">
      <c r="B316" s="245">
        <v>301</v>
      </c>
      <c r="C316" s="251"/>
      <c r="D316" s="252"/>
      <c r="E316" s="251"/>
      <c r="F316" s="252"/>
      <c r="H316" s="269" t="b">
        <f>IF(ISBLANK(C316),TRUE,IF(OR(ISBLANK(D316),ISBLANK(E316),ISBLANK(F316),ISBLANK(#REF!)),FALSE,TRUE))</f>
        <v>1</v>
      </c>
      <c r="I316" s="46">
        <f t="shared" si="29"/>
        <v>0</v>
      </c>
      <c r="J316" s="46">
        <f t="shared" si="30"/>
        <v>0</v>
      </c>
      <c r="K316" s="46">
        <f t="shared" si="31"/>
        <v>0</v>
      </c>
      <c r="L316" s="46">
        <f t="shared" si="32"/>
        <v>0</v>
      </c>
      <c r="M316" s="46">
        <f t="shared" si="33"/>
        <v>0</v>
      </c>
      <c r="N316" s="46">
        <f t="shared" si="34"/>
        <v>0</v>
      </c>
      <c r="P316" s="46" t="b">
        <f t="shared" si="35"/>
        <v>1</v>
      </c>
    </row>
    <row r="317" spans="2:16" ht="15.75" x14ac:dyDescent="0.25">
      <c r="B317" s="245">
        <v>302</v>
      </c>
      <c r="C317" s="251"/>
      <c r="D317" s="252"/>
      <c r="E317" s="251"/>
      <c r="F317" s="252"/>
      <c r="H317" s="269" t="b">
        <f>IF(ISBLANK(C317),TRUE,IF(OR(ISBLANK(D317),ISBLANK(E317),ISBLANK(F317),ISBLANK(#REF!)),FALSE,TRUE))</f>
        <v>1</v>
      </c>
      <c r="I317" s="46">
        <f t="shared" si="29"/>
        <v>0</v>
      </c>
      <c r="J317" s="46">
        <f t="shared" si="30"/>
        <v>0</v>
      </c>
      <c r="K317" s="46">
        <f t="shared" si="31"/>
        <v>0</v>
      </c>
      <c r="L317" s="46">
        <f t="shared" si="32"/>
        <v>0</v>
      </c>
      <c r="M317" s="46">
        <f t="shared" si="33"/>
        <v>0</v>
      </c>
      <c r="N317" s="46">
        <f t="shared" si="34"/>
        <v>0</v>
      </c>
      <c r="P317" s="46" t="b">
        <f t="shared" si="35"/>
        <v>1</v>
      </c>
    </row>
    <row r="318" spans="2:16" ht="15.75" x14ac:dyDescent="0.25">
      <c r="B318" s="245">
        <v>303</v>
      </c>
      <c r="C318" s="251"/>
      <c r="D318" s="252"/>
      <c r="E318" s="251"/>
      <c r="F318" s="252"/>
      <c r="H318" s="269" t="b">
        <f>IF(ISBLANK(C318),TRUE,IF(OR(ISBLANK(D318),ISBLANK(E318),ISBLANK(F318),ISBLANK(#REF!)),FALSE,TRUE))</f>
        <v>1</v>
      </c>
      <c r="I318" s="46">
        <f t="shared" si="29"/>
        <v>0</v>
      </c>
      <c r="J318" s="46">
        <f t="shared" si="30"/>
        <v>0</v>
      </c>
      <c r="K318" s="46">
        <f t="shared" si="31"/>
        <v>0</v>
      </c>
      <c r="L318" s="46">
        <f t="shared" si="32"/>
        <v>0</v>
      </c>
      <c r="M318" s="46">
        <f t="shared" si="33"/>
        <v>0</v>
      </c>
      <c r="N318" s="46">
        <f t="shared" si="34"/>
        <v>0</v>
      </c>
      <c r="P318" s="46" t="b">
        <f t="shared" si="35"/>
        <v>1</v>
      </c>
    </row>
    <row r="319" spans="2:16" ht="15.75" x14ac:dyDescent="0.25">
      <c r="B319" s="245">
        <v>304</v>
      </c>
      <c r="C319" s="251"/>
      <c r="D319" s="252"/>
      <c r="E319" s="251"/>
      <c r="F319" s="252"/>
      <c r="H319" s="269" t="b">
        <f>IF(ISBLANK(C319),TRUE,IF(OR(ISBLANK(D319),ISBLANK(E319),ISBLANK(F319),ISBLANK(#REF!)),FALSE,TRUE))</f>
        <v>1</v>
      </c>
      <c r="I319" s="46">
        <f t="shared" si="29"/>
        <v>0</v>
      </c>
      <c r="J319" s="46">
        <f t="shared" si="30"/>
        <v>0</v>
      </c>
      <c r="K319" s="46">
        <f t="shared" si="31"/>
        <v>0</v>
      </c>
      <c r="L319" s="46">
        <f t="shared" si="32"/>
        <v>0</v>
      </c>
      <c r="M319" s="46">
        <f t="shared" si="33"/>
        <v>0</v>
      </c>
      <c r="N319" s="46">
        <f t="shared" si="34"/>
        <v>0</v>
      </c>
      <c r="P319" s="46" t="b">
        <f t="shared" si="35"/>
        <v>1</v>
      </c>
    </row>
    <row r="320" spans="2:16" ht="15.75" x14ac:dyDescent="0.25">
      <c r="B320" s="245">
        <v>305</v>
      </c>
      <c r="C320" s="251"/>
      <c r="D320" s="252"/>
      <c r="E320" s="251"/>
      <c r="F320" s="252"/>
      <c r="H320" s="269" t="b">
        <f>IF(ISBLANK(C320),TRUE,IF(OR(ISBLANK(D320),ISBLANK(E320),ISBLANK(F320),ISBLANK(#REF!)),FALSE,TRUE))</f>
        <v>1</v>
      </c>
      <c r="I320" s="46">
        <f t="shared" si="29"/>
        <v>0</v>
      </c>
      <c r="J320" s="46">
        <f t="shared" si="30"/>
        <v>0</v>
      </c>
      <c r="K320" s="46">
        <f t="shared" si="31"/>
        <v>0</v>
      </c>
      <c r="L320" s="46">
        <f t="shared" si="32"/>
        <v>0</v>
      </c>
      <c r="M320" s="46">
        <f t="shared" si="33"/>
        <v>0</v>
      </c>
      <c r="N320" s="46">
        <f t="shared" si="34"/>
        <v>0</v>
      </c>
      <c r="P320" s="46" t="b">
        <f t="shared" si="35"/>
        <v>1</v>
      </c>
    </row>
    <row r="321" spans="2:16" ht="15.75" x14ac:dyDescent="0.25">
      <c r="B321" s="245">
        <v>306</v>
      </c>
      <c r="C321" s="251"/>
      <c r="D321" s="252"/>
      <c r="E321" s="251"/>
      <c r="F321" s="252"/>
      <c r="H321" s="269" t="b">
        <f>IF(ISBLANK(C321),TRUE,IF(OR(ISBLANK(D321),ISBLANK(E321),ISBLANK(F321),ISBLANK(#REF!)),FALSE,TRUE))</f>
        <v>1</v>
      </c>
      <c r="I321" s="46">
        <f t="shared" si="29"/>
        <v>0</v>
      </c>
      <c r="J321" s="46">
        <f t="shared" si="30"/>
        <v>0</v>
      </c>
      <c r="K321" s="46">
        <f t="shared" si="31"/>
        <v>0</v>
      </c>
      <c r="L321" s="46">
        <f t="shared" si="32"/>
        <v>0</v>
      </c>
      <c r="M321" s="46">
        <f t="shared" si="33"/>
        <v>0</v>
      </c>
      <c r="N321" s="46">
        <f t="shared" si="34"/>
        <v>0</v>
      </c>
      <c r="P321" s="46" t="b">
        <f t="shared" si="35"/>
        <v>1</v>
      </c>
    </row>
    <row r="322" spans="2:16" ht="15.75" x14ac:dyDescent="0.25">
      <c r="B322" s="245">
        <v>307</v>
      </c>
      <c r="C322" s="251"/>
      <c r="D322" s="252"/>
      <c r="E322" s="251"/>
      <c r="F322" s="252"/>
      <c r="H322" s="269" t="b">
        <f>IF(ISBLANK(C322),TRUE,IF(OR(ISBLANK(D322),ISBLANK(E322),ISBLANK(F322),ISBLANK(#REF!)),FALSE,TRUE))</f>
        <v>1</v>
      </c>
      <c r="I322" s="46">
        <f t="shared" si="29"/>
        <v>0</v>
      </c>
      <c r="J322" s="46">
        <f t="shared" si="30"/>
        <v>0</v>
      </c>
      <c r="K322" s="46">
        <f t="shared" si="31"/>
        <v>0</v>
      </c>
      <c r="L322" s="46">
        <f t="shared" si="32"/>
        <v>0</v>
      </c>
      <c r="M322" s="46">
        <f t="shared" si="33"/>
        <v>0</v>
      </c>
      <c r="N322" s="46">
        <f t="shared" si="34"/>
        <v>0</v>
      </c>
      <c r="P322" s="46" t="b">
        <f t="shared" si="35"/>
        <v>1</v>
      </c>
    </row>
    <row r="323" spans="2:16" ht="15.75" x14ac:dyDescent="0.25">
      <c r="B323" s="245">
        <v>308</v>
      </c>
      <c r="C323" s="251"/>
      <c r="D323" s="252"/>
      <c r="E323" s="251"/>
      <c r="F323" s="252"/>
      <c r="H323" s="269" t="b">
        <f>IF(ISBLANK(C323),TRUE,IF(OR(ISBLANK(D323),ISBLANK(E323),ISBLANK(F323),ISBLANK(#REF!)),FALSE,TRUE))</f>
        <v>1</v>
      </c>
      <c r="I323" s="46">
        <f t="shared" si="29"/>
        <v>0</v>
      </c>
      <c r="J323" s="46">
        <f t="shared" si="30"/>
        <v>0</v>
      </c>
      <c r="K323" s="46">
        <f t="shared" si="31"/>
        <v>0</v>
      </c>
      <c r="L323" s="46">
        <f t="shared" si="32"/>
        <v>0</v>
      </c>
      <c r="M323" s="46">
        <f t="shared" si="33"/>
        <v>0</v>
      </c>
      <c r="N323" s="46">
        <f t="shared" si="34"/>
        <v>0</v>
      </c>
      <c r="P323" s="46" t="b">
        <f t="shared" si="35"/>
        <v>1</v>
      </c>
    </row>
    <row r="324" spans="2:16" ht="15.75" x14ac:dyDescent="0.25">
      <c r="B324" s="245">
        <v>309</v>
      </c>
      <c r="C324" s="251"/>
      <c r="D324" s="252"/>
      <c r="E324" s="251"/>
      <c r="F324" s="252"/>
      <c r="H324" s="269" t="b">
        <f>IF(ISBLANK(C324),TRUE,IF(OR(ISBLANK(D324),ISBLANK(E324),ISBLANK(F324),ISBLANK(#REF!)),FALSE,TRUE))</f>
        <v>1</v>
      </c>
      <c r="I324" s="46">
        <f t="shared" si="29"/>
        <v>0</v>
      </c>
      <c r="J324" s="46">
        <f t="shared" si="30"/>
        <v>0</v>
      </c>
      <c r="K324" s="46">
        <f t="shared" si="31"/>
        <v>0</v>
      </c>
      <c r="L324" s="46">
        <f t="shared" si="32"/>
        <v>0</v>
      </c>
      <c r="M324" s="46">
        <f t="shared" si="33"/>
        <v>0</v>
      </c>
      <c r="N324" s="46">
        <f t="shared" si="34"/>
        <v>0</v>
      </c>
      <c r="P324" s="46" t="b">
        <f t="shared" si="35"/>
        <v>1</v>
      </c>
    </row>
    <row r="325" spans="2:16" ht="15.75" x14ac:dyDescent="0.25">
      <c r="B325" s="245">
        <v>310</v>
      </c>
      <c r="C325" s="251"/>
      <c r="D325" s="252"/>
      <c r="E325" s="251"/>
      <c r="F325" s="252"/>
      <c r="H325" s="269" t="b">
        <f>IF(ISBLANK(C325),TRUE,IF(OR(ISBLANK(D325),ISBLANK(E325),ISBLANK(F325),ISBLANK(#REF!)),FALSE,TRUE))</f>
        <v>1</v>
      </c>
      <c r="I325" s="46">
        <f t="shared" si="29"/>
        <v>0</v>
      </c>
      <c r="J325" s="46">
        <f t="shared" si="30"/>
        <v>0</v>
      </c>
      <c r="K325" s="46">
        <f t="shared" si="31"/>
        <v>0</v>
      </c>
      <c r="L325" s="46">
        <f t="shared" si="32"/>
        <v>0</v>
      </c>
      <c r="M325" s="46">
        <f t="shared" si="33"/>
        <v>0</v>
      </c>
      <c r="N325" s="46">
        <f t="shared" si="34"/>
        <v>0</v>
      </c>
      <c r="P325" s="46" t="b">
        <f t="shared" si="35"/>
        <v>1</v>
      </c>
    </row>
    <row r="326" spans="2:16" ht="15.75" x14ac:dyDescent="0.25">
      <c r="B326" s="245">
        <v>311</v>
      </c>
      <c r="C326" s="251"/>
      <c r="D326" s="252"/>
      <c r="E326" s="251"/>
      <c r="F326" s="252"/>
      <c r="H326" s="269" t="b">
        <f>IF(ISBLANK(C326),TRUE,IF(OR(ISBLANK(D326),ISBLANK(E326),ISBLANK(F326),ISBLANK(#REF!)),FALSE,TRUE))</f>
        <v>1</v>
      </c>
      <c r="I326" s="46">
        <f t="shared" si="29"/>
        <v>0</v>
      </c>
      <c r="J326" s="46">
        <f t="shared" si="30"/>
        <v>0</v>
      </c>
      <c r="K326" s="46">
        <f t="shared" si="31"/>
        <v>0</v>
      </c>
      <c r="L326" s="46">
        <f t="shared" si="32"/>
        <v>0</v>
      </c>
      <c r="M326" s="46">
        <f t="shared" si="33"/>
        <v>0</v>
      </c>
      <c r="N326" s="46">
        <f t="shared" si="34"/>
        <v>0</v>
      </c>
      <c r="P326" s="46" t="b">
        <f t="shared" si="35"/>
        <v>1</v>
      </c>
    </row>
    <row r="327" spans="2:16" ht="15.75" x14ac:dyDescent="0.25">
      <c r="B327" s="245">
        <v>312</v>
      </c>
      <c r="C327" s="251"/>
      <c r="D327" s="252"/>
      <c r="E327" s="251"/>
      <c r="F327" s="252"/>
      <c r="H327" s="269" t="b">
        <f>IF(ISBLANK(C327),TRUE,IF(OR(ISBLANK(D327),ISBLANK(E327),ISBLANK(F327),ISBLANK(#REF!)),FALSE,TRUE))</f>
        <v>1</v>
      </c>
      <c r="I327" s="46">
        <f t="shared" si="29"/>
        <v>0</v>
      </c>
      <c r="J327" s="46">
        <f t="shared" si="30"/>
        <v>0</v>
      </c>
      <c r="K327" s="46">
        <f t="shared" si="31"/>
        <v>0</v>
      </c>
      <c r="L327" s="46">
        <f t="shared" si="32"/>
        <v>0</v>
      </c>
      <c r="M327" s="46">
        <f t="shared" si="33"/>
        <v>0</v>
      </c>
      <c r="N327" s="46">
        <f t="shared" si="34"/>
        <v>0</v>
      </c>
      <c r="P327" s="46" t="b">
        <f t="shared" si="35"/>
        <v>1</v>
      </c>
    </row>
    <row r="328" spans="2:16" ht="15.75" x14ac:dyDescent="0.25">
      <c r="B328" s="245">
        <v>313</v>
      </c>
      <c r="C328" s="251"/>
      <c r="D328" s="252"/>
      <c r="E328" s="251"/>
      <c r="F328" s="252"/>
      <c r="H328" s="269" t="b">
        <f>IF(ISBLANK(C328),TRUE,IF(OR(ISBLANK(D328),ISBLANK(E328),ISBLANK(F328),ISBLANK(#REF!)),FALSE,TRUE))</f>
        <v>1</v>
      </c>
      <c r="I328" s="46">
        <f t="shared" si="29"/>
        <v>0</v>
      </c>
      <c r="J328" s="46">
        <f t="shared" si="30"/>
        <v>0</v>
      </c>
      <c r="K328" s="46">
        <f t="shared" si="31"/>
        <v>0</v>
      </c>
      <c r="L328" s="46">
        <f t="shared" si="32"/>
        <v>0</v>
      </c>
      <c r="M328" s="46">
        <f t="shared" si="33"/>
        <v>0</v>
      </c>
      <c r="N328" s="46">
        <f t="shared" si="34"/>
        <v>0</v>
      </c>
      <c r="P328" s="46" t="b">
        <f t="shared" si="35"/>
        <v>1</v>
      </c>
    </row>
    <row r="329" spans="2:16" ht="15.75" x14ac:dyDescent="0.25">
      <c r="B329" s="245">
        <v>314</v>
      </c>
      <c r="C329" s="251"/>
      <c r="D329" s="252"/>
      <c r="E329" s="251"/>
      <c r="F329" s="252"/>
      <c r="H329" s="269" t="b">
        <f>IF(ISBLANK(C329),TRUE,IF(OR(ISBLANK(D329),ISBLANK(E329),ISBLANK(F329),ISBLANK(#REF!)),FALSE,TRUE))</f>
        <v>1</v>
      </c>
      <c r="I329" s="46">
        <f t="shared" si="29"/>
        <v>0</v>
      </c>
      <c r="J329" s="46">
        <f t="shared" si="30"/>
        <v>0</v>
      </c>
      <c r="K329" s="46">
        <f t="shared" si="31"/>
        <v>0</v>
      </c>
      <c r="L329" s="46">
        <f t="shared" si="32"/>
        <v>0</v>
      </c>
      <c r="M329" s="46">
        <f t="shared" si="33"/>
        <v>0</v>
      </c>
      <c r="N329" s="46">
        <f t="shared" si="34"/>
        <v>0</v>
      </c>
      <c r="P329" s="46" t="b">
        <f t="shared" si="35"/>
        <v>1</v>
      </c>
    </row>
    <row r="330" spans="2:16" ht="15.75" x14ac:dyDescent="0.25">
      <c r="B330" s="245">
        <v>315</v>
      </c>
      <c r="C330" s="251"/>
      <c r="D330" s="252"/>
      <c r="E330" s="251"/>
      <c r="F330" s="252"/>
      <c r="H330" s="269" t="b">
        <f>IF(ISBLANK(C330),TRUE,IF(OR(ISBLANK(D330),ISBLANK(E330),ISBLANK(F330),ISBLANK(#REF!)),FALSE,TRUE))</f>
        <v>1</v>
      </c>
      <c r="I330" s="46">
        <f t="shared" si="29"/>
        <v>0</v>
      </c>
      <c r="J330" s="46">
        <f t="shared" si="30"/>
        <v>0</v>
      </c>
      <c r="K330" s="46">
        <f t="shared" si="31"/>
        <v>0</v>
      </c>
      <c r="L330" s="46">
        <f t="shared" si="32"/>
        <v>0</v>
      </c>
      <c r="M330" s="46">
        <f t="shared" si="33"/>
        <v>0</v>
      </c>
      <c r="N330" s="46">
        <f t="shared" si="34"/>
        <v>0</v>
      </c>
      <c r="P330" s="46" t="b">
        <f t="shared" si="35"/>
        <v>1</v>
      </c>
    </row>
    <row r="331" spans="2:16" ht="15.75" x14ac:dyDescent="0.25">
      <c r="B331" s="245">
        <v>316</v>
      </c>
      <c r="C331" s="251"/>
      <c r="D331" s="252"/>
      <c r="E331" s="251"/>
      <c r="F331" s="252"/>
      <c r="H331" s="269" t="b">
        <f>IF(ISBLANK(C331),TRUE,IF(OR(ISBLANK(D331),ISBLANK(E331),ISBLANK(F331),ISBLANK(#REF!)),FALSE,TRUE))</f>
        <v>1</v>
      </c>
      <c r="I331" s="46">
        <f t="shared" si="29"/>
        <v>0</v>
      </c>
      <c r="J331" s="46">
        <f t="shared" si="30"/>
        <v>0</v>
      </c>
      <c r="K331" s="46">
        <f t="shared" si="31"/>
        <v>0</v>
      </c>
      <c r="L331" s="46">
        <f t="shared" si="32"/>
        <v>0</v>
      </c>
      <c r="M331" s="46">
        <f t="shared" si="33"/>
        <v>0</v>
      </c>
      <c r="N331" s="46">
        <f t="shared" si="34"/>
        <v>0</v>
      </c>
      <c r="P331" s="46" t="b">
        <f t="shared" si="35"/>
        <v>1</v>
      </c>
    </row>
    <row r="332" spans="2:16" ht="15.75" x14ac:dyDescent="0.25">
      <c r="B332" s="245">
        <v>317</v>
      </c>
      <c r="C332" s="251"/>
      <c r="D332" s="252"/>
      <c r="E332" s="251"/>
      <c r="F332" s="252"/>
      <c r="H332" s="269" t="b">
        <f>IF(ISBLANK(C332),TRUE,IF(OR(ISBLANK(D332),ISBLANK(E332),ISBLANK(F332),ISBLANK(#REF!)),FALSE,TRUE))</f>
        <v>1</v>
      </c>
      <c r="I332" s="46">
        <f t="shared" si="29"/>
        <v>0</v>
      </c>
      <c r="J332" s="46">
        <f t="shared" si="30"/>
        <v>0</v>
      </c>
      <c r="K332" s="46">
        <f t="shared" si="31"/>
        <v>0</v>
      </c>
      <c r="L332" s="46">
        <f t="shared" si="32"/>
        <v>0</v>
      </c>
      <c r="M332" s="46">
        <f t="shared" si="33"/>
        <v>0</v>
      </c>
      <c r="N332" s="46">
        <f t="shared" si="34"/>
        <v>0</v>
      </c>
      <c r="P332" s="46" t="b">
        <f t="shared" si="35"/>
        <v>1</v>
      </c>
    </row>
    <row r="333" spans="2:16" ht="15.75" x14ac:dyDescent="0.25">
      <c r="B333" s="245">
        <v>318</v>
      </c>
      <c r="C333" s="251"/>
      <c r="D333" s="252"/>
      <c r="E333" s="251"/>
      <c r="F333" s="252"/>
      <c r="H333" s="269" t="b">
        <f>IF(ISBLANK(C333),TRUE,IF(OR(ISBLANK(D333),ISBLANK(E333),ISBLANK(F333),ISBLANK(#REF!)),FALSE,TRUE))</f>
        <v>1</v>
      </c>
      <c r="I333" s="46">
        <f t="shared" si="29"/>
        <v>0</v>
      </c>
      <c r="J333" s="46">
        <f t="shared" si="30"/>
        <v>0</v>
      </c>
      <c r="K333" s="46">
        <f t="shared" si="31"/>
        <v>0</v>
      </c>
      <c r="L333" s="46">
        <f t="shared" si="32"/>
        <v>0</v>
      </c>
      <c r="M333" s="46">
        <f t="shared" si="33"/>
        <v>0</v>
      </c>
      <c r="N333" s="46">
        <f t="shared" si="34"/>
        <v>0</v>
      </c>
      <c r="P333" s="46" t="b">
        <f t="shared" si="35"/>
        <v>1</v>
      </c>
    </row>
    <row r="334" spans="2:16" ht="15.75" x14ac:dyDescent="0.25">
      <c r="B334" s="245">
        <v>319</v>
      </c>
      <c r="C334" s="251"/>
      <c r="D334" s="252"/>
      <c r="E334" s="251"/>
      <c r="F334" s="252"/>
      <c r="H334" s="269" t="b">
        <f>IF(ISBLANK(C334),TRUE,IF(OR(ISBLANK(D334),ISBLANK(E334),ISBLANK(F334),ISBLANK(#REF!)),FALSE,TRUE))</f>
        <v>1</v>
      </c>
      <c r="I334" s="46">
        <f t="shared" si="29"/>
        <v>0</v>
      </c>
      <c r="J334" s="46">
        <f t="shared" si="30"/>
        <v>0</v>
      </c>
      <c r="K334" s="46">
        <f t="shared" si="31"/>
        <v>0</v>
      </c>
      <c r="L334" s="46">
        <f t="shared" si="32"/>
        <v>0</v>
      </c>
      <c r="M334" s="46">
        <f t="shared" si="33"/>
        <v>0</v>
      </c>
      <c r="N334" s="46">
        <f t="shared" si="34"/>
        <v>0</v>
      </c>
      <c r="P334" s="46" t="b">
        <f t="shared" si="35"/>
        <v>1</v>
      </c>
    </row>
    <row r="335" spans="2:16" ht="15.75" x14ac:dyDescent="0.25">
      <c r="B335" s="245">
        <v>320</v>
      </c>
      <c r="C335" s="251"/>
      <c r="D335" s="252"/>
      <c r="E335" s="251"/>
      <c r="F335" s="252"/>
      <c r="H335" s="269" t="b">
        <f>IF(ISBLANK(C335),TRUE,IF(OR(ISBLANK(D335),ISBLANK(E335),ISBLANK(F335),ISBLANK(#REF!)),FALSE,TRUE))</f>
        <v>1</v>
      </c>
      <c r="I335" s="46">
        <f t="shared" si="29"/>
        <v>0</v>
      </c>
      <c r="J335" s="46">
        <f t="shared" si="30"/>
        <v>0</v>
      </c>
      <c r="K335" s="46">
        <f t="shared" si="31"/>
        <v>0</v>
      </c>
      <c r="L335" s="46">
        <f t="shared" si="32"/>
        <v>0</v>
      </c>
      <c r="M335" s="46">
        <f t="shared" si="33"/>
        <v>0</v>
      </c>
      <c r="N335" s="46">
        <f t="shared" si="34"/>
        <v>0</v>
      </c>
      <c r="P335" s="46" t="b">
        <f t="shared" si="35"/>
        <v>1</v>
      </c>
    </row>
    <row r="336" spans="2:16" ht="15.75" x14ac:dyDescent="0.25">
      <c r="B336" s="245">
        <v>321</v>
      </c>
      <c r="C336" s="251"/>
      <c r="D336" s="252"/>
      <c r="E336" s="251"/>
      <c r="F336" s="252"/>
      <c r="H336" s="269" t="b">
        <f>IF(ISBLANK(C336),TRUE,IF(OR(ISBLANK(D336),ISBLANK(E336),ISBLANK(F336),ISBLANK(#REF!)),FALSE,TRUE))</f>
        <v>1</v>
      </c>
      <c r="I336" s="46">
        <f t="shared" si="29"/>
        <v>0</v>
      </c>
      <c r="J336" s="46">
        <f t="shared" si="30"/>
        <v>0</v>
      </c>
      <c r="K336" s="46">
        <f t="shared" si="31"/>
        <v>0</v>
      </c>
      <c r="L336" s="46">
        <f t="shared" si="32"/>
        <v>0</v>
      </c>
      <c r="M336" s="46">
        <f t="shared" si="33"/>
        <v>0</v>
      </c>
      <c r="N336" s="46">
        <f t="shared" si="34"/>
        <v>0</v>
      </c>
      <c r="P336" s="46" t="b">
        <f t="shared" si="35"/>
        <v>1</v>
      </c>
    </row>
    <row r="337" spans="2:16" ht="15.75" x14ac:dyDescent="0.25">
      <c r="B337" s="245">
        <v>322</v>
      </c>
      <c r="C337" s="251"/>
      <c r="D337" s="252"/>
      <c r="E337" s="251"/>
      <c r="F337" s="252"/>
      <c r="H337" s="269" t="b">
        <f>IF(ISBLANK(C337),TRUE,IF(OR(ISBLANK(D337),ISBLANK(E337),ISBLANK(F337),ISBLANK(#REF!)),FALSE,TRUE))</f>
        <v>1</v>
      </c>
      <c r="I337" s="46">
        <f t="shared" ref="I337:I400" si="36">IF(E337="Retail",F337,0)</f>
        <v>0</v>
      </c>
      <c r="J337" s="46">
        <f t="shared" ref="J337:J400" si="37">IF(E337="Well Informed",F337,0)</f>
        <v>0</v>
      </c>
      <c r="K337" s="46">
        <f t="shared" ref="K337:K400" si="38">IF(E337="Professional",F337,0)</f>
        <v>0</v>
      </c>
      <c r="L337" s="46">
        <f t="shared" ref="L337:L400" si="39">IF(E337="Retail",D337,0)</f>
        <v>0</v>
      </c>
      <c r="M337" s="46">
        <f t="shared" ref="M337:M400" si="40">IF(E337="Well Informed",D337,0)</f>
        <v>0</v>
      </c>
      <c r="N337" s="46">
        <f t="shared" ref="N337:N400" si="41">IF(E337="Professional",D337,0)</f>
        <v>0</v>
      </c>
      <c r="P337" s="46" t="b">
        <f t="shared" ref="P337:P400" si="42">IF(AND(D337&lt;&gt;"",C337="N/A"),FALSE,TRUE)</f>
        <v>1</v>
      </c>
    </row>
    <row r="338" spans="2:16" ht="15.75" x14ac:dyDescent="0.25">
      <c r="B338" s="245">
        <v>323</v>
      </c>
      <c r="C338" s="251"/>
      <c r="D338" s="252"/>
      <c r="E338" s="251"/>
      <c r="F338" s="252"/>
      <c r="H338" s="269" t="b">
        <f>IF(ISBLANK(C338),TRUE,IF(OR(ISBLANK(D338),ISBLANK(E338),ISBLANK(F338),ISBLANK(#REF!)),FALSE,TRUE))</f>
        <v>1</v>
      </c>
      <c r="I338" s="46">
        <f t="shared" si="36"/>
        <v>0</v>
      </c>
      <c r="J338" s="46">
        <f t="shared" si="37"/>
        <v>0</v>
      </c>
      <c r="K338" s="46">
        <f t="shared" si="38"/>
        <v>0</v>
      </c>
      <c r="L338" s="46">
        <f t="shared" si="39"/>
        <v>0</v>
      </c>
      <c r="M338" s="46">
        <f t="shared" si="40"/>
        <v>0</v>
      </c>
      <c r="N338" s="46">
        <f t="shared" si="41"/>
        <v>0</v>
      </c>
      <c r="P338" s="46" t="b">
        <f t="shared" si="42"/>
        <v>1</v>
      </c>
    </row>
    <row r="339" spans="2:16" ht="15.75" x14ac:dyDescent="0.25">
      <c r="B339" s="245">
        <v>324</v>
      </c>
      <c r="C339" s="251"/>
      <c r="D339" s="252"/>
      <c r="E339" s="251"/>
      <c r="F339" s="252"/>
      <c r="H339" s="269" t="b">
        <f>IF(ISBLANK(C339),TRUE,IF(OR(ISBLANK(D339),ISBLANK(E339),ISBLANK(F339),ISBLANK(#REF!)),FALSE,TRUE))</f>
        <v>1</v>
      </c>
      <c r="I339" s="46">
        <f t="shared" si="36"/>
        <v>0</v>
      </c>
      <c r="J339" s="46">
        <f t="shared" si="37"/>
        <v>0</v>
      </c>
      <c r="K339" s="46">
        <f t="shared" si="38"/>
        <v>0</v>
      </c>
      <c r="L339" s="46">
        <f t="shared" si="39"/>
        <v>0</v>
      </c>
      <c r="M339" s="46">
        <f t="shared" si="40"/>
        <v>0</v>
      </c>
      <c r="N339" s="46">
        <f t="shared" si="41"/>
        <v>0</v>
      </c>
      <c r="P339" s="46" t="b">
        <f t="shared" si="42"/>
        <v>1</v>
      </c>
    </row>
    <row r="340" spans="2:16" ht="15.75" x14ac:dyDescent="0.25">
      <c r="B340" s="245">
        <v>325</v>
      </c>
      <c r="C340" s="251"/>
      <c r="D340" s="252"/>
      <c r="E340" s="251"/>
      <c r="F340" s="252"/>
      <c r="H340" s="269" t="b">
        <f>IF(ISBLANK(C340),TRUE,IF(OR(ISBLANK(D340),ISBLANK(E340),ISBLANK(F340),ISBLANK(#REF!)),FALSE,TRUE))</f>
        <v>1</v>
      </c>
      <c r="I340" s="46">
        <f t="shared" si="36"/>
        <v>0</v>
      </c>
      <c r="J340" s="46">
        <f t="shared" si="37"/>
        <v>0</v>
      </c>
      <c r="K340" s="46">
        <f t="shared" si="38"/>
        <v>0</v>
      </c>
      <c r="L340" s="46">
        <f t="shared" si="39"/>
        <v>0</v>
      </c>
      <c r="M340" s="46">
        <f t="shared" si="40"/>
        <v>0</v>
      </c>
      <c r="N340" s="46">
        <f t="shared" si="41"/>
        <v>0</v>
      </c>
      <c r="P340" s="46" t="b">
        <f t="shared" si="42"/>
        <v>1</v>
      </c>
    </row>
    <row r="341" spans="2:16" ht="15.75" x14ac:dyDescent="0.25">
      <c r="B341" s="245">
        <v>326</v>
      </c>
      <c r="C341" s="251"/>
      <c r="D341" s="252"/>
      <c r="E341" s="251"/>
      <c r="F341" s="252"/>
      <c r="H341" s="269" t="b">
        <f>IF(ISBLANK(C341),TRUE,IF(OR(ISBLANK(D341),ISBLANK(E341),ISBLANK(F341),ISBLANK(#REF!)),FALSE,TRUE))</f>
        <v>1</v>
      </c>
      <c r="I341" s="46">
        <f t="shared" si="36"/>
        <v>0</v>
      </c>
      <c r="J341" s="46">
        <f t="shared" si="37"/>
        <v>0</v>
      </c>
      <c r="K341" s="46">
        <f t="shared" si="38"/>
        <v>0</v>
      </c>
      <c r="L341" s="46">
        <f t="shared" si="39"/>
        <v>0</v>
      </c>
      <c r="M341" s="46">
        <f t="shared" si="40"/>
        <v>0</v>
      </c>
      <c r="N341" s="46">
        <f t="shared" si="41"/>
        <v>0</v>
      </c>
      <c r="P341" s="46" t="b">
        <f t="shared" si="42"/>
        <v>1</v>
      </c>
    </row>
    <row r="342" spans="2:16" ht="15.75" x14ac:dyDescent="0.25">
      <c r="B342" s="245">
        <v>327</v>
      </c>
      <c r="C342" s="251"/>
      <c r="D342" s="252"/>
      <c r="E342" s="251"/>
      <c r="F342" s="252"/>
      <c r="H342" s="269" t="b">
        <f>IF(ISBLANK(C342),TRUE,IF(OR(ISBLANK(D342),ISBLANK(E342),ISBLANK(F342),ISBLANK(#REF!)),FALSE,TRUE))</f>
        <v>1</v>
      </c>
      <c r="I342" s="46">
        <f t="shared" si="36"/>
        <v>0</v>
      </c>
      <c r="J342" s="46">
        <f t="shared" si="37"/>
        <v>0</v>
      </c>
      <c r="K342" s="46">
        <f t="shared" si="38"/>
        <v>0</v>
      </c>
      <c r="L342" s="46">
        <f t="shared" si="39"/>
        <v>0</v>
      </c>
      <c r="M342" s="46">
        <f t="shared" si="40"/>
        <v>0</v>
      </c>
      <c r="N342" s="46">
        <f t="shared" si="41"/>
        <v>0</v>
      </c>
      <c r="P342" s="46" t="b">
        <f t="shared" si="42"/>
        <v>1</v>
      </c>
    </row>
    <row r="343" spans="2:16" ht="15.75" x14ac:dyDescent="0.25">
      <c r="B343" s="245">
        <v>328</v>
      </c>
      <c r="C343" s="251"/>
      <c r="D343" s="252"/>
      <c r="E343" s="251"/>
      <c r="F343" s="252"/>
      <c r="H343" s="269" t="b">
        <f>IF(ISBLANK(C343),TRUE,IF(OR(ISBLANK(D343),ISBLANK(E343),ISBLANK(F343),ISBLANK(#REF!)),FALSE,TRUE))</f>
        <v>1</v>
      </c>
      <c r="I343" s="46">
        <f t="shared" si="36"/>
        <v>0</v>
      </c>
      <c r="J343" s="46">
        <f t="shared" si="37"/>
        <v>0</v>
      </c>
      <c r="K343" s="46">
        <f t="shared" si="38"/>
        <v>0</v>
      </c>
      <c r="L343" s="46">
        <f t="shared" si="39"/>
        <v>0</v>
      </c>
      <c r="M343" s="46">
        <f t="shared" si="40"/>
        <v>0</v>
      </c>
      <c r="N343" s="46">
        <f t="shared" si="41"/>
        <v>0</v>
      </c>
      <c r="P343" s="46" t="b">
        <f t="shared" si="42"/>
        <v>1</v>
      </c>
    </row>
    <row r="344" spans="2:16" ht="15.75" x14ac:dyDescent="0.25">
      <c r="B344" s="245">
        <v>329</v>
      </c>
      <c r="C344" s="251"/>
      <c r="D344" s="252"/>
      <c r="E344" s="251"/>
      <c r="F344" s="252"/>
      <c r="H344" s="269" t="b">
        <f>IF(ISBLANK(C344),TRUE,IF(OR(ISBLANK(D344),ISBLANK(E344),ISBLANK(F344),ISBLANK(#REF!)),FALSE,TRUE))</f>
        <v>1</v>
      </c>
      <c r="I344" s="46">
        <f t="shared" si="36"/>
        <v>0</v>
      </c>
      <c r="J344" s="46">
        <f t="shared" si="37"/>
        <v>0</v>
      </c>
      <c r="K344" s="46">
        <f t="shared" si="38"/>
        <v>0</v>
      </c>
      <c r="L344" s="46">
        <f t="shared" si="39"/>
        <v>0</v>
      </c>
      <c r="M344" s="46">
        <f t="shared" si="40"/>
        <v>0</v>
      </c>
      <c r="N344" s="46">
        <f t="shared" si="41"/>
        <v>0</v>
      </c>
      <c r="P344" s="46" t="b">
        <f t="shared" si="42"/>
        <v>1</v>
      </c>
    </row>
    <row r="345" spans="2:16" ht="15.75" x14ac:dyDescent="0.25">
      <c r="B345" s="245">
        <v>330</v>
      </c>
      <c r="C345" s="251"/>
      <c r="D345" s="252"/>
      <c r="E345" s="251"/>
      <c r="F345" s="252"/>
      <c r="H345" s="269" t="b">
        <f>IF(ISBLANK(C345),TRUE,IF(OR(ISBLANK(D345),ISBLANK(E345),ISBLANK(F345),ISBLANK(#REF!)),FALSE,TRUE))</f>
        <v>1</v>
      </c>
      <c r="I345" s="46">
        <f t="shared" si="36"/>
        <v>0</v>
      </c>
      <c r="J345" s="46">
        <f t="shared" si="37"/>
        <v>0</v>
      </c>
      <c r="K345" s="46">
        <f t="shared" si="38"/>
        <v>0</v>
      </c>
      <c r="L345" s="46">
        <f t="shared" si="39"/>
        <v>0</v>
      </c>
      <c r="M345" s="46">
        <f t="shared" si="40"/>
        <v>0</v>
      </c>
      <c r="N345" s="46">
        <f t="shared" si="41"/>
        <v>0</v>
      </c>
      <c r="P345" s="46" t="b">
        <f t="shared" si="42"/>
        <v>1</v>
      </c>
    </row>
    <row r="346" spans="2:16" ht="15.75" x14ac:dyDescent="0.25">
      <c r="B346" s="245">
        <v>331</v>
      </c>
      <c r="C346" s="251"/>
      <c r="D346" s="252"/>
      <c r="E346" s="251"/>
      <c r="F346" s="252"/>
      <c r="H346" s="269" t="b">
        <f>IF(ISBLANK(C346),TRUE,IF(OR(ISBLANK(D346),ISBLANK(E346),ISBLANK(F346),ISBLANK(#REF!)),FALSE,TRUE))</f>
        <v>1</v>
      </c>
      <c r="I346" s="46">
        <f t="shared" si="36"/>
        <v>0</v>
      </c>
      <c r="J346" s="46">
        <f t="shared" si="37"/>
        <v>0</v>
      </c>
      <c r="K346" s="46">
        <f t="shared" si="38"/>
        <v>0</v>
      </c>
      <c r="L346" s="46">
        <f t="shared" si="39"/>
        <v>0</v>
      </c>
      <c r="M346" s="46">
        <f t="shared" si="40"/>
        <v>0</v>
      </c>
      <c r="N346" s="46">
        <f t="shared" si="41"/>
        <v>0</v>
      </c>
      <c r="P346" s="46" t="b">
        <f t="shared" si="42"/>
        <v>1</v>
      </c>
    </row>
    <row r="347" spans="2:16" ht="15.75" x14ac:dyDescent="0.25">
      <c r="B347" s="245">
        <v>332</v>
      </c>
      <c r="C347" s="251"/>
      <c r="D347" s="252"/>
      <c r="E347" s="251"/>
      <c r="F347" s="252"/>
      <c r="H347" s="269" t="b">
        <f>IF(ISBLANK(C347),TRUE,IF(OR(ISBLANK(D347),ISBLANK(E347),ISBLANK(F347),ISBLANK(#REF!)),FALSE,TRUE))</f>
        <v>1</v>
      </c>
      <c r="I347" s="46">
        <f t="shared" si="36"/>
        <v>0</v>
      </c>
      <c r="J347" s="46">
        <f t="shared" si="37"/>
        <v>0</v>
      </c>
      <c r="K347" s="46">
        <f t="shared" si="38"/>
        <v>0</v>
      </c>
      <c r="L347" s="46">
        <f t="shared" si="39"/>
        <v>0</v>
      </c>
      <c r="M347" s="46">
        <f t="shared" si="40"/>
        <v>0</v>
      </c>
      <c r="N347" s="46">
        <f t="shared" si="41"/>
        <v>0</v>
      </c>
      <c r="P347" s="46" t="b">
        <f t="shared" si="42"/>
        <v>1</v>
      </c>
    </row>
    <row r="348" spans="2:16" ht="15.75" x14ac:dyDescent="0.25">
      <c r="B348" s="245">
        <v>333</v>
      </c>
      <c r="C348" s="251"/>
      <c r="D348" s="252"/>
      <c r="E348" s="251"/>
      <c r="F348" s="252"/>
      <c r="H348" s="269" t="b">
        <f>IF(ISBLANK(C348),TRUE,IF(OR(ISBLANK(D348),ISBLANK(E348),ISBLANK(F348),ISBLANK(#REF!)),FALSE,TRUE))</f>
        <v>1</v>
      </c>
      <c r="I348" s="46">
        <f t="shared" si="36"/>
        <v>0</v>
      </c>
      <c r="J348" s="46">
        <f t="shared" si="37"/>
        <v>0</v>
      </c>
      <c r="K348" s="46">
        <f t="shared" si="38"/>
        <v>0</v>
      </c>
      <c r="L348" s="46">
        <f t="shared" si="39"/>
        <v>0</v>
      </c>
      <c r="M348" s="46">
        <f t="shared" si="40"/>
        <v>0</v>
      </c>
      <c r="N348" s="46">
        <f t="shared" si="41"/>
        <v>0</v>
      </c>
      <c r="P348" s="46" t="b">
        <f t="shared" si="42"/>
        <v>1</v>
      </c>
    </row>
    <row r="349" spans="2:16" ht="15.75" x14ac:dyDescent="0.25">
      <c r="B349" s="245">
        <v>334</v>
      </c>
      <c r="C349" s="251"/>
      <c r="D349" s="252"/>
      <c r="E349" s="251"/>
      <c r="F349" s="252"/>
      <c r="H349" s="269" t="b">
        <f>IF(ISBLANK(C349),TRUE,IF(OR(ISBLANK(D349),ISBLANK(E349),ISBLANK(F349),ISBLANK(#REF!)),FALSE,TRUE))</f>
        <v>1</v>
      </c>
      <c r="I349" s="46">
        <f t="shared" si="36"/>
        <v>0</v>
      </c>
      <c r="J349" s="46">
        <f t="shared" si="37"/>
        <v>0</v>
      </c>
      <c r="K349" s="46">
        <f t="shared" si="38"/>
        <v>0</v>
      </c>
      <c r="L349" s="46">
        <f t="shared" si="39"/>
        <v>0</v>
      </c>
      <c r="M349" s="46">
        <f t="shared" si="40"/>
        <v>0</v>
      </c>
      <c r="N349" s="46">
        <f t="shared" si="41"/>
        <v>0</v>
      </c>
      <c r="P349" s="46" t="b">
        <f t="shared" si="42"/>
        <v>1</v>
      </c>
    </row>
    <row r="350" spans="2:16" ht="15.75" x14ac:dyDescent="0.25">
      <c r="B350" s="245">
        <v>335</v>
      </c>
      <c r="C350" s="251"/>
      <c r="D350" s="252"/>
      <c r="E350" s="251"/>
      <c r="F350" s="252"/>
      <c r="H350" s="269" t="b">
        <f>IF(ISBLANK(C350),TRUE,IF(OR(ISBLANK(D350),ISBLANK(E350),ISBLANK(F350),ISBLANK(#REF!)),FALSE,TRUE))</f>
        <v>1</v>
      </c>
      <c r="I350" s="46">
        <f t="shared" si="36"/>
        <v>0</v>
      </c>
      <c r="J350" s="46">
        <f t="shared" si="37"/>
        <v>0</v>
      </c>
      <c r="K350" s="46">
        <f t="shared" si="38"/>
        <v>0</v>
      </c>
      <c r="L350" s="46">
        <f t="shared" si="39"/>
        <v>0</v>
      </c>
      <c r="M350" s="46">
        <f t="shared" si="40"/>
        <v>0</v>
      </c>
      <c r="N350" s="46">
        <f t="shared" si="41"/>
        <v>0</v>
      </c>
      <c r="P350" s="46" t="b">
        <f t="shared" si="42"/>
        <v>1</v>
      </c>
    </row>
    <row r="351" spans="2:16" ht="15.75" x14ac:dyDescent="0.25">
      <c r="B351" s="245">
        <v>336</v>
      </c>
      <c r="C351" s="251"/>
      <c r="D351" s="252"/>
      <c r="E351" s="251"/>
      <c r="F351" s="252"/>
      <c r="H351" s="269" t="b">
        <f>IF(ISBLANK(C351),TRUE,IF(OR(ISBLANK(D351),ISBLANK(E351),ISBLANK(F351),ISBLANK(#REF!)),FALSE,TRUE))</f>
        <v>1</v>
      </c>
      <c r="I351" s="46">
        <f t="shared" si="36"/>
        <v>0</v>
      </c>
      <c r="J351" s="46">
        <f t="shared" si="37"/>
        <v>0</v>
      </c>
      <c r="K351" s="46">
        <f t="shared" si="38"/>
        <v>0</v>
      </c>
      <c r="L351" s="46">
        <f t="shared" si="39"/>
        <v>0</v>
      </c>
      <c r="M351" s="46">
        <f t="shared" si="40"/>
        <v>0</v>
      </c>
      <c r="N351" s="46">
        <f t="shared" si="41"/>
        <v>0</v>
      </c>
      <c r="P351" s="46" t="b">
        <f t="shared" si="42"/>
        <v>1</v>
      </c>
    </row>
    <row r="352" spans="2:16" ht="15.75" x14ac:dyDescent="0.25">
      <c r="B352" s="245">
        <v>337</v>
      </c>
      <c r="C352" s="251"/>
      <c r="D352" s="252"/>
      <c r="E352" s="251"/>
      <c r="F352" s="252"/>
      <c r="H352" s="269" t="b">
        <f>IF(ISBLANK(C352),TRUE,IF(OR(ISBLANK(D352),ISBLANK(E352),ISBLANK(F352),ISBLANK(#REF!)),FALSE,TRUE))</f>
        <v>1</v>
      </c>
      <c r="I352" s="46">
        <f t="shared" si="36"/>
        <v>0</v>
      </c>
      <c r="J352" s="46">
        <f t="shared" si="37"/>
        <v>0</v>
      </c>
      <c r="K352" s="46">
        <f t="shared" si="38"/>
        <v>0</v>
      </c>
      <c r="L352" s="46">
        <f t="shared" si="39"/>
        <v>0</v>
      </c>
      <c r="M352" s="46">
        <f t="shared" si="40"/>
        <v>0</v>
      </c>
      <c r="N352" s="46">
        <f t="shared" si="41"/>
        <v>0</v>
      </c>
      <c r="P352" s="46" t="b">
        <f t="shared" si="42"/>
        <v>1</v>
      </c>
    </row>
    <row r="353" spans="2:16" ht="15.75" x14ac:dyDescent="0.25">
      <c r="B353" s="245">
        <v>338</v>
      </c>
      <c r="C353" s="251"/>
      <c r="D353" s="252"/>
      <c r="E353" s="251"/>
      <c r="F353" s="252"/>
      <c r="H353" s="269" t="b">
        <f>IF(ISBLANK(C353),TRUE,IF(OR(ISBLANK(D353),ISBLANK(E353),ISBLANK(F353),ISBLANK(#REF!)),FALSE,TRUE))</f>
        <v>1</v>
      </c>
      <c r="I353" s="46">
        <f t="shared" si="36"/>
        <v>0</v>
      </c>
      <c r="J353" s="46">
        <f t="shared" si="37"/>
        <v>0</v>
      </c>
      <c r="K353" s="46">
        <f t="shared" si="38"/>
        <v>0</v>
      </c>
      <c r="L353" s="46">
        <f t="shared" si="39"/>
        <v>0</v>
      </c>
      <c r="M353" s="46">
        <f t="shared" si="40"/>
        <v>0</v>
      </c>
      <c r="N353" s="46">
        <f t="shared" si="41"/>
        <v>0</v>
      </c>
      <c r="P353" s="46" t="b">
        <f t="shared" si="42"/>
        <v>1</v>
      </c>
    </row>
    <row r="354" spans="2:16" ht="15.75" x14ac:dyDescent="0.25">
      <c r="B354" s="245">
        <v>339</v>
      </c>
      <c r="C354" s="251"/>
      <c r="D354" s="252"/>
      <c r="E354" s="251"/>
      <c r="F354" s="252"/>
      <c r="H354" s="269" t="b">
        <f>IF(ISBLANK(C354),TRUE,IF(OR(ISBLANK(D354),ISBLANK(E354),ISBLANK(F354),ISBLANK(#REF!)),FALSE,TRUE))</f>
        <v>1</v>
      </c>
      <c r="I354" s="46">
        <f t="shared" si="36"/>
        <v>0</v>
      </c>
      <c r="J354" s="46">
        <f t="shared" si="37"/>
        <v>0</v>
      </c>
      <c r="K354" s="46">
        <f t="shared" si="38"/>
        <v>0</v>
      </c>
      <c r="L354" s="46">
        <f t="shared" si="39"/>
        <v>0</v>
      </c>
      <c r="M354" s="46">
        <f t="shared" si="40"/>
        <v>0</v>
      </c>
      <c r="N354" s="46">
        <f t="shared" si="41"/>
        <v>0</v>
      </c>
      <c r="P354" s="46" t="b">
        <f t="shared" si="42"/>
        <v>1</v>
      </c>
    </row>
    <row r="355" spans="2:16" ht="15.75" x14ac:dyDescent="0.25">
      <c r="B355" s="245">
        <v>340</v>
      </c>
      <c r="C355" s="251"/>
      <c r="D355" s="252"/>
      <c r="E355" s="251"/>
      <c r="F355" s="252"/>
      <c r="H355" s="269" t="b">
        <f>IF(ISBLANK(C355),TRUE,IF(OR(ISBLANK(D355),ISBLANK(E355),ISBLANK(F355),ISBLANK(#REF!)),FALSE,TRUE))</f>
        <v>1</v>
      </c>
      <c r="I355" s="46">
        <f t="shared" si="36"/>
        <v>0</v>
      </c>
      <c r="J355" s="46">
        <f t="shared" si="37"/>
        <v>0</v>
      </c>
      <c r="K355" s="46">
        <f t="shared" si="38"/>
        <v>0</v>
      </c>
      <c r="L355" s="46">
        <f t="shared" si="39"/>
        <v>0</v>
      </c>
      <c r="M355" s="46">
        <f t="shared" si="40"/>
        <v>0</v>
      </c>
      <c r="N355" s="46">
        <f t="shared" si="41"/>
        <v>0</v>
      </c>
      <c r="P355" s="46" t="b">
        <f t="shared" si="42"/>
        <v>1</v>
      </c>
    </row>
    <row r="356" spans="2:16" ht="15.75" x14ac:dyDescent="0.25">
      <c r="B356" s="245">
        <v>341</v>
      </c>
      <c r="C356" s="251"/>
      <c r="D356" s="252"/>
      <c r="E356" s="251"/>
      <c r="F356" s="252"/>
      <c r="H356" s="269" t="b">
        <f>IF(ISBLANK(C356),TRUE,IF(OR(ISBLANK(D356),ISBLANK(E356),ISBLANK(F356),ISBLANK(#REF!)),FALSE,TRUE))</f>
        <v>1</v>
      </c>
      <c r="I356" s="46">
        <f t="shared" si="36"/>
        <v>0</v>
      </c>
      <c r="J356" s="46">
        <f t="shared" si="37"/>
        <v>0</v>
      </c>
      <c r="K356" s="46">
        <f t="shared" si="38"/>
        <v>0</v>
      </c>
      <c r="L356" s="46">
        <f t="shared" si="39"/>
        <v>0</v>
      </c>
      <c r="M356" s="46">
        <f t="shared" si="40"/>
        <v>0</v>
      </c>
      <c r="N356" s="46">
        <f t="shared" si="41"/>
        <v>0</v>
      </c>
      <c r="P356" s="46" t="b">
        <f t="shared" si="42"/>
        <v>1</v>
      </c>
    </row>
    <row r="357" spans="2:16" ht="15.75" x14ac:dyDescent="0.25">
      <c r="B357" s="245">
        <v>342</v>
      </c>
      <c r="C357" s="251"/>
      <c r="D357" s="252"/>
      <c r="E357" s="251"/>
      <c r="F357" s="252"/>
      <c r="H357" s="269" t="b">
        <f>IF(ISBLANK(C357),TRUE,IF(OR(ISBLANK(D357),ISBLANK(E357),ISBLANK(F357),ISBLANK(#REF!)),FALSE,TRUE))</f>
        <v>1</v>
      </c>
      <c r="I357" s="46">
        <f t="shared" si="36"/>
        <v>0</v>
      </c>
      <c r="J357" s="46">
        <f t="shared" si="37"/>
        <v>0</v>
      </c>
      <c r="K357" s="46">
        <f t="shared" si="38"/>
        <v>0</v>
      </c>
      <c r="L357" s="46">
        <f t="shared" si="39"/>
        <v>0</v>
      </c>
      <c r="M357" s="46">
        <f t="shared" si="40"/>
        <v>0</v>
      </c>
      <c r="N357" s="46">
        <f t="shared" si="41"/>
        <v>0</v>
      </c>
      <c r="P357" s="46" t="b">
        <f t="shared" si="42"/>
        <v>1</v>
      </c>
    </row>
    <row r="358" spans="2:16" ht="15.75" x14ac:dyDescent="0.25">
      <c r="B358" s="245">
        <v>343</v>
      </c>
      <c r="C358" s="251"/>
      <c r="D358" s="252"/>
      <c r="E358" s="251"/>
      <c r="F358" s="252"/>
      <c r="H358" s="269" t="b">
        <f>IF(ISBLANK(C358),TRUE,IF(OR(ISBLANK(D358),ISBLANK(E358),ISBLANK(F358),ISBLANK(#REF!)),FALSE,TRUE))</f>
        <v>1</v>
      </c>
      <c r="I358" s="46">
        <f t="shared" si="36"/>
        <v>0</v>
      </c>
      <c r="J358" s="46">
        <f t="shared" si="37"/>
        <v>0</v>
      </c>
      <c r="K358" s="46">
        <f t="shared" si="38"/>
        <v>0</v>
      </c>
      <c r="L358" s="46">
        <f t="shared" si="39"/>
        <v>0</v>
      </c>
      <c r="M358" s="46">
        <f t="shared" si="40"/>
        <v>0</v>
      </c>
      <c r="N358" s="46">
        <f t="shared" si="41"/>
        <v>0</v>
      </c>
      <c r="P358" s="46" t="b">
        <f t="shared" si="42"/>
        <v>1</v>
      </c>
    </row>
    <row r="359" spans="2:16" ht="15.75" x14ac:dyDescent="0.25">
      <c r="B359" s="245">
        <v>344</v>
      </c>
      <c r="C359" s="251"/>
      <c r="D359" s="252"/>
      <c r="E359" s="251"/>
      <c r="F359" s="252"/>
      <c r="H359" s="269" t="b">
        <f>IF(ISBLANK(C359),TRUE,IF(OR(ISBLANK(D359),ISBLANK(E359),ISBLANK(F359),ISBLANK(#REF!)),FALSE,TRUE))</f>
        <v>1</v>
      </c>
      <c r="I359" s="46">
        <f t="shared" si="36"/>
        <v>0</v>
      </c>
      <c r="J359" s="46">
        <f t="shared" si="37"/>
        <v>0</v>
      </c>
      <c r="K359" s="46">
        <f t="shared" si="38"/>
        <v>0</v>
      </c>
      <c r="L359" s="46">
        <f t="shared" si="39"/>
        <v>0</v>
      </c>
      <c r="M359" s="46">
        <f t="shared" si="40"/>
        <v>0</v>
      </c>
      <c r="N359" s="46">
        <f t="shared" si="41"/>
        <v>0</v>
      </c>
      <c r="P359" s="46" t="b">
        <f t="shared" si="42"/>
        <v>1</v>
      </c>
    </row>
    <row r="360" spans="2:16" ht="15.75" x14ac:dyDescent="0.25">
      <c r="B360" s="245">
        <v>345</v>
      </c>
      <c r="C360" s="251"/>
      <c r="D360" s="252"/>
      <c r="E360" s="251"/>
      <c r="F360" s="252"/>
      <c r="H360" s="269" t="b">
        <f>IF(ISBLANK(C360),TRUE,IF(OR(ISBLANK(D360),ISBLANK(E360),ISBLANK(F360),ISBLANK(#REF!)),FALSE,TRUE))</f>
        <v>1</v>
      </c>
      <c r="I360" s="46">
        <f t="shared" si="36"/>
        <v>0</v>
      </c>
      <c r="J360" s="46">
        <f t="shared" si="37"/>
        <v>0</v>
      </c>
      <c r="K360" s="46">
        <f t="shared" si="38"/>
        <v>0</v>
      </c>
      <c r="L360" s="46">
        <f t="shared" si="39"/>
        <v>0</v>
      </c>
      <c r="M360" s="46">
        <f t="shared" si="40"/>
        <v>0</v>
      </c>
      <c r="N360" s="46">
        <f t="shared" si="41"/>
        <v>0</v>
      </c>
      <c r="P360" s="46" t="b">
        <f t="shared" si="42"/>
        <v>1</v>
      </c>
    </row>
    <row r="361" spans="2:16" ht="15.75" x14ac:dyDescent="0.25">
      <c r="B361" s="245">
        <v>346</v>
      </c>
      <c r="C361" s="251"/>
      <c r="D361" s="252"/>
      <c r="E361" s="251"/>
      <c r="F361" s="252"/>
      <c r="H361" s="269" t="b">
        <f>IF(ISBLANK(C361),TRUE,IF(OR(ISBLANK(D361),ISBLANK(E361),ISBLANK(F361),ISBLANK(#REF!)),FALSE,TRUE))</f>
        <v>1</v>
      </c>
      <c r="I361" s="46">
        <f t="shared" si="36"/>
        <v>0</v>
      </c>
      <c r="J361" s="46">
        <f t="shared" si="37"/>
        <v>0</v>
      </c>
      <c r="K361" s="46">
        <f t="shared" si="38"/>
        <v>0</v>
      </c>
      <c r="L361" s="46">
        <f t="shared" si="39"/>
        <v>0</v>
      </c>
      <c r="M361" s="46">
        <f t="shared" si="40"/>
        <v>0</v>
      </c>
      <c r="N361" s="46">
        <f t="shared" si="41"/>
        <v>0</v>
      </c>
      <c r="P361" s="46" t="b">
        <f t="shared" si="42"/>
        <v>1</v>
      </c>
    </row>
    <row r="362" spans="2:16" ht="15.75" x14ac:dyDescent="0.25">
      <c r="B362" s="245">
        <v>347</v>
      </c>
      <c r="C362" s="251"/>
      <c r="D362" s="252"/>
      <c r="E362" s="251"/>
      <c r="F362" s="252"/>
      <c r="H362" s="269" t="b">
        <f>IF(ISBLANK(C362),TRUE,IF(OR(ISBLANK(D362),ISBLANK(E362),ISBLANK(F362),ISBLANK(#REF!)),FALSE,TRUE))</f>
        <v>1</v>
      </c>
      <c r="I362" s="46">
        <f t="shared" si="36"/>
        <v>0</v>
      </c>
      <c r="J362" s="46">
        <f t="shared" si="37"/>
        <v>0</v>
      </c>
      <c r="K362" s="46">
        <f t="shared" si="38"/>
        <v>0</v>
      </c>
      <c r="L362" s="46">
        <f t="shared" si="39"/>
        <v>0</v>
      </c>
      <c r="M362" s="46">
        <f t="shared" si="40"/>
        <v>0</v>
      </c>
      <c r="N362" s="46">
        <f t="shared" si="41"/>
        <v>0</v>
      </c>
      <c r="P362" s="46" t="b">
        <f t="shared" si="42"/>
        <v>1</v>
      </c>
    </row>
    <row r="363" spans="2:16" ht="15.75" x14ac:dyDescent="0.25">
      <c r="B363" s="245">
        <v>348</v>
      </c>
      <c r="C363" s="251"/>
      <c r="D363" s="252"/>
      <c r="E363" s="251"/>
      <c r="F363" s="252"/>
      <c r="H363" s="269" t="b">
        <f>IF(ISBLANK(C363),TRUE,IF(OR(ISBLANK(D363),ISBLANK(E363),ISBLANK(F363),ISBLANK(#REF!)),FALSE,TRUE))</f>
        <v>1</v>
      </c>
      <c r="I363" s="46">
        <f t="shared" si="36"/>
        <v>0</v>
      </c>
      <c r="J363" s="46">
        <f t="shared" si="37"/>
        <v>0</v>
      </c>
      <c r="K363" s="46">
        <f t="shared" si="38"/>
        <v>0</v>
      </c>
      <c r="L363" s="46">
        <f t="shared" si="39"/>
        <v>0</v>
      </c>
      <c r="M363" s="46">
        <f t="shared" si="40"/>
        <v>0</v>
      </c>
      <c r="N363" s="46">
        <f t="shared" si="41"/>
        <v>0</v>
      </c>
      <c r="P363" s="46" t="b">
        <f t="shared" si="42"/>
        <v>1</v>
      </c>
    </row>
    <row r="364" spans="2:16" ht="15.75" x14ac:dyDescent="0.25">
      <c r="B364" s="245">
        <v>349</v>
      </c>
      <c r="C364" s="251"/>
      <c r="D364" s="252"/>
      <c r="E364" s="251"/>
      <c r="F364" s="252"/>
      <c r="H364" s="269" t="b">
        <f>IF(ISBLANK(C364),TRUE,IF(OR(ISBLANK(D364),ISBLANK(E364),ISBLANK(F364),ISBLANK(#REF!)),FALSE,TRUE))</f>
        <v>1</v>
      </c>
      <c r="I364" s="46">
        <f t="shared" si="36"/>
        <v>0</v>
      </c>
      <c r="J364" s="46">
        <f t="shared" si="37"/>
        <v>0</v>
      </c>
      <c r="K364" s="46">
        <f t="shared" si="38"/>
        <v>0</v>
      </c>
      <c r="L364" s="46">
        <f t="shared" si="39"/>
        <v>0</v>
      </c>
      <c r="M364" s="46">
        <f t="shared" si="40"/>
        <v>0</v>
      </c>
      <c r="N364" s="46">
        <f t="shared" si="41"/>
        <v>0</v>
      </c>
      <c r="P364" s="46" t="b">
        <f t="shared" si="42"/>
        <v>1</v>
      </c>
    </row>
    <row r="365" spans="2:16" ht="15.75" x14ac:dyDescent="0.25">
      <c r="B365" s="245">
        <v>350</v>
      </c>
      <c r="C365" s="251"/>
      <c r="D365" s="252"/>
      <c r="E365" s="251"/>
      <c r="F365" s="252"/>
      <c r="H365" s="269" t="b">
        <f>IF(ISBLANK(C365),TRUE,IF(OR(ISBLANK(D365),ISBLANK(E365),ISBLANK(F365),ISBLANK(#REF!)),FALSE,TRUE))</f>
        <v>1</v>
      </c>
      <c r="I365" s="46">
        <f t="shared" si="36"/>
        <v>0</v>
      </c>
      <c r="J365" s="46">
        <f t="shared" si="37"/>
        <v>0</v>
      </c>
      <c r="K365" s="46">
        <f t="shared" si="38"/>
        <v>0</v>
      </c>
      <c r="L365" s="46">
        <f t="shared" si="39"/>
        <v>0</v>
      </c>
      <c r="M365" s="46">
        <f t="shared" si="40"/>
        <v>0</v>
      </c>
      <c r="N365" s="46">
        <f t="shared" si="41"/>
        <v>0</v>
      </c>
      <c r="P365" s="46" t="b">
        <f t="shared" si="42"/>
        <v>1</v>
      </c>
    </row>
    <row r="366" spans="2:16" ht="15.75" x14ac:dyDescent="0.25">
      <c r="B366" s="245">
        <v>351</v>
      </c>
      <c r="C366" s="251"/>
      <c r="D366" s="252"/>
      <c r="E366" s="251"/>
      <c r="F366" s="252"/>
      <c r="H366" s="269" t="b">
        <f>IF(ISBLANK(C366),TRUE,IF(OR(ISBLANK(D366),ISBLANK(E366),ISBLANK(F366),ISBLANK(#REF!)),FALSE,TRUE))</f>
        <v>1</v>
      </c>
      <c r="I366" s="46">
        <f t="shared" si="36"/>
        <v>0</v>
      </c>
      <c r="J366" s="46">
        <f t="shared" si="37"/>
        <v>0</v>
      </c>
      <c r="K366" s="46">
        <f t="shared" si="38"/>
        <v>0</v>
      </c>
      <c r="L366" s="46">
        <f t="shared" si="39"/>
        <v>0</v>
      </c>
      <c r="M366" s="46">
        <f t="shared" si="40"/>
        <v>0</v>
      </c>
      <c r="N366" s="46">
        <f t="shared" si="41"/>
        <v>0</v>
      </c>
      <c r="P366" s="46" t="b">
        <f t="shared" si="42"/>
        <v>1</v>
      </c>
    </row>
    <row r="367" spans="2:16" ht="15.75" x14ac:dyDescent="0.25">
      <c r="B367" s="245">
        <v>352</v>
      </c>
      <c r="C367" s="251"/>
      <c r="D367" s="252"/>
      <c r="E367" s="251"/>
      <c r="F367" s="252"/>
      <c r="H367" s="269" t="b">
        <f>IF(ISBLANK(C367),TRUE,IF(OR(ISBLANK(D367),ISBLANK(E367),ISBLANK(F367),ISBLANK(#REF!)),FALSE,TRUE))</f>
        <v>1</v>
      </c>
      <c r="I367" s="46">
        <f t="shared" si="36"/>
        <v>0</v>
      </c>
      <c r="J367" s="46">
        <f t="shared" si="37"/>
        <v>0</v>
      </c>
      <c r="K367" s="46">
        <f t="shared" si="38"/>
        <v>0</v>
      </c>
      <c r="L367" s="46">
        <f t="shared" si="39"/>
        <v>0</v>
      </c>
      <c r="M367" s="46">
        <f t="shared" si="40"/>
        <v>0</v>
      </c>
      <c r="N367" s="46">
        <f t="shared" si="41"/>
        <v>0</v>
      </c>
      <c r="P367" s="46" t="b">
        <f t="shared" si="42"/>
        <v>1</v>
      </c>
    </row>
    <row r="368" spans="2:16" ht="15.75" x14ac:dyDescent="0.25">
      <c r="B368" s="245">
        <v>353</v>
      </c>
      <c r="C368" s="251"/>
      <c r="D368" s="252"/>
      <c r="E368" s="251"/>
      <c r="F368" s="252"/>
      <c r="H368" s="269" t="b">
        <f>IF(ISBLANK(C368),TRUE,IF(OR(ISBLANK(D368),ISBLANK(E368),ISBLANK(F368),ISBLANK(#REF!)),FALSE,TRUE))</f>
        <v>1</v>
      </c>
      <c r="I368" s="46">
        <f t="shared" si="36"/>
        <v>0</v>
      </c>
      <c r="J368" s="46">
        <f t="shared" si="37"/>
        <v>0</v>
      </c>
      <c r="K368" s="46">
        <f t="shared" si="38"/>
        <v>0</v>
      </c>
      <c r="L368" s="46">
        <f t="shared" si="39"/>
        <v>0</v>
      </c>
      <c r="M368" s="46">
        <f t="shared" si="40"/>
        <v>0</v>
      </c>
      <c r="N368" s="46">
        <f t="shared" si="41"/>
        <v>0</v>
      </c>
      <c r="P368" s="46" t="b">
        <f t="shared" si="42"/>
        <v>1</v>
      </c>
    </row>
    <row r="369" spans="2:16" ht="15.75" x14ac:dyDescent="0.25">
      <c r="B369" s="245">
        <v>354</v>
      </c>
      <c r="C369" s="251"/>
      <c r="D369" s="252"/>
      <c r="E369" s="251"/>
      <c r="F369" s="252"/>
      <c r="H369" s="269" t="b">
        <f>IF(ISBLANK(C369),TRUE,IF(OR(ISBLANK(D369),ISBLANK(E369),ISBLANK(F369),ISBLANK(#REF!)),FALSE,TRUE))</f>
        <v>1</v>
      </c>
      <c r="I369" s="46">
        <f t="shared" si="36"/>
        <v>0</v>
      </c>
      <c r="J369" s="46">
        <f t="shared" si="37"/>
        <v>0</v>
      </c>
      <c r="K369" s="46">
        <f t="shared" si="38"/>
        <v>0</v>
      </c>
      <c r="L369" s="46">
        <f t="shared" si="39"/>
        <v>0</v>
      </c>
      <c r="M369" s="46">
        <f t="shared" si="40"/>
        <v>0</v>
      </c>
      <c r="N369" s="46">
        <f t="shared" si="41"/>
        <v>0</v>
      </c>
      <c r="P369" s="46" t="b">
        <f t="shared" si="42"/>
        <v>1</v>
      </c>
    </row>
    <row r="370" spans="2:16" ht="15.75" x14ac:dyDescent="0.25">
      <c r="B370" s="245">
        <v>355</v>
      </c>
      <c r="C370" s="251"/>
      <c r="D370" s="252"/>
      <c r="E370" s="251"/>
      <c r="F370" s="252"/>
      <c r="H370" s="269" t="b">
        <f>IF(ISBLANK(C370),TRUE,IF(OR(ISBLANK(D370),ISBLANK(E370),ISBLANK(F370),ISBLANK(#REF!)),FALSE,TRUE))</f>
        <v>1</v>
      </c>
      <c r="I370" s="46">
        <f t="shared" si="36"/>
        <v>0</v>
      </c>
      <c r="J370" s="46">
        <f t="shared" si="37"/>
        <v>0</v>
      </c>
      <c r="K370" s="46">
        <f t="shared" si="38"/>
        <v>0</v>
      </c>
      <c r="L370" s="46">
        <f t="shared" si="39"/>
        <v>0</v>
      </c>
      <c r="M370" s="46">
        <f t="shared" si="40"/>
        <v>0</v>
      </c>
      <c r="N370" s="46">
        <f t="shared" si="41"/>
        <v>0</v>
      </c>
      <c r="P370" s="46" t="b">
        <f t="shared" si="42"/>
        <v>1</v>
      </c>
    </row>
    <row r="371" spans="2:16" ht="15.75" x14ac:dyDescent="0.25">
      <c r="B371" s="245">
        <v>356</v>
      </c>
      <c r="C371" s="251"/>
      <c r="D371" s="252"/>
      <c r="E371" s="251"/>
      <c r="F371" s="252"/>
      <c r="H371" s="269" t="b">
        <f>IF(ISBLANK(C371),TRUE,IF(OR(ISBLANK(D371),ISBLANK(E371),ISBLANK(F371),ISBLANK(#REF!)),FALSE,TRUE))</f>
        <v>1</v>
      </c>
      <c r="I371" s="46">
        <f t="shared" si="36"/>
        <v>0</v>
      </c>
      <c r="J371" s="46">
        <f t="shared" si="37"/>
        <v>0</v>
      </c>
      <c r="K371" s="46">
        <f t="shared" si="38"/>
        <v>0</v>
      </c>
      <c r="L371" s="46">
        <f t="shared" si="39"/>
        <v>0</v>
      </c>
      <c r="M371" s="46">
        <f t="shared" si="40"/>
        <v>0</v>
      </c>
      <c r="N371" s="46">
        <f t="shared" si="41"/>
        <v>0</v>
      </c>
      <c r="P371" s="46" t="b">
        <f t="shared" si="42"/>
        <v>1</v>
      </c>
    </row>
    <row r="372" spans="2:16" ht="15.75" x14ac:dyDescent="0.25">
      <c r="B372" s="245">
        <v>357</v>
      </c>
      <c r="C372" s="251"/>
      <c r="D372" s="252"/>
      <c r="E372" s="251"/>
      <c r="F372" s="252"/>
      <c r="H372" s="269" t="b">
        <f>IF(ISBLANK(C372),TRUE,IF(OR(ISBLANK(D372),ISBLANK(E372),ISBLANK(F372),ISBLANK(#REF!)),FALSE,TRUE))</f>
        <v>1</v>
      </c>
      <c r="I372" s="46">
        <f t="shared" si="36"/>
        <v>0</v>
      </c>
      <c r="J372" s="46">
        <f t="shared" si="37"/>
        <v>0</v>
      </c>
      <c r="K372" s="46">
        <f t="shared" si="38"/>
        <v>0</v>
      </c>
      <c r="L372" s="46">
        <f t="shared" si="39"/>
        <v>0</v>
      </c>
      <c r="M372" s="46">
        <f t="shared" si="40"/>
        <v>0</v>
      </c>
      <c r="N372" s="46">
        <f t="shared" si="41"/>
        <v>0</v>
      </c>
      <c r="P372" s="46" t="b">
        <f t="shared" si="42"/>
        <v>1</v>
      </c>
    </row>
    <row r="373" spans="2:16" ht="15.75" x14ac:dyDescent="0.25">
      <c r="B373" s="245">
        <v>358</v>
      </c>
      <c r="C373" s="251"/>
      <c r="D373" s="252"/>
      <c r="E373" s="251"/>
      <c r="F373" s="252"/>
      <c r="H373" s="269" t="b">
        <f>IF(ISBLANK(C373),TRUE,IF(OR(ISBLANK(D373),ISBLANK(E373),ISBLANK(F373),ISBLANK(#REF!)),FALSE,TRUE))</f>
        <v>1</v>
      </c>
      <c r="I373" s="46">
        <f t="shared" si="36"/>
        <v>0</v>
      </c>
      <c r="J373" s="46">
        <f t="shared" si="37"/>
        <v>0</v>
      </c>
      <c r="K373" s="46">
        <f t="shared" si="38"/>
        <v>0</v>
      </c>
      <c r="L373" s="46">
        <f t="shared" si="39"/>
        <v>0</v>
      </c>
      <c r="M373" s="46">
        <f t="shared" si="40"/>
        <v>0</v>
      </c>
      <c r="N373" s="46">
        <f t="shared" si="41"/>
        <v>0</v>
      </c>
      <c r="P373" s="46" t="b">
        <f t="shared" si="42"/>
        <v>1</v>
      </c>
    </row>
    <row r="374" spans="2:16" ht="15.75" x14ac:dyDescent="0.25">
      <c r="B374" s="245">
        <v>359</v>
      </c>
      <c r="C374" s="251"/>
      <c r="D374" s="252"/>
      <c r="E374" s="251"/>
      <c r="F374" s="252"/>
      <c r="H374" s="269" t="b">
        <f>IF(ISBLANK(C374),TRUE,IF(OR(ISBLANK(D374),ISBLANK(E374),ISBLANK(F374),ISBLANK(#REF!)),FALSE,TRUE))</f>
        <v>1</v>
      </c>
      <c r="I374" s="46">
        <f t="shared" si="36"/>
        <v>0</v>
      </c>
      <c r="J374" s="46">
        <f t="shared" si="37"/>
        <v>0</v>
      </c>
      <c r="K374" s="46">
        <f t="shared" si="38"/>
        <v>0</v>
      </c>
      <c r="L374" s="46">
        <f t="shared" si="39"/>
        <v>0</v>
      </c>
      <c r="M374" s="46">
        <f t="shared" si="40"/>
        <v>0</v>
      </c>
      <c r="N374" s="46">
        <f t="shared" si="41"/>
        <v>0</v>
      </c>
      <c r="P374" s="46" t="b">
        <f t="shared" si="42"/>
        <v>1</v>
      </c>
    </row>
    <row r="375" spans="2:16" ht="15.75" x14ac:dyDescent="0.25">
      <c r="B375" s="245">
        <v>360</v>
      </c>
      <c r="C375" s="251"/>
      <c r="D375" s="252"/>
      <c r="E375" s="251"/>
      <c r="F375" s="252"/>
      <c r="H375" s="269" t="b">
        <f>IF(ISBLANK(C375),TRUE,IF(OR(ISBLANK(D375),ISBLANK(E375),ISBLANK(F375),ISBLANK(#REF!)),FALSE,TRUE))</f>
        <v>1</v>
      </c>
      <c r="I375" s="46">
        <f t="shared" si="36"/>
        <v>0</v>
      </c>
      <c r="J375" s="46">
        <f t="shared" si="37"/>
        <v>0</v>
      </c>
      <c r="K375" s="46">
        <f t="shared" si="38"/>
        <v>0</v>
      </c>
      <c r="L375" s="46">
        <f t="shared" si="39"/>
        <v>0</v>
      </c>
      <c r="M375" s="46">
        <f t="shared" si="40"/>
        <v>0</v>
      </c>
      <c r="N375" s="46">
        <f t="shared" si="41"/>
        <v>0</v>
      </c>
      <c r="P375" s="46" t="b">
        <f t="shared" si="42"/>
        <v>1</v>
      </c>
    </row>
    <row r="376" spans="2:16" ht="15.75" x14ac:dyDescent="0.25">
      <c r="B376" s="245">
        <v>361</v>
      </c>
      <c r="C376" s="251"/>
      <c r="D376" s="252"/>
      <c r="E376" s="251"/>
      <c r="F376" s="252"/>
      <c r="H376" s="269" t="b">
        <f>IF(ISBLANK(C376),TRUE,IF(OR(ISBLANK(D376),ISBLANK(E376),ISBLANK(F376),ISBLANK(#REF!)),FALSE,TRUE))</f>
        <v>1</v>
      </c>
      <c r="I376" s="46">
        <f t="shared" si="36"/>
        <v>0</v>
      </c>
      <c r="J376" s="46">
        <f t="shared" si="37"/>
        <v>0</v>
      </c>
      <c r="K376" s="46">
        <f t="shared" si="38"/>
        <v>0</v>
      </c>
      <c r="L376" s="46">
        <f t="shared" si="39"/>
        <v>0</v>
      </c>
      <c r="M376" s="46">
        <f t="shared" si="40"/>
        <v>0</v>
      </c>
      <c r="N376" s="46">
        <f t="shared" si="41"/>
        <v>0</v>
      </c>
      <c r="P376" s="46" t="b">
        <f t="shared" si="42"/>
        <v>1</v>
      </c>
    </row>
    <row r="377" spans="2:16" ht="15.75" x14ac:dyDescent="0.25">
      <c r="B377" s="245">
        <v>362</v>
      </c>
      <c r="C377" s="251"/>
      <c r="D377" s="252"/>
      <c r="E377" s="251"/>
      <c r="F377" s="252"/>
      <c r="H377" s="269" t="b">
        <f>IF(ISBLANK(C377),TRUE,IF(OR(ISBLANK(D377),ISBLANK(E377),ISBLANK(F377),ISBLANK(#REF!)),FALSE,TRUE))</f>
        <v>1</v>
      </c>
      <c r="I377" s="46">
        <f t="shared" si="36"/>
        <v>0</v>
      </c>
      <c r="J377" s="46">
        <f t="shared" si="37"/>
        <v>0</v>
      </c>
      <c r="K377" s="46">
        <f t="shared" si="38"/>
        <v>0</v>
      </c>
      <c r="L377" s="46">
        <f t="shared" si="39"/>
        <v>0</v>
      </c>
      <c r="M377" s="46">
        <f t="shared" si="40"/>
        <v>0</v>
      </c>
      <c r="N377" s="46">
        <f t="shared" si="41"/>
        <v>0</v>
      </c>
      <c r="P377" s="46" t="b">
        <f t="shared" si="42"/>
        <v>1</v>
      </c>
    </row>
    <row r="378" spans="2:16" ht="15.75" x14ac:dyDescent="0.25">
      <c r="B378" s="245">
        <v>363</v>
      </c>
      <c r="C378" s="251"/>
      <c r="D378" s="252"/>
      <c r="E378" s="251"/>
      <c r="F378" s="252"/>
      <c r="H378" s="269" t="b">
        <f>IF(ISBLANK(C378),TRUE,IF(OR(ISBLANK(D378),ISBLANK(E378),ISBLANK(F378),ISBLANK(#REF!)),FALSE,TRUE))</f>
        <v>1</v>
      </c>
      <c r="I378" s="46">
        <f t="shared" si="36"/>
        <v>0</v>
      </c>
      <c r="J378" s="46">
        <f t="shared" si="37"/>
        <v>0</v>
      </c>
      <c r="K378" s="46">
        <f t="shared" si="38"/>
        <v>0</v>
      </c>
      <c r="L378" s="46">
        <f t="shared" si="39"/>
        <v>0</v>
      </c>
      <c r="M378" s="46">
        <f t="shared" si="40"/>
        <v>0</v>
      </c>
      <c r="N378" s="46">
        <f t="shared" si="41"/>
        <v>0</v>
      </c>
      <c r="P378" s="46" t="b">
        <f t="shared" si="42"/>
        <v>1</v>
      </c>
    </row>
    <row r="379" spans="2:16" ht="15.75" x14ac:dyDescent="0.25">
      <c r="B379" s="245">
        <v>364</v>
      </c>
      <c r="C379" s="251"/>
      <c r="D379" s="252"/>
      <c r="E379" s="251"/>
      <c r="F379" s="252"/>
      <c r="H379" s="269" t="b">
        <f>IF(ISBLANK(C379),TRUE,IF(OR(ISBLANK(D379),ISBLANK(E379),ISBLANK(F379),ISBLANK(#REF!)),FALSE,TRUE))</f>
        <v>1</v>
      </c>
      <c r="I379" s="46">
        <f t="shared" si="36"/>
        <v>0</v>
      </c>
      <c r="J379" s="46">
        <f t="shared" si="37"/>
        <v>0</v>
      </c>
      <c r="K379" s="46">
        <f t="shared" si="38"/>
        <v>0</v>
      </c>
      <c r="L379" s="46">
        <f t="shared" si="39"/>
        <v>0</v>
      </c>
      <c r="M379" s="46">
        <f t="shared" si="40"/>
        <v>0</v>
      </c>
      <c r="N379" s="46">
        <f t="shared" si="41"/>
        <v>0</v>
      </c>
      <c r="P379" s="46" t="b">
        <f t="shared" si="42"/>
        <v>1</v>
      </c>
    </row>
    <row r="380" spans="2:16" ht="15.75" x14ac:dyDescent="0.25">
      <c r="B380" s="245">
        <v>365</v>
      </c>
      <c r="C380" s="251"/>
      <c r="D380" s="252"/>
      <c r="E380" s="251"/>
      <c r="F380" s="252"/>
      <c r="H380" s="269" t="b">
        <f>IF(ISBLANK(C380),TRUE,IF(OR(ISBLANK(D380),ISBLANK(E380),ISBLANK(F380),ISBLANK(#REF!)),FALSE,TRUE))</f>
        <v>1</v>
      </c>
      <c r="I380" s="46">
        <f t="shared" si="36"/>
        <v>0</v>
      </c>
      <c r="J380" s="46">
        <f t="shared" si="37"/>
        <v>0</v>
      </c>
      <c r="K380" s="46">
        <f t="shared" si="38"/>
        <v>0</v>
      </c>
      <c r="L380" s="46">
        <f t="shared" si="39"/>
        <v>0</v>
      </c>
      <c r="M380" s="46">
        <f t="shared" si="40"/>
        <v>0</v>
      </c>
      <c r="N380" s="46">
        <f t="shared" si="41"/>
        <v>0</v>
      </c>
      <c r="P380" s="46" t="b">
        <f t="shared" si="42"/>
        <v>1</v>
      </c>
    </row>
    <row r="381" spans="2:16" ht="15.75" x14ac:dyDescent="0.25">
      <c r="B381" s="245">
        <v>366</v>
      </c>
      <c r="C381" s="251"/>
      <c r="D381" s="252"/>
      <c r="E381" s="251"/>
      <c r="F381" s="252"/>
      <c r="H381" s="269" t="b">
        <f>IF(ISBLANK(C381),TRUE,IF(OR(ISBLANK(D381),ISBLANK(E381),ISBLANK(F381),ISBLANK(#REF!)),FALSE,TRUE))</f>
        <v>1</v>
      </c>
      <c r="I381" s="46">
        <f t="shared" si="36"/>
        <v>0</v>
      </c>
      <c r="J381" s="46">
        <f t="shared" si="37"/>
        <v>0</v>
      </c>
      <c r="K381" s="46">
        <f t="shared" si="38"/>
        <v>0</v>
      </c>
      <c r="L381" s="46">
        <f t="shared" si="39"/>
        <v>0</v>
      </c>
      <c r="M381" s="46">
        <f t="shared" si="40"/>
        <v>0</v>
      </c>
      <c r="N381" s="46">
        <f t="shared" si="41"/>
        <v>0</v>
      </c>
      <c r="P381" s="46" t="b">
        <f t="shared" si="42"/>
        <v>1</v>
      </c>
    </row>
    <row r="382" spans="2:16" ht="15.75" x14ac:dyDescent="0.25">
      <c r="B382" s="245">
        <v>367</v>
      </c>
      <c r="C382" s="251"/>
      <c r="D382" s="252"/>
      <c r="E382" s="251"/>
      <c r="F382" s="252"/>
      <c r="H382" s="269" t="b">
        <f>IF(ISBLANK(C382),TRUE,IF(OR(ISBLANK(D382),ISBLANK(E382),ISBLANK(F382),ISBLANK(#REF!)),FALSE,TRUE))</f>
        <v>1</v>
      </c>
      <c r="I382" s="46">
        <f t="shared" si="36"/>
        <v>0</v>
      </c>
      <c r="J382" s="46">
        <f t="shared" si="37"/>
        <v>0</v>
      </c>
      <c r="K382" s="46">
        <f t="shared" si="38"/>
        <v>0</v>
      </c>
      <c r="L382" s="46">
        <f t="shared" si="39"/>
        <v>0</v>
      </c>
      <c r="M382" s="46">
        <f t="shared" si="40"/>
        <v>0</v>
      </c>
      <c r="N382" s="46">
        <f t="shared" si="41"/>
        <v>0</v>
      </c>
      <c r="P382" s="46" t="b">
        <f t="shared" si="42"/>
        <v>1</v>
      </c>
    </row>
    <row r="383" spans="2:16" ht="15.75" x14ac:dyDescent="0.25">
      <c r="B383" s="245">
        <v>368</v>
      </c>
      <c r="C383" s="251"/>
      <c r="D383" s="252"/>
      <c r="E383" s="251"/>
      <c r="F383" s="252"/>
      <c r="H383" s="269" t="b">
        <f>IF(ISBLANK(C383),TRUE,IF(OR(ISBLANK(D383),ISBLANK(E383),ISBLANK(F383),ISBLANK(#REF!)),FALSE,TRUE))</f>
        <v>1</v>
      </c>
      <c r="I383" s="46">
        <f t="shared" si="36"/>
        <v>0</v>
      </c>
      <c r="J383" s="46">
        <f t="shared" si="37"/>
        <v>0</v>
      </c>
      <c r="K383" s="46">
        <f t="shared" si="38"/>
        <v>0</v>
      </c>
      <c r="L383" s="46">
        <f t="shared" si="39"/>
        <v>0</v>
      </c>
      <c r="M383" s="46">
        <f t="shared" si="40"/>
        <v>0</v>
      </c>
      <c r="N383" s="46">
        <f t="shared" si="41"/>
        <v>0</v>
      </c>
      <c r="P383" s="46" t="b">
        <f t="shared" si="42"/>
        <v>1</v>
      </c>
    </row>
    <row r="384" spans="2:16" ht="15.75" x14ac:dyDescent="0.25">
      <c r="B384" s="245">
        <v>369</v>
      </c>
      <c r="C384" s="251"/>
      <c r="D384" s="252"/>
      <c r="E384" s="251"/>
      <c r="F384" s="252"/>
      <c r="H384" s="269" t="b">
        <f>IF(ISBLANK(C384),TRUE,IF(OR(ISBLANK(D384),ISBLANK(E384),ISBLANK(F384),ISBLANK(#REF!)),FALSE,TRUE))</f>
        <v>1</v>
      </c>
      <c r="I384" s="46">
        <f t="shared" si="36"/>
        <v>0</v>
      </c>
      <c r="J384" s="46">
        <f t="shared" si="37"/>
        <v>0</v>
      </c>
      <c r="K384" s="46">
        <f t="shared" si="38"/>
        <v>0</v>
      </c>
      <c r="L384" s="46">
        <f t="shared" si="39"/>
        <v>0</v>
      </c>
      <c r="M384" s="46">
        <f t="shared" si="40"/>
        <v>0</v>
      </c>
      <c r="N384" s="46">
        <f t="shared" si="41"/>
        <v>0</v>
      </c>
      <c r="P384" s="46" t="b">
        <f t="shared" si="42"/>
        <v>1</v>
      </c>
    </row>
    <row r="385" spans="2:16" ht="15.75" x14ac:dyDescent="0.25">
      <c r="B385" s="245">
        <v>370</v>
      </c>
      <c r="C385" s="251"/>
      <c r="D385" s="252"/>
      <c r="E385" s="251"/>
      <c r="F385" s="252"/>
      <c r="H385" s="269" t="b">
        <f>IF(ISBLANK(C385),TRUE,IF(OR(ISBLANK(D385),ISBLANK(E385),ISBLANK(F385),ISBLANK(#REF!)),FALSE,TRUE))</f>
        <v>1</v>
      </c>
      <c r="I385" s="46">
        <f t="shared" si="36"/>
        <v>0</v>
      </c>
      <c r="J385" s="46">
        <f t="shared" si="37"/>
        <v>0</v>
      </c>
      <c r="K385" s="46">
        <f t="shared" si="38"/>
        <v>0</v>
      </c>
      <c r="L385" s="46">
        <f t="shared" si="39"/>
        <v>0</v>
      </c>
      <c r="M385" s="46">
        <f t="shared" si="40"/>
        <v>0</v>
      </c>
      <c r="N385" s="46">
        <f t="shared" si="41"/>
        <v>0</v>
      </c>
      <c r="P385" s="46" t="b">
        <f t="shared" si="42"/>
        <v>1</v>
      </c>
    </row>
    <row r="386" spans="2:16" ht="15.75" x14ac:dyDescent="0.25">
      <c r="B386" s="245">
        <v>371</v>
      </c>
      <c r="C386" s="251"/>
      <c r="D386" s="252"/>
      <c r="E386" s="251"/>
      <c r="F386" s="252"/>
      <c r="H386" s="269" t="b">
        <f>IF(ISBLANK(C386),TRUE,IF(OR(ISBLANK(D386),ISBLANK(E386),ISBLANK(F386),ISBLANK(#REF!)),FALSE,TRUE))</f>
        <v>1</v>
      </c>
      <c r="I386" s="46">
        <f t="shared" si="36"/>
        <v>0</v>
      </c>
      <c r="J386" s="46">
        <f t="shared" si="37"/>
        <v>0</v>
      </c>
      <c r="K386" s="46">
        <f t="shared" si="38"/>
        <v>0</v>
      </c>
      <c r="L386" s="46">
        <f t="shared" si="39"/>
        <v>0</v>
      </c>
      <c r="M386" s="46">
        <f t="shared" si="40"/>
        <v>0</v>
      </c>
      <c r="N386" s="46">
        <f t="shared" si="41"/>
        <v>0</v>
      </c>
      <c r="P386" s="46" t="b">
        <f t="shared" si="42"/>
        <v>1</v>
      </c>
    </row>
    <row r="387" spans="2:16" ht="15.75" x14ac:dyDescent="0.25">
      <c r="B387" s="245">
        <v>372</v>
      </c>
      <c r="C387" s="251"/>
      <c r="D387" s="252"/>
      <c r="E387" s="251"/>
      <c r="F387" s="252"/>
      <c r="H387" s="269" t="b">
        <f>IF(ISBLANK(C387),TRUE,IF(OR(ISBLANK(D387),ISBLANK(E387),ISBLANK(F387),ISBLANK(#REF!)),FALSE,TRUE))</f>
        <v>1</v>
      </c>
      <c r="I387" s="46">
        <f t="shared" si="36"/>
        <v>0</v>
      </c>
      <c r="J387" s="46">
        <f t="shared" si="37"/>
        <v>0</v>
      </c>
      <c r="K387" s="46">
        <f t="shared" si="38"/>
        <v>0</v>
      </c>
      <c r="L387" s="46">
        <f t="shared" si="39"/>
        <v>0</v>
      </c>
      <c r="M387" s="46">
        <f t="shared" si="40"/>
        <v>0</v>
      </c>
      <c r="N387" s="46">
        <f t="shared" si="41"/>
        <v>0</v>
      </c>
      <c r="P387" s="46" t="b">
        <f t="shared" si="42"/>
        <v>1</v>
      </c>
    </row>
    <row r="388" spans="2:16" ht="15.75" x14ac:dyDescent="0.25">
      <c r="B388" s="245">
        <v>373</v>
      </c>
      <c r="C388" s="251"/>
      <c r="D388" s="252"/>
      <c r="E388" s="251"/>
      <c r="F388" s="252"/>
      <c r="H388" s="269" t="b">
        <f>IF(ISBLANK(C388),TRUE,IF(OR(ISBLANK(D388),ISBLANK(E388),ISBLANK(F388),ISBLANK(#REF!)),FALSE,TRUE))</f>
        <v>1</v>
      </c>
      <c r="I388" s="46">
        <f t="shared" si="36"/>
        <v>0</v>
      </c>
      <c r="J388" s="46">
        <f t="shared" si="37"/>
        <v>0</v>
      </c>
      <c r="K388" s="46">
        <f t="shared" si="38"/>
        <v>0</v>
      </c>
      <c r="L388" s="46">
        <f t="shared" si="39"/>
        <v>0</v>
      </c>
      <c r="M388" s="46">
        <f t="shared" si="40"/>
        <v>0</v>
      </c>
      <c r="N388" s="46">
        <f t="shared" si="41"/>
        <v>0</v>
      </c>
      <c r="P388" s="46" t="b">
        <f t="shared" si="42"/>
        <v>1</v>
      </c>
    </row>
    <row r="389" spans="2:16" ht="15.75" x14ac:dyDescent="0.25">
      <c r="B389" s="245">
        <v>374</v>
      </c>
      <c r="C389" s="251"/>
      <c r="D389" s="252"/>
      <c r="E389" s="251"/>
      <c r="F389" s="252"/>
      <c r="H389" s="269" t="b">
        <f>IF(ISBLANK(C389),TRUE,IF(OR(ISBLANK(D389),ISBLANK(E389),ISBLANK(F389),ISBLANK(#REF!)),FALSE,TRUE))</f>
        <v>1</v>
      </c>
      <c r="I389" s="46">
        <f t="shared" si="36"/>
        <v>0</v>
      </c>
      <c r="J389" s="46">
        <f t="shared" si="37"/>
        <v>0</v>
      </c>
      <c r="K389" s="46">
        <f t="shared" si="38"/>
        <v>0</v>
      </c>
      <c r="L389" s="46">
        <f t="shared" si="39"/>
        <v>0</v>
      </c>
      <c r="M389" s="46">
        <f t="shared" si="40"/>
        <v>0</v>
      </c>
      <c r="N389" s="46">
        <f t="shared" si="41"/>
        <v>0</v>
      </c>
      <c r="P389" s="46" t="b">
        <f t="shared" si="42"/>
        <v>1</v>
      </c>
    </row>
    <row r="390" spans="2:16" ht="15.75" x14ac:dyDescent="0.25">
      <c r="B390" s="245">
        <v>375</v>
      </c>
      <c r="C390" s="251"/>
      <c r="D390" s="252"/>
      <c r="E390" s="251"/>
      <c r="F390" s="252"/>
      <c r="H390" s="269" t="b">
        <f>IF(ISBLANK(C390),TRUE,IF(OR(ISBLANK(D390),ISBLANK(E390),ISBLANK(F390),ISBLANK(#REF!)),FALSE,TRUE))</f>
        <v>1</v>
      </c>
      <c r="I390" s="46">
        <f t="shared" si="36"/>
        <v>0</v>
      </c>
      <c r="J390" s="46">
        <f t="shared" si="37"/>
        <v>0</v>
      </c>
      <c r="K390" s="46">
        <f t="shared" si="38"/>
        <v>0</v>
      </c>
      <c r="L390" s="46">
        <f t="shared" si="39"/>
        <v>0</v>
      </c>
      <c r="M390" s="46">
        <f t="shared" si="40"/>
        <v>0</v>
      </c>
      <c r="N390" s="46">
        <f t="shared" si="41"/>
        <v>0</v>
      </c>
      <c r="P390" s="46" t="b">
        <f t="shared" si="42"/>
        <v>1</v>
      </c>
    </row>
    <row r="391" spans="2:16" ht="15.75" x14ac:dyDescent="0.25">
      <c r="B391" s="245">
        <v>376</v>
      </c>
      <c r="C391" s="251"/>
      <c r="D391" s="252"/>
      <c r="E391" s="251"/>
      <c r="F391" s="252"/>
      <c r="H391" s="269" t="b">
        <f>IF(ISBLANK(C391),TRUE,IF(OR(ISBLANK(D391),ISBLANK(E391),ISBLANK(F391),ISBLANK(#REF!)),FALSE,TRUE))</f>
        <v>1</v>
      </c>
      <c r="I391" s="46">
        <f t="shared" si="36"/>
        <v>0</v>
      </c>
      <c r="J391" s="46">
        <f t="shared" si="37"/>
        <v>0</v>
      </c>
      <c r="K391" s="46">
        <f t="shared" si="38"/>
        <v>0</v>
      </c>
      <c r="L391" s="46">
        <f t="shared" si="39"/>
        <v>0</v>
      </c>
      <c r="M391" s="46">
        <f t="shared" si="40"/>
        <v>0</v>
      </c>
      <c r="N391" s="46">
        <f t="shared" si="41"/>
        <v>0</v>
      </c>
      <c r="P391" s="46" t="b">
        <f t="shared" si="42"/>
        <v>1</v>
      </c>
    </row>
    <row r="392" spans="2:16" ht="15.75" x14ac:dyDescent="0.25">
      <c r="B392" s="245">
        <v>377</v>
      </c>
      <c r="C392" s="251"/>
      <c r="D392" s="252"/>
      <c r="E392" s="251"/>
      <c r="F392" s="252"/>
      <c r="H392" s="269" t="b">
        <f>IF(ISBLANK(C392),TRUE,IF(OR(ISBLANK(D392),ISBLANK(E392),ISBLANK(F392),ISBLANK(#REF!)),FALSE,TRUE))</f>
        <v>1</v>
      </c>
      <c r="I392" s="46">
        <f t="shared" si="36"/>
        <v>0</v>
      </c>
      <c r="J392" s="46">
        <f t="shared" si="37"/>
        <v>0</v>
      </c>
      <c r="K392" s="46">
        <f t="shared" si="38"/>
        <v>0</v>
      </c>
      <c r="L392" s="46">
        <f t="shared" si="39"/>
        <v>0</v>
      </c>
      <c r="M392" s="46">
        <f t="shared" si="40"/>
        <v>0</v>
      </c>
      <c r="N392" s="46">
        <f t="shared" si="41"/>
        <v>0</v>
      </c>
      <c r="P392" s="46" t="b">
        <f t="shared" si="42"/>
        <v>1</v>
      </c>
    </row>
    <row r="393" spans="2:16" ht="15.75" x14ac:dyDescent="0.25">
      <c r="B393" s="245">
        <v>378</v>
      </c>
      <c r="C393" s="251"/>
      <c r="D393" s="252"/>
      <c r="E393" s="251"/>
      <c r="F393" s="252"/>
      <c r="H393" s="269" t="b">
        <f>IF(ISBLANK(C393),TRUE,IF(OR(ISBLANK(D393),ISBLANK(E393),ISBLANK(F393),ISBLANK(#REF!)),FALSE,TRUE))</f>
        <v>1</v>
      </c>
      <c r="I393" s="46">
        <f t="shared" si="36"/>
        <v>0</v>
      </c>
      <c r="J393" s="46">
        <f t="shared" si="37"/>
        <v>0</v>
      </c>
      <c r="K393" s="46">
        <f t="shared" si="38"/>
        <v>0</v>
      </c>
      <c r="L393" s="46">
        <f t="shared" si="39"/>
        <v>0</v>
      </c>
      <c r="M393" s="46">
        <f t="shared" si="40"/>
        <v>0</v>
      </c>
      <c r="N393" s="46">
        <f t="shared" si="41"/>
        <v>0</v>
      </c>
      <c r="P393" s="46" t="b">
        <f t="shared" si="42"/>
        <v>1</v>
      </c>
    </row>
    <row r="394" spans="2:16" ht="15.75" x14ac:dyDescent="0.25">
      <c r="B394" s="245">
        <v>379</v>
      </c>
      <c r="C394" s="251"/>
      <c r="D394" s="252"/>
      <c r="E394" s="251"/>
      <c r="F394" s="252"/>
      <c r="H394" s="269" t="b">
        <f>IF(ISBLANK(C394),TRUE,IF(OR(ISBLANK(D394),ISBLANK(E394),ISBLANK(F394),ISBLANK(#REF!)),FALSE,TRUE))</f>
        <v>1</v>
      </c>
      <c r="I394" s="46">
        <f t="shared" si="36"/>
        <v>0</v>
      </c>
      <c r="J394" s="46">
        <f t="shared" si="37"/>
        <v>0</v>
      </c>
      <c r="K394" s="46">
        <f t="shared" si="38"/>
        <v>0</v>
      </c>
      <c r="L394" s="46">
        <f t="shared" si="39"/>
        <v>0</v>
      </c>
      <c r="M394" s="46">
        <f t="shared" si="40"/>
        <v>0</v>
      </c>
      <c r="N394" s="46">
        <f t="shared" si="41"/>
        <v>0</v>
      </c>
      <c r="P394" s="46" t="b">
        <f t="shared" si="42"/>
        <v>1</v>
      </c>
    </row>
    <row r="395" spans="2:16" ht="15.75" x14ac:dyDescent="0.25">
      <c r="B395" s="245">
        <v>380</v>
      </c>
      <c r="C395" s="251"/>
      <c r="D395" s="252"/>
      <c r="E395" s="251"/>
      <c r="F395" s="252"/>
      <c r="H395" s="269" t="b">
        <f>IF(ISBLANK(C395),TRUE,IF(OR(ISBLANK(D395),ISBLANK(E395),ISBLANK(F395),ISBLANK(#REF!)),FALSE,TRUE))</f>
        <v>1</v>
      </c>
      <c r="I395" s="46">
        <f t="shared" si="36"/>
        <v>0</v>
      </c>
      <c r="J395" s="46">
        <f t="shared" si="37"/>
        <v>0</v>
      </c>
      <c r="K395" s="46">
        <f t="shared" si="38"/>
        <v>0</v>
      </c>
      <c r="L395" s="46">
        <f t="shared" si="39"/>
        <v>0</v>
      </c>
      <c r="M395" s="46">
        <f t="shared" si="40"/>
        <v>0</v>
      </c>
      <c r="N395" s="46">
        <f t="shared" si="41"/>
        <v>0</v>
      </c>
      <c r="P395" s="46" t="b">
        <f t="shared" si="42"/>
        <v>1</v>
      </c>
    </row>
    <row r="396" spans="2:16" ht="15.75" x14ac:dyDescent="0.25">
      <c r="B396" s="245">
        <v>381</v>
      </c>
      <c r="C396" s="251"/>
      <c r="D396" s="252"/>
      <c r="E396" s="251"/>
      <c r="F396" s="252"/>
      <c r="H396" s="269" t="b">
        <f>IF(ISBLANK(C396),TRUE,IF(OR(ISBLANK(D396),ISBLANK(E396),ISBLANK(F396),ISBLANK(#REF!)),FALSE,TRUE))</f>
        <v>1</v>
      </c>
      <c r="I396" s="46">
        <f t="shared" si="36"/>
        <v>0</v>
      </c>
      <c r="J396" s="46">
        <f t="shared" si="37"/>
        <v>0</v>
      </c>
      <c r="K396" s="46">
        <f t="shared" si="38"/>
        <v>0</v>
      </c>
      <c r="L396" s="46">
        <f t="shared" si="39"/>
        <v>0</v>
      </c>
      <c r="M396" s="46">
        <f t="shared" si="40"/>
        <v>0</v>
      </c>
      <c r="N396" s="46">
        <f t="shared" si="41"/>
        <v>0</v>
      </c>
      <c r="P396" s="46" t="b">
        <f t="shared" si="42"/>
        <v>1</v>
      </c>
    </row>
    <row r="397" spans="2:16" ht="15.75" x14ac:dyDescent="0.25">
      <c r="B397" s="245">
        <v>382</v>
      </c>
      <c r="C397" s="251"/>
      <c r="D397" s="252"/>
      <c r="E397" s="251"/>
      <c r="F397" s="252"/>
      <c r="H397" s="269" t="b">
        <f>IF(ISBLANK(C397),TRUE,IF(OR(ISBLANK(D397),ISBLANK(E397),ISBLANK(F397),ISBLANK(#REF!)),FALSE,TRUE))</f>
        <v>1</v>
      </c>
      <c r="I397" s="46">
        <f t="shared" si="36"/>
        <v>0</v>
      </c>
      <c r="J397" s="46">
        <f t="shared" si="37"/>
        <v>0</v>
      </c>
      <c r="K397" s="46">
        <f t="shared" si="38"/>
        <v>0</v>
      </c>
      <c r="L397" s="46">
        <f t="shared" si="39"/>
        <v>0</v>
      </c>
      <c r="M397" s="46">
        <f t="shared" si="40"/>
        <v>0</v>
      </c>
      <c r="N397" s="46">
        <f t="shared" si="41"/>
        <v>0</v>
      </c>
      <c r="P397" s="46" t="b">
        <f t="shared" si="42"/>
        <v>1</v>
      </c>
    </row>
    <row r="398" spans="2:16" ht="15.75" x14ac:dyDescent="0.25">
      <c r="B398" s="245">
        <v>383</v>
      </c>
      <c r="C398" s="251"/>
      <c r="D398" s="252"/>
      <c r="E398" s="251"/>
      <c r="F398" s="252"/>
      <c r="H398" s="269" t="b">
        <f>IF(ISBLANK(C398),TRUE,IF(OR(ISBLANK(D398),ISBLANK(E398),ISBLANK(F398),ISBLANK(#REF!)),FALSE,TRUE))</f>
        <v>1</v>
      </c>
      <c r="I398" s="46">
        <f t="shared" si="36"/>
        <v>0</v>
      </c>
      <c r="J398" s="46">
        <f t="shared" si="37"/>
        <v>0</v>
      </c>
      <c r="K398" s="46">
        <f t="shared" si="38"/>
        <v>0</v>
      </c>
      <c r="L398" s="46">
        <f t="shared" si="39"/>
        <v>0</v>
      </c>
      <c r="M398" s="46">
        <f t="shared" si="40"/>
        <v>0</v>
      </c>
      <c r="N398" s="46">
        <f t="shared" si="41"/>
        <v>0</v>
      </c>
      <c r="P398" s="46" t="b">
        <f t="shared" si="42"/>
        <v>1</v>
      </c>
    </row>
    <row r="399" spans="2:16" ht="15.75" x14ac:dyDescent="0.25">
      <c r="B399" s="245">
        <v>384</v>
      </c>
      <c r="C399" s="251"/>
      <c r="D399" s="252"/>
      <c r="E399" s="251"/>
      <c r="F399" s="252"/>
      <c r="H399" s="269" t="b">
        <f>IF(ISBLANK(C399),TRUE,IF(OR(ISBLANK(D399),ISBLANK(E399),ISBLANK(F399),ISBLANK(#REF!)),FALSE,TRUE))</f>
        <v>1</v>
      </c>
      <c r="I399" s="46">
        <f t="shared" si="36"/>
        <v>0</v>
      </c>
      <c r="J399" s="46">
        <f t="shared" si="37"/>
        <v>0</v>
      </c>
      <c r="K399" s="46">
        <f t="shared" si="38"/>
        <v>0</v>
      </c>
      <c r="L399" s="46">
        <f t="shared" si="39"/>
        <v>0</v>
      </c>
      <c r="M399" s="46">
        <f t="shared" si="40"/>
        <v>0</v>
      </c>
      <c r="N399" s="46">
        <f t="shared" si="41"/>
        <v>0</v>
      </c>
      <c r="P399" s="46" t="b">
        <f t="shared" si="42"/>
        <v>1</v>
      </c>
    </row>
    <row r="400" spans="2:16" ht="15.75" x14ac:dyDescent="0.25">
      <c r="B400" s="245">
        <v>385</v>
      </c>
      <c r="C400" s="251"/>
      <c r="D400" s="252"/>
      <c r="E400" s="251"/>
      <c r="F400" s="252"/>
      <c r="H400" s="269" t="b">
        <f>IF(ISBLANK(C400),TRUE,IF(OR(ISBLANK(D400),ISBLANK(E400),ISBLANK(F400),ISBLANK(#REF!)),FALSE,TRUE))</f>
        <v>1</v>
      </c>
      <c r="I400" s="46">
        <f t="shared" si="36"/>
        <v>0</v>
      </c>
      <c r="J400" s="46">
        <f t="shared" si="37"/>
        <v>0</v>
      </c>
      <c r="K400" s="46">
        <f t="shared" si="38"/>
        <v>0</v>
      </c>
      <c r="L400" s="46">
        <f t="shared" si="39"/>
        <v>0</v>
      </c>
      <c r="M400" s="46">
        <f t="shared" si="40"/>
        <v>0</v>
      </c>
      <c r="N400" s="46">
        <f t="shared" si="41"/>
        <v>0</v>
      </c>
      <c r="P400" s="46" t="b">
        <f t="shared" si="42"/>
        <v>1</v>
      </c>
    </row>
    <row r="401" spans="2:16" ht="15.75" x14ac:dyDescent="0.25">
      <c r="B401" s="245">
        <v>386</v>
      </c>
      <c r="C401" s="251"/>
      <c r="D401" s="252"/>
      <c r="E401" s="251"/>
      <c r="F401" s="252"/>
      <c r="H401" s="269" t="b">
        <f>IF(ISBLANK(C401),TRUE,IF(OR(ISBLANK(D401),ISBLANK(E401),ISBLANK(F401),ISBLANK(#REF!)),FALSE,TRUE))</f>
        <v>1</v>
      </c>
      <c r="I401" s="46">
        <f t="shared" ref="I401:I464" si="43">IF(E401="Retail",F401,0)</f>
        <v>0</v>
      </c>
      <c r="J401" s="46">
        <f t="shared" ref="J401:J464" si="44">IF(E401="Well Informed",F401,0)</f>
        <v>0</v>
      </c>
      <c r="K401" s="46">
        <f t="shared" ref="K401:K464" si="45">IF(E401="Professional",F401,0)</f>
        <v>0</v>
      </c>
      <c r="L401" s="46">
        <f t="shared" ref="L401:L464" si="46">IF(E401="Retail",D401,0)</f>
        <v>0</v>
      </c>
      <c r="M401" s="46">
        <f t="shared" ref="M401:M464" si="47">IF(E401="Well Informed",D401,0)</f>
        <v>0</v>
      </c>
      <c r="N401" s="46">
        <f t="shared" ref="N401:N464" si="48">IF(E401="Professional",D401,0)</f>
        <v>0</v>
      </c>
      <c r="P401" s="46" t="b">
        <f t="shared" ref="P401:P464" si="49">IF(AND(D401&lt;&gt;"",C401="N/A"),FALSE,TRUE)</f>
        <v>1</v>
      </c>
    </row>
    <row r="402" spans="2:16" ht="15.75" x14ac:dyDescent="0.25">
      <c r="B402" s="245">
        <v>387</v>
      </c>
      <c r="C402" s="251"/>
      <c r="D402" s="252"/>
      <c r="E402" s="251"/>
      <c r="F402" s="252"/>
      <c r="H402" s="269" t="b">
        <f>IF(ISBLANK(C402),TRUE,IF(OR(ISBLANK(D402),ISBLANK(E402),ISBLANK(F402),ISBLANK(#REF!)),FALSE,TRUE))</f>
        <v>1</v>
      </c>
      <c r="I402" s="46">
        <f t="shared" si="43"/>
        <v>0</v>
      </c>
      <c r="J402" s="46">
        <f t="shared" si="44"/>
        <v>0</v>
      </c>
      <c r="K402" s="46">
        <f t="shared" si="45"/>
        <v>0</v>
      </c>
      <c r="L402" s="46">
        <f t="shared" si="46"/>
        <v>0</v>
      </c>
      <c r="M402" s="46">
        <f t="shared" si="47"/>
        <v>0</v>
      </c>
      <c r="N402" s="46">
        <f t="shared" si="48"/>
        <v>0</v>
      </c>
      <c r="P402" s="46" t="b">
        <f t="shared" si="49"/>
        <v>1</v>
      </c>
    </row>
    <row r="403" spans="2:16" ht="15.75" x14ac:dyDescent="0.25">
      <c r="B403" s="245">
        <v>388</v>
      </c>
      <c r="C403" s="251"/>
      <c r="D403" s="252"/>
      <c r="E403" s="251"/>
      <c r="F403" s="252"/>
      <c r="H403" s="269" t="b">
        <f>IF(ISBLANK(C403),TRUE,IF(OR(ISBLANK(D403),ISBLANK(E403),ISBLANK(F403),ISBLANK(#REF!)),FALSE,TRUE))</f>
        <v>1</v>
      </c>
      <c r="I403" s="46">
        <f t="shared" si="43"/>
        <v>0</v>
      </c>
      <c r="J403" s="46">
        <f t="shared" si="44"/>
        <v>0</v>
      </c>
      <c r="K403" s="46">
        <f t="shared" si="45"/>
        <v>0</v>
      </c>
      <c r="L403" s="46">
        <f t="shared" si="46"/>
        <v>0</v>
      </c>
      <c r="M403" s="46">
        <f t="shared" si="47"/>
        <v>0</v>
      </c>
      <c r="N403" s="46">
        <f t="shared" si="48"/>
        <v>0</v>
      </c>
      <c r="P403" s="46" t="b">
        <f t="shared" si="49"/>
        <v>1</v>
      </c>
    </row>
    <row r="404" spans="2:16" ht="15.75" x14ac:dyDescent="0.25">
      <c r="B404" s="245">
        <v>389</v>
      </c>
      <c r="C404" s="251"/>
      <c r="D404" s="252"/>
      <c r="E404" s="251"/>
      <c r="F404" s="252"/>
      <c r="H404" s="269" t="b">
        <f>IF(ISBLANK(C404),TRUE,IF(OR(ISBLANK(D404),ISBLANK(E404),ISBLANK(F404),ISBLANK(#REF!)),FALSE,TRUE))</f>
        <v>1</v>
      </c>
      <c r="I404" s="46">
        <f t="shared" si="43"/>
        <v>0</v>
      </c>
      <c r="J404" s="46">
        <f t="shared" si="44"/>
        <v>0</v>
      </c>
      <c r="K404" s="46">
        <f t="shared" si="45"/>
        <v>0</v>
      </c>
      <c r="L404" s="46">
        <f t="shared" si="46"/>
        <v>0</v>
      </c>
      <c r="M404" s="46">
        <f t="shared" si="47"/>
        <v>0</v>
      </c>
      <c r="N404" s="46">
        <f t="shared" si="48"/>
        <v>0</v>
      </c>
      <c r="P404" s="46" t="b">
        <f t="shared" si="49"/>
        <v>1</v>
      </c>
    </row>
    <row r="405" spans="2:16" ht="15.75" x14ac:dyDescent="0.25">
      <c r="B405" s="245">
        <v>390</v>
      </c>
      <c r="C405" s="251"/>
      <c r="D405" s="252"/>
      <c r="E405" s="251"/>
      <c r="F405" s="252"/>
      <c r="H405" s="269" t="b">
        <f>IF(ISBLANK(C405),TRUE,IF(OR(ISBLANK(D405),ISBLANK(E405),ISBLANK(F405),ISBLANK(#REF!)),FALSE,TRUE))</f>
        <v>1</v>
      </c>
      <c r="I405" s="46">
        <f t="shared" si="43"/>
        <v>0</v>
      </c>
      <c r="J405" s="46">
        <f t="shared" si="44"/>
        <v>0</v>
      </c>
      <c r="K405" s="46">
        <f t="shared" si="45"/>
        <v>0</v>
      </c>
      <c r="L405" s="46">
        <f t="shared" si="46"/>
        <v>0</v>
      </c>
      <c r="M405" s="46">
        <f t="shared" si="47"/>
        <v>0</v>
      </c>
      <c r="N405" s="46">
        <f t="shared" si="48"/>
        <v>0</v>
      </c>
      <c r="P405" s="46" t="b">
        <f t="shared" si="49"/>
        <v>1</v>
      </c>
    </row>
    <row r="406" spans="2:16" ht="15.75" x14ac:dyDescent="0.25">
      <c r="B406" s="245">
        <v>391</v>
      </c>
      <c r="C406" s="251"/>
      <c r="D406" s="252"/>
      <c r="E406" s="251"/>
      <c r="F406" s="252"/>
      <c r="H406" s="269" t="b">
        <f>IF(ISBLANK(C406),TRUE,IF(OR(ISBLANK(D406),ISBLANK(E406),ISBLANK(F406),ISBLANK(#REF!)),FALSE,TRUE))</f>
        <v>1</v>
      </c>
      <c r="I406" s="46">
        <f t="shared" si="43"/>
        <v>0</v>
      </c>
      <c r="J406" s="46">
        <f t="shared" si="44"/>
        <v>0</v>
      </c>
      <c r="K406" s="46">
        <f t="shared" si="45"/>
        <v>0</v>
      </c>
      <c r="L406" s="46">
        <f t="shared" si="46"/>
        <v>0</v>
      </c>
      <c r="M406" s="46">
        <f t="shared" si="47"/>
        <v>0</v>
      </c>
      <c r="N406" s="46">
        <f t="shared" si="48"/>
        <v>0</v>
      </c>
      <c r="P406" s="46" t="b">
        <f t="shared" si="49"/>
        <v>1</v>
      </c>
    </row>
    <row r="407" spans="2:16" ht="15.75" x14ac:dyDescent="0.25">
      <c r="B407" s="245">
        <v>392</v>
      </c>
      <c r="C407" s="251"/>
      <c r="D407" s="252"/>
      <c r="E407" s="251"/>
      <c r="F407" s="252"/>
      <c r="H407" s="269" t="b">
        <f>IF(ISBLANK(C407),TRUE,IF(OR(ISBLANK(D407),ISBLANK(E407),ISBLANK(F407),ISBLANK(#REF!)),FALSE,TRUE))</f>
        <v>1</v>
      </c>
      <c r="I407" s="46">
        <f t="shared" si="43"/>
        <v>0</v>
      </c>
      <c r="J407" s="46">
        <f t="shared" si="44"/>
        <v>0</v>
      </c>
      <c r="K407" s="46">
        <f t="shared" si="45"/>
        <v>0</v>
      </c>
      <c r="L407" s="46">
        <f t="shared" si="46"/>
        <v>0</v>
      </c>
      <c r="M407" s="46">
        <f t="shared" si="47"/>
        <v>0</v>
      </c>
      <c r="N407" s="46">
        <f t="shared" si="48"/>
        <v>0</v>
      </c>
      <c r="P407" s="46" t="b">
        <f t="shared" si="49"/>
        <v>1</v>
      </c>
    </row>
    <row r="408" spans="2:16" ht="15.75" x14ac:dyDescent="0.25">
      <c r="B408" s="245">
        <v>393</v>
      </c>
      <c r="C408" s="251"/>
      <c r="D408" s="252"/>
      <c r="E408" s="251"/>
      <c r="F408" s="252"/>
      <c r="H408" s="269" t="b">
        <f>IF(ISBLANK(C408),TRUE,IF(OR(ISBLANK(D408),ISBLANK(E408),ISBLANK(F408),ISBLANK(#REF!)),FALSE,TRUE))</f>
        <v>1</v>
      </c>
      <c r="I408" s="46">
        <f t="shared" si="43"/>
        <v>0</v>
      </c>
      <c r="J408" s="46">
        <f t="shared" si="44"/>
        <v>0</v>
      </c>
      <c r="K408" s="46">
        <f t="shared" si="45"/>
        <v>0</v>
      </c>
      <c r="L408" s="46">
        <f t="shared" si="46"/>
        <v>0</v>
      </c>
      <c r="M408" s="46">
        <f t="shared" si="47"/>
        <v>0</v>
      </c>
      <c r="N408" s="46">
        <f t="shared" si="48"/>
        <v>0</v>
      </c>
      <c r="P408" s="46" t="b">
        <f t="shared" si="49"/>
        <v>1</v>
      </c>
    </row>
    <row r="409" spans="2:16" ht="15.75" x14ac:dyDescent="0.25">
      <c r="B409" s="245">
        <v>394</v>
      </c>
      <c r="C409" s="251"/>
      <c r="D409" s="252"/>
      <c r="E409" s="251"/>
      <c r="F409" s="252"/>
      <c r="H409" s="269" t="b">
        <f>IF(ISBLANK(C409),TRUE,IF(OR(ISBLANK(D409),ISBLANK(E409),ISBLANK(F409),ISBLANK(#REF!)),FALSE,TRUE))</f>
        <v>1</v>
      </c>
      <c r="I409" s="46">
        <f t="shared" si="43"/>
        <v>0</v>
      </c>
      <c r="J409" s="46">
        <f t="shared" si="44"/>
        <v>0</v>
      </c>
      <c r="K409" s="46">
        <f t="shared" si="45"/>
        <v>0</v>
      </c>
      <c r="L409" s="46">
        <f t="shared" si="46"/>
        <v>0</v>
      </c>
      <c r="M409" s="46">
        <f t="shared" si="47"/>
        <v>0</v>
      </c>
      <c r="N409" s="46">
        <f t="shared" si="48"/>
        <v>0</v>
      </c>
      <c r="P409" s="46" t="b">
        <f t="shared" si="49"/>
        <v>1</v>
      </c>
    </row>
    <row r="410" spans="2:16" ht="15.75" x14ac:dyDescent="0.25">
      <c r="B410" s="245">
        <v>395</v>
      </c>
      <c r="C410" s="251"/>
      <c r="D410" s="252"/>
      <c r="E410" s="251"/>
      <c r="F410" s="252"/>
      <c r="H410" s="269" t="b">
        <f>IF(ISBLANK(C410),TRUE,IF(OR(ISBLANK(D410),ISBLANK(E410),ISBLANK(F410),ISBLANK(#REF!)),FALSE,TRUE))</f>
        <v>1</v>
      </c>
      <c r="I410" s="46">
        <f t="shared" si="43"/>
        <v>0</v>
      </c>
      <c r="J410" s="46">
        <f t="shared" si="44"/>
        <v>0</v>
      </c>
      <c r="K410" s="46">
        <f t="shared" si="45"/>
        <v>0</v>
      </c>
      <c r="L410" s="46">
        <f t="shared" si="46"/>
        <v>0</v>
      </c>
      <c r="M410" s="46">
        <f t="shared" si="47"/>
        <v>0</v>
      </c>
      <c r="N410" s="46">
        <f t="shared" si="48"/>
        <v>0</v>
      </c>
      <c r="P410" s="46" t="b">
        <f t="shared" si="49"/>
        <v>1</v>
      </c>
    </row>
    <row r="411" spans="2:16" ht="15.75" x14ac:dyDescent="0.25">
      <c r="B411" s="245">
        <v>396</v>
      </c>
      <c r="C411" s="251"/>
      <c r="D411" s="252"/>
      <c r="E411" s="251"/>
      <c r="F411" s="252"/>
      <c r="H411" s="269" t="b">
        <f>IF(ISBLANK(C411),TRUE,IF(OR(ISBLANK(D411),ISBLANK(E411),ISBLANK(F411),ISBLANK(#REF!)),FALSE,TRUE))</f>
        <v>1</v>
      </c>
      <c r="I411" s="46">
        <f t="shared" si="43"/>
        <v>0</v>
      </c>
      <c r="J411" s="46">
        <f t="shared" si="44"/>
        <v>0</v>
      </c>
      <c r="K411" s="46">
        <f t="shared" si="45"/>
        <v>0</v>
      </c>
      <c r="L411" s="46">
        <f t="shared" si="46"/>
        <v>0</v>
      </c>
      <c r="M411" s="46">
        <f t="shared" si="47"/>
        <v>0</v>
      </c>
      <c r="N411" s="46">
        <f t="shared" si="48"/>
        <v>0</v>
      </c>
      <c r="P411" s="46" t="b">
        <f t="shared" si="49"/>
        <v>1</v>
      </c>
    </row>
    <row r="412" spans="2:16" ht="15.75" x14ac:dyDescent="0.25">
      <c r="B412" s="245">
        <v>397</v>
      </c>
      <c r="C412" s="251"/>
      <c r="D412" s="252"/>
      <c r="E412" s="251"/>
      <c r="F412" s="252"/>
      <c r="H412" s="269" t="b">
        <f>IF(ISBLANK(C412),TRUE,IF(OR(ISBLANK(D412),ISBLANK(E412),ISBLANK(F412),ISBLANK(#REF!)),FALSE,TRUE))</f>
        <v>1</v>
      </c>
      <c r="I412" s="46">
        <f t="shared" si="43"/>
        <v>0</v>
      </c>
      <c r="J412" s="46">
        <f t="shared" si="44"/>
        <v>0</v>
      </c>
      <c r="K412" s="46">
        <f t="shared" si="45"/>
        <v>0</v>
      </c>
      <c r="L412" s="46">
        <f t="shared" si="46"/>
        <v>0</v>
      </c>
      <c r="M412" s="46">
        <f t="shared" si="47"/>
        <v>0</v>
      </c>
      <c r="N412" s="46">
        <f t="shared" si="48"/>
        <v>0</v>
      </c>
      <c r="P412" s="46" t="b">
        <f t="shared" si="49"/>
        <v>1</v>
      </c>
    </row>
    <row r="413" spans="2:16" ht="15.75" x14ac:dyDescent="0.25">
      <c r="B413" s="245">
        <v>398</v>
      </c>
      <c r="C413" s="251"/>
      <c r="D413" s="252"/>
      <c r="E413" s="251"/>
      <c r="F413" s="252"/>
      <c r="H413" s="269" t="b">
        <f>IF(ISBLANK(C413),TRUE,IF(OR(ISBLANK(D413),ISBLANK(E413),ISBLANK(F413),ISBLANK(#REF!)),FALSE,TRUE))</f>
        <v>1</v>
      </c>
      <c r="I413" s="46">
        <f t="shared" si="43"/>
        <v>0</v>
      </c>
      <c r="J413" s="46">
        <f t="shared" si="44"/>
        <v>0</v>
      </c>
      <c r="K413" s="46">
        <f t="shared" si="45"/>
        <v>0</v>
      </c>
      <c r="L413" s="46">
        <f t="shared" si="46"/>
        <v>0</v>
      </c>
      <c r="M413" s="46">
        <f t="shared" si="47"/>
        <v>0</v>
      </c>
      <c r="N413" s="46">
        <f t="shared" si="48"/>
        <v>0</v>
      </c>
      <c r="P413" s="46" t="b">
        <f t="shared" si="49"/>
        <v>1</v>
      </c>
    </row>
    <row r="414" spans="2:16" ht="15.75" x14ac:dyDescent="0.25">
      <c r="B414" s="245">
        <v>399</v>
      </c>
      <c r="C414" s="251"/>
      <c r="D414" s="252"/>
      <c r="E414" s="251"/>
      <c r="F414" s="252"/>
      <c r="H414" s="269" t="b">
        <f>IF(ISBLANK(C414),TRUE,IF(OR(ISBLANK(D414),ISBLANK(E414),ISBLANK(F414),ISBLANK(#REF!)),FALSE,TRUE))</f>
        <v>1</v>
      </c>
      <c r="I414" s="46">
        <f t="shared" si="43"/>
        <v>0</v>
      </c>
      <c r="J414" s="46">
        <f t="shared" si="44"/>
        <v>0</v>
      </c>
      <c r="K414" s="46">
        <f t="shared" si="45"/>
        <v>0</v>
      </c>
      <c r="L414" s="46">
        <f t="shared" si="46"/>
        <v>0</v>
      </c>
      <c r="M414" s="46">
        <f t="shared" si="47"/>
        <v>0</v>
      </c>
      <c r="N414" s="46">
        <f t="shared" si="48"/>
        <v>0</v>
      </c>
      <c r="P414" s="46" t="b">
        <f t="shared" si="49"/>
        <v>1</v>
      </c>
    </row>
    <row r="415" spans="2:16" ht="15.75" x14ac:dyDescent="0.25">
      <c r="B415" s="245">
        <v>400</v>
      </c>
      <c r="C415" s="251"/>
      <c r="D415" s="252"/>
      <c r="E415" s="251"/>
      <c r="F415" s="252"/>
      <c r="H415" s="269" t="b">
        <f>IF(ISBLANK(C415),TRUE,IF(OR(ISBLANK(D415),ISBLANK(E415),ISBLANK(F415),ISBLANK(#REF!)),FALSE,TRUE))</f>
        <v>1</v>
      </c>
      <c r="I415" s="46">
        <f t="shared" si="43"/>
        <v>0</v>
      </c>
      <c r="J415" s="46">
        <f t="shared" si="44"/>
        <v>0</v>
      </c>
      <c r="K415" s="46">
        <f t="shared" si="45"/>
        <v>0</v>
      </c>
      <c r="L415" s="46">
        <f t="shared" si="46"/>
        <v>0</v>
      </c>
      <c r="M415" s="46">
        <f t="shared" si="47"/>
        <v>0</v>
      </c>
      <c r="N415" s="46">
        <f t="shared" si="48"/>
        <v>0</v>
      </c>
      <c r="P415" s="46" t="b">
        <f t="shared" si="49"/>
        <v>1</v>
      </c>
    </row>
    <row r="416" spans="2:16" ht="15.75" x14ac:dyDescent="0.25">
      <c r="B416" s="245">
        <v>401</v>
      </c>
      <c r="C416" s="251"/>
      <c r="D416" s="252"/>
      <c r="E416" s="251"/>
      <c r="F416" s="252"/>
      <c r="H416" s="269" t="b">
        <f>IF(ISBLANK(C416),TRUE,IF(OR(ISBLANK(D416),ISBLANK(E416),ISBLANK(F416),ISBLANK(#REF!)),FALSE,TRUE))</f>
        <v>1</v>
      </c>
      <c r="I416" s="46">
        <f t="shared" si="43"/>
        <v>0</v>
      </c>
      <c r="J416" s="46">
        <f t="shared" si="44"/>
        <v>0</v>
      </c>
      <c r="K416" s="46">
        <f t="shared" si="45"/>
        <v>0</v>
      </c>
      <c r="L416" s="46">
        <f t="shared" si="46"/>
        <v>0</v>
      </c>
      <c r="M416" s="46">
        <f t="shared" si="47"/>
        <v>0</v>
      </c>
      <c r="N416" s="46">
        <f t="shared" si="48"/>
        <v>0</v>
      </c>
      <c r="P416" s="46" t="b">
        <f t="shared" si="49"/>
        <v>1</v>
      </c>
    </row>
    <row r="417" spans="2:16" ht="15.75" x14ac:dyDescent="0.25">
      <c r="B417" s="245">
        <v>402</v>
      </c>
      <c r="C417" s="251"/>
      <c r="D417" s="252"/>
      <c r="E417" s="251"/>
      <c r="F417" s="252"/>
      <c r="H417" s="269" t="b">
        <f>IF(ISBLANK(C417),TRUE,IF(OR(ISBLANK(D417),ISBLANK(E417),ISBLANK(F417),ISBLANK(#REF!)),FALSE,TRUE))</f>
        <v>1</v>
      </c>
      <c r="I417" s="46">
        <f t="shared" si="43"/>
        <v>0</v>
      </c>
      <c r="J417" s="46">
        <f t="shared" si="44"/>
        <v>0</v>
      </c>
      <c r="K417" s="46">
        <f t="shared" si="45"/>
        <v>0</v>
      </c>
      <c r="L417" s="46">
        <f t="shared" si="46"/>
        <v>0</v>
      </c>
      <c r="M417" s="46">
        <f t="shared" si="47"/>
        <v>0</v>
      </c>
      <c r="N417" s="46">
        <f t="shared" si="48"/>
        <v>0</v>
      </c>
      <c r="P417" s="46" t="b">
        <f t="shared" si="49"/>
        <v>1</v>
      </c>
    </row>
    <row r="418" spans="2:16" ht="15.75" x14ac:dyDescent="0.25">
      <c r="B418" s="245">
        <v>403</v>
      </c>
      <c r="C418" s="251"/>
      <c r="D418" s="252"/>
      <c r="E418" s="251"/>
      <c r="F418" s="252"/>
      <c r="H418" s="269" t="b">
        <f>IF(ISBLANK(C418),TRUE,IF(OR(ISBLANK(D418),ISBLANK(E418),ISBLANK(F418),ISBLANK(#REF!)),FALSE,TRUE))</f>
        <v>1</v>
      </c>
      <c r="I418" s="46">
        <f t="shared" si="43"/>
        <v>0</v>
      </c>
      <c r="J418" s="46">
        <f t="shared" si="44"/>
        <v>0</v>
      </c>
      <c r="K418" s="46">
        <f t="shared" si="45"/>
        <v>0</v>
      </c>
      <c r="L418" s="46">
        <f t="shared" si="46"/>
        <v>0</v>
      </c>
      <c r="M418" s="46">
        <f t="shared" si="47"/>
        <v>0</v>
      </c>
      <c r="N418" s="46">
        <f t="shared" si="48"/>
        <v>0</v>
      </c>
      <c r="P418" s="46" t="b">
        <f t="shared" si="49"/>
        <v>1</v>
      </c>
    </row>
    <row r="419" spans="2:16" ht="15.75" x14ac:dyDescent="0.25">
      <c r="B419" s="245">
        <v>404</v>
      </c>
      <c r="C419" s="251"/>
      <c r="D419" s="252"/>
      <c r="E419" s="251"/>
      <c r="F419" s="252"/>
      <c r="H419" s="269" t="b">
        <f>IF(ISBLANK(C419),TRUE,IF(OR(ISBLANK(D419),ISBLANK(E419),ISBLANK(F419),ISBLANK(#REF!)),FALSE,TRUE))</f>
        <v>1</v>
      </c>
      <c r="I419" s="46">
        <f t="shared" si="43"/>
        <v>0</v>
      </c>
      <c r="J419" s="46">
        <f t="shared" si="44"/>
        <v>0</v>
      </c>
      <c r="K419" s="46">
        <f t="shared" si="45"/>
        <v>0</v>
      </c>
      <c r="L419" s="46">
        <f t="shared" si="46"/>
        <v>0</v>
      </c>
      <c r="M419" s="46">
        <f t="shared" si="47"/>
        <v>0</v>
      </c>
      <c r="N419" s="46">
        <f t="shared" si="48"/>
        <v>0</v>
      </c>
      <c r="P419" s="46" t="b">
        <f t="shared" si="49"/>
        <v>1</v>
      </c>
    </row>
    <row r="420" spans="2:16" ht="15.75" x14ac:dyDescent="0.25">
      <c r="B420" s="245">
        <v>405</v>
      </c>
      <c r="C420" s="251"/>
      <c r="D420" s="252"/>
      <c r="E420" s="251"/>
      <c r="F420" s="252"/>
      <c r="H420" s="269" t="b">
        <f>IF(ISBLANK(C420),TRUE,IF(OR(ISBLANK(D420),ISBLANK(E420),ISBLANK(F420),ISBLANK(#REF!)),FALSE,TRUE))</f>
        <v>1</v>
      </c>
      <c r="I420" s="46">
        <f t="shared" si="43"/>
        <v>0</v>
      </c>
      <c r="J420" s="46">
        <f t="shared" si="44"/>
        <v>0</v>
      </c>
      <c r="K420" s="46">
        <f t="shared" si="45"/>
        <v>0</v>
      </c>
      <c r="L420" s="46">
        <f t="shared" si="46"/>
        <v>0</v>
      </c>
      <c r="M420" s="46">
        <f t="shared" si="47"/>
        <v>0</v>
      </c>
      <c r="N420" s="46">
        <f t="shared" si="48"/>
        <v>0</v>
      </c>
      <c r="P420" s="46" t="b">
        <f t="shared" si="49"/>
        <v>1</v>
      </c>
    </row>
    <row r="421" spans="2:16" ht="15.75" x14ac:dyDescent="0.25">
      <c r="B421" s="245">
        <v>406</v>
      </c>
      <c r="C421" s="251"/>
      <c r="D421" s="252"/>
      <c r="E421" s="251"/>
      <c r="F421" s="252"/>
      <c r="H421" s="269" t="b">
        <f>IF(ISBLANK(C421),TRUE,IF(OR(ISBLANK(D421),ISBLANK(E421),ISBLANK(F421),ISBLANK(#REF!)),FALSE,TRUE))</f>
        <v>1</v>
      </c>
      <c r="I421" s="46">
        <f t="shared" si="43"/>
        <v>0</v>
      </c>
      <c r="J421" s="46">
        <f t="shared" si="44"/>
        <v>0</v>
      </c>
      <c r="K421" s="46">
        <f t="shared" si="45"/>
        <v>0</v>
      </c>
      <c r="L421" s="46">
        <f t="shared" si="46"/>
        <v>0</v>
      </c>
      <c r="M421" s="46">
        <f t="shared" si="47"/>
        <v>0</v>
      </c>
      <c r="N421" s="46">
        <f t="shared" si="48"/>
        <v>0</v>
      </c>
      <c r="P421" s="46" t="b">
        <f t="shared" si="49"/>
        <v>1</v>
      </c>
    </row>
    <row r="422" spans="2:16" ht="15.75" x14ac:dyDescent="0.25">
      <c r="B422" s="245">
        <v>407</v>
      </c>
      <c r="C422" s="251"/>
      <c r="D422" s="252"/>
      <c r="E422" s="251"/>
      <c r="F422" s="252"/>
      <c r="H422" s="269" t="b">
        <f>IF(ISBLANK(C422),TRUE,IF(OR(ISBLANK(D422),ISBLANK(E422),ISBLANK(F422),ISBLANK(#REF!)),FALSE,TRUE))</f>
        <v>1</v>
      </c>
      <c r="I422" s="46">
        <f t="shared" si="43"/>
        <v>0</v>
      </c>
      <c r="J422" s="46">
        <f t="shared" si="44"/>
        <v>0</v>
      </c>
      <c r="K422" s="46">
        <f t="shared" si="45"/>
        <v>0</v>
      </c>
      <c r="L422" s="46">
        <f t="shared" si="46"/>
        <v>0</v>
      </c>
      <c r="M422" s="46">
        <f t="shared" si="47"/>
        <v>0</v>
      </c>
      <c r="N422" s="46">
        <f t="shared" si="48"/>
        <v>0</v>
      </c>
      <c r="P422" s="46" t="b">
        <f t="shared" si="49"/>
        <v>1</v>
      </c>
    </row>
    <row r="423" spans="2:16" ht="15.75" x14ac:dyDescent="0.25">
      <c r="B423" s="245">
        <v>408</v>
      </c>
      <c r="C423" s="251"/>
      <c r="D423" s="252"/>
      <c r="E423" s="251"/>
      <c r="F423" s="252"/>
      <c r="H423" s="269" t="b">
        <f>IF(ISBLANK(C423),TRUE,IF(OR(ISBLANK(D423),ISBLANK(E423),ISBLANK(F423),ISBLANK(#REF!)),FALSE,TRUE))</f>
        <v>1</v>
      </c>
      <c r="I423" s="46">
        <f t="shared" si="43"/>
        <v>0</v>
      </c>
      <c r="J423" s="46">
        <f t="shared" si="44"/>
        <v>0</v>
      </c>
      <c r="K423" s="46">
        <f t="shared" si="45"/>
        <v>0</v>
      </c>
      <c r="L423" s="46">
        <f t="shared" si="46"/>
        <v>0</v>
      </c>
      <c r="M423" s="46">
        <f t="shared" si="47"/>
        <v>0</v>
      </c>
      <c r="N423" s="46">
        <f t="shared" si="48"/>
        <v>0</v>
      </c>
      <c r="P423" s="46" t="b">
        <f t="shared" si="49"/>
        <v>1</v>
      </c>
    </row>
    <row r="424" spans="2:16" ht="15.75" x14ac:dyDescent="0.25">
      <c r="B424" s="245">
        <v>409</v>
      </c>
      <c r="C424" s="251"/>
      <c r="D424" s="252"/>
      <c r="E424" s="251"/>
      <c r="F424" s="252"/>
      <c r="H424" s="269" t="b">
        <f>IF(ISBLANK(C424),TRUE,IF(OR(ISBLANK(D424),ISBLANK(E424),ISBLANK(F424),ISBLANK(#REF!)),FALSE,TRUE))</f>
        <v>1</v>
      </c>
      <c r="I424" s="46">
        <f t="shared" si="43"/>
        <v>0</v>
      </c>
      <c r="J424" s="46">
        <f t="shared" si="44"/>
        <v>0</v>
      </c>
      <c r="K424" s="46">
        <f t="shared" si="45"/>
        <v>0</v>
      </c>
      <c r="L424" s="46">
        <f t="shared" si="46"/>
        <v>0</v>
      </c>
      <c r="M424" s="46">
        <f t="shared" si="47"/>
        <v>0</v>
      </c>
      <c r="N424" s="46">
        <f t="shared" si="48"/>
        <v>0</v>
      </c>
      <c r="P424" s="46" t="b">
        <f t="shared" si="49"/>
        <v>1</v>
      </c>
    </row>
    <row r="425" spans="2:16" ht="15.75" x14ac:dyDescent="0.25">
      <c r="B425" s="245">
        <v>410</v>
      </c>
      <c r="C425" s="251"/>
      <c r="D425" s="252"/>
      <c r="E425" s="251"/>
      <c r="F425" s="252"/>
      <c r="H425" s="269" t="b">
        <f>IF(ISBLANK(C425),TRUE,IF(OR(ISBLANK(D425),ISBLANK(E425),ISBLANK(F425),ISBLANK(#REF!)),FALSE,TRUE))</f>
        <v>1</v>
      </c>
      <c r="I425" s="46">
        <f t="shared" si="43"/>
        <v>0</v>
      </c>
      <c r="J425" s="46">
        <f t="shared" si="44"/>
        <v>0</v>
      </c>
      <c r="K425" s="46">
        <f t="shared" si="45"/>
        <v>0</v>
      </c>
      <c r="L425" s="46">
        <f t="shared" si="46"/>
        <v>0</v>
      </c>
      <c r="M425" s="46">
        <f t="shared" si="47"/>
        <v>0</v>
      </c>
      <c r="N425" s="46">
        <f t="shared" si="48"/>
        <v>0</v>
      </c>
      <c r="P425" s="46" t="b">
        <f t="shared" si="49"/>
        <v>1</v>
      </c>
    </row>
    <row r="426" spans="2:16" ht="15.75" x14ac:dyDescent="0.25">
      <c r="B426" s="245">
        <v>411</v>
      </c>
      <c r="C426" s="251"/>
      <c r="D426" s="252"/>
      <c r="E426" s="251"/>
      <c r="F426" s="252"/>
      <c r="H426" s="269" t="b">
        <f>IF(ISBLANK(C426),TRUE,IF(OR(ISBLANK(D426),ISBLANK(E426),ISBLANK(F426),ISBLANK(#REF!)),FALSE,TRUE))</f>
        <v>1</v>
      </c>
      <c r="I426" s="46">
        <f t="shared" si="43"/>
        <v>0</v>
      </c>
      <c r="J426" s="46">
        <f t="shared" si="44"/>
        <v>0</v>
      </c>
      <c r="K426" s="46">
        <f t="shared" si="45"/>
        <v>0</v>
      </c>
      <c r="L426" s="46">
        <f t="shared" si="46"/>
        <v>0</v>
      </c>
      <c r="M426" s="46">
        <f t="shared" si="47"/>
        <v>0</v>
      </c>
      <c r="N426" s="46">
        <f t="shared" si="48"/>
        <v>0</v>
      </c>
      <c r="P426" s="46" t="b">
        <f t="shared" si="49"/>
        <v>1</v>
      </c>
    </row>
    <row r="427" spans="2:16" ht="15.75" x14ac:dyDescent="0.25">
      <c r="B427" s="245">
        <v>412</v>
      </c>
      <c r="C427" s="251"/>
      <c r="D427" s="252"/>
      <c r="E427" s="251"/>
      <c r="F427" s="252"/>
      <c r="H427" s="269" t="b">
        <f>IF(ISBLANK(C427),TRUE,IF(OR(ISBLANK(D427),ISBLANK(E427),ISBLANK(F427),ISBLANK(#REF!)),FALSE,TRUE))</f>
        <v>1</v>
      </c>
      <c r="I427" s="46">
        <f t="shared" si="43"/>
        <v>0</v>
      </c>
      <c r="J427" s="46">
        <f t="shared" si="44"/>
        <v>0</v>
      </c>
      <c r="K427" s="46">
        <f t="shared" si="45"/>
        <v>0</v>
      </c>
      <c r="L427" s="46">
        <f t="shared" si="46"/>
        <v>0</v>
      </c>
      <c r="M427" s="46">
        <f t="shared" si="47"/>
        <v>0</v>
      </c>
      <c r="N427" s="46">
        <f t="shared" si="48"/>
        <v>0</v>
      </c>
      <c r="P427" s="46" t="b">
        <f t="shared" si="49"/>
        <v>1</v>
      </c>
    </row>
    <row r="428" spans="2:16" ht="15.75" x14ac:dyDescent="0.25">
      <c r="B428" s="245">
        <v>413</v>
      </c>
      <c r="C428" s="251"/>
      <c r="D428" s="252"/>
      <c r="E428" s="251"/>
      <c r="F428" s="252"/>
      <c r="H428" s="269" t="b">
        <f>IF(ISBLANK(C428),TRUE,IF(OR(ISBLANK(D428),ISBLANK(E428),ISBLANK(F428),ISBLANK(#REF!)),FALSE,TRUE))</f>
        <v>1</v>
      </c>
      <c r="I428" s="46">
        <f t="shared" si="43"/>
        <v>0</v>
      </c>
      <c r="J428" s="46">
        <f t="shared" si="44"/>
        <v>0</v>
      </c>
      <c r="K428" s="46">
        <f t="shared" si="45"/>
        <v>0</v>
      </c>
      <c r="L428" s="46">
        <f t="shared" si="46"/>
        <v>0</v>
      </c>
      <c r="M428" s="46">
        <f t="shared" si="47"/>
        <v>0</v>
      </c>
      <c r="N428" s="46">
        <f t="shared" si="48"/>
        <v>0</v>
      </c>
      <c r="P428" s="46" t="b">
        <f t="shared" si="49"/>
        <v>1</v>
      </c>
    </row>
    <row r="429" spans="2:16" ht="15.75" x14ac:dyDescent="0.25">
      <c r="B429" s="245">
        <v>414</v>
      </c>
      <c r="C429" s="251"/>
      <c r="D429" s="252"/>
      <c r="E429" s="251"/>
      <c r="F429" s="252"/>
      <c r="H429" s="269" t="b">
        <f>IF(ISBLANK(C429),TRUE,IF(OR(ISBLANK(D429),ISBLANK(E429),ISBLANK(F429),ISBLANK(#REF!)),FALSE,TRUE))</f>
        <v>1</v>
      </c>
      <c r="I429" s="46">
        <f t="shared" si="43"/>
        <v>0</v>
      </c>
      <c r="J429" s="46">
        <f t="shared" si="44"/>
        <v>0</v>
      </c>
      <c r="K429" s="46">
        <f t="shared" si="45"/>
        <v>0</v>
      </c>
      <c r="L429" s="46">
        <f t="shared" si="46"/>
        <v>0</v>
      </c>
      <c r="M429" s="46">
        <f t="shared" si="47"/>
        <v>0</v>
      </c>
      <c r="N429" s="46">
        <f t="shared" si="48"/>
        <v>0</v>
      </c>
      <c r="P429" s="46" t="b">
        <f t="shared" si="49"/>
        <v>1</v>
      </c>
    </row>
    <row r="430" spans="2:16" ht="15.75" x14ac:dyDescent="0.25">
      <c r="B430" s="245">
        <v>415</v>
      </c>
      <c r="C430" s="251"/>
      <c r="D430" s="252"/>
      <c r="E430" s="251"/>
      <c r="F430" s="252"/>
      <c r="H430" s="269" t="b">
        <f>IF(ISBLANK(C430),TRUE,IF(OR(ISBLANK(D430),ISBLANK(E430),ISBLANK(F430),ISBLANK(#REF!)),FALSE,TRUE))</f>
        <v>1</v>
      </c>
      <c r="I430" s="46">
        <f t="shared" si="43"/>
        <v>0</v>
      </c>
      <c r="J430" s="46">
        <f t="shared" si="44"/>
        <v>0</v>
      </c>
      <c r="K430" s="46">
        <f t="shared" si="45"/>
        <v>0</v>
      </c>
      <c r="L430" s="46">
        <f t="shared" si="46"/>
        <v>0</v>
      </c>
      <c r="M430" s="46">
        <f t="shared" si="47"/>
        <v>0</v>
      </c>
      <c r="N430" s="46">
        <f t="shared" si="48"/>
        <v>0</v>
      </c>
      <c r="P430" s="46" t="b">
        <f t="shared" si="49"/>
        <v>1</v>
      </c>
    </row>
    <row r="431" spans="2:16" ht="15.75" x14ac:dyDescent="0.25">
      <c r="B431" s="245">
        <v>416</v>
      </c>
      <c r="C431" s="251"/>
      <c r="D431" s="252"/>
      <c r="E431" s="251"/>
      <c r="F431" s="252"/>
      <c r="H431" s="269" t="b">
        <f>IF(ISBLANK(C431),TRUE,IF(OR(ISBLANK(D431),ISBLANK(E431),ISBLANK(F431),ISBLANK(#REF!)),FALSE,TRUE))</f>
        <v>1</v>
      </c>
      <c r="I431" s="46">
        <f t="shared" si="43"/>
        <v>0</v>
      </c>
      <c r="J431" s="46">
        <f t="shared" si="44"/>
        <v>0</v>
      </c>
      <c r="K431" s="46">
        <f t="shared" si="45"/>
        <v>0</v>
      </c>
      <c r="L431" s="46">
        <f t="shared" si="46"/>
        <v>0</v>
      </c>
      <c r="M431" s="46">
        <f t="shared" si="47"/>
        <v>0</v>
      </c>
      <c r="N431" s="46">
        <f t="shared" si="48"/>
        <v>0</v>
      </c>
      <c r="P431" s="46" t="b">
        <f t="shared" si="49"/>
        <v>1</v>
      </c>
    </row>
    <row r="432" spans="2:16" ht="15.75" x14ac:dyDescent="0.25">
      <c r="B432" s="245">
        <v>417</v>
      </c>
      <c r="C432" s="251"/>
      <c r="D432" s="252"/>
      <c r="E432" s="251"/>
      <c r="F432" s="252"/>
      <c r="H432" s="269" t="b">
        <f>IF(ISBLANK(C432),TRUE,IF(OR(ISBLANK(D432),ISBLANK(E432),ISBLANK(F432),ISBLANK(#REF!)),FALSE,TRUE))</f>
        <v>1</v>
      </c>
      <c r="I432" s="46">
        <f t="shared" si="43"/>
        <v>0</v>
      </c>
      <c r="J432" s="46">
        <f t="shared" si="44"/>
        <v>0</v>
      </c>
      <c r="K432" s="46">
        <f t="shared" si="45"/>
        <v>0</v>
      </c>
      <c r="L432" s="46">
        <f t="shared" si="46"/>
        <v>0</v>
      </c>
      <c r="M432" s="46">
        <f t="shared" si="47"/>
        <v>0</v>
      </c>
      <c r="N432" s="46">
        <f t="shared" si="48"/>
        <v>0</v>
      </c>
      <c r="P432" s="46" t="b">
        <f t="shared" si="49"/>
        <v>1</v>
      </c>
    </row>
    <row r="433" spans="2:16" ht="15.75" x14ac:dyDescent="0.25">
      <c r="B433" s="245">
        <v>418</v>
      </c>
      <c r="C433" s="251"/>
      <c r="D433" s="252"/>
      <c r="E433" s="251"/>
      <c r="F433" s="252"/>
      <c r="H433" s="269" t="b">
        <f>IF(ISBLANK(C433),TRUE,IF(OR(ISBLANK(D433),ISBLANK(E433),ISBLANK(F433),ISBLANK(#REF!)),FALSE,TRUE))</f>
        <v>1</v>
      </c>
      <c r="I433" s="46">
        <f t="shared" si="43"/>
        <v>0</v>
      </c>
      <c r="J433" s="46">
        <f t="shared" si="44"/>
        <v>0</v>
      </c>
      <c r="K433" s="46">
        <f t="shared" si="45"/>
        <v>0</v>
      </c>
      <c r="L433" s="46">
        <f t="shared" si="46"/>
        <v>0</v>
      </c>
      <c r="M433" s="46">
        <f t="shared" si="47"/>
        <v>0</v>
      </c>
      <c r="N433" s="46">
        <f t="shared" si="48"/>
        <v>0</v>
      </c>
      <c r="P433" s="46" t="b">
        <f t="shared" si="49"/>
        <v>1</v>
      </c>
    </row>
    <row r="434" spans="2:16" ht="15.75" x14ac:dyDescent="0.25">
      <c r="B434" s="245">
        <v>419</v>
      </c>
      <c r="C434" s="251"/>
      <c r="D434" s="252"/>
      <c r="E434" s="251"/>
      <c r="F434" s="252"/>
      <c r="H434" s="269" t="b">
        <f>IF(ISBLANK(C434),TRUE,IF(OR(ISBLANK(D434),ISBLANK(E434),ISBLANK(F434),ISBLANK(#REF!)),FALSE,TRUE))</f>
        <v>1</v>
      </c>
      <c r="I434" s="46">
        <f t="shared" si="43"/>
        <v>0</v>
      </c>
      <c r="J434" s="46">
        <f t="shared" si="44"/>
        <v>0</v>
      </c>
      <c r="K434" s="46">
        <f t="shared" si="45"/>
        <v>0</v>
      </c>
      <c r="L434" s="46">
        <f t="shared" si="46"/>
        <v>0</v>
      </c>
      <c r="M434" s="46">
        <f t="shared" si="47"/>
        <v>0</v>
      </c>
      <c r="N434" s="46">
        <f t="shared" si="48"/>
        <v>0</v>
      </c>
      <c r="P434" s="46" t="b">
        <f t="shared" si="49"/>
        <v>1</v>
      </c>
    </row>
    <row r="435" spans="2:16" ht="15.75" x14ac:dyDescent="0.25">
      <c r="B435" s="245">
        <v>420</v>
      </c>
      <c r="C435" s="251"/>
      <c r="D435" s="252"/>
      <c r="E435" s="251"/>
      <c r="F435" s="252"/>
      <c r="H435" s="269" t="b">
        <f>IF(ISBLANK(C435),TRUE,IF(OR(ISBLANK(D435),ISBLANK(E435),ISBLANK(F435),ISBLANK(#REF!)),FALSE,TRUE))</f>
        <v>1</v>
      </c>
      <c r="I435" s="46">
        <f t="shared" si="43"/>
        <v>0</v>
      </c>
      <c r="J435" s="46">
        <f t="shared" si="44"/>
        <v>0</v>
      </c>
      <c r="K435" s="46">
        <f t="shared" si="45"/>
        <v>0</v>
      </c>
      <c r="L435" s="46">
        <f t="shared" si="46"/>
        <v>0</v>
      </c>
      <c r="M435" s="46">
        <f t="shared" si="47"/>
        <v>0</v>
      </c>
      <c r="N435" s="46">
        <f t="shared" si="48"/>
        <v>0</v>
      </c>
      <c r="P435" s="46" t="b">
        <f t="shared" si="49"/>
        <v>1</v>
      </c>
    </row>
    <row r="436" spans="2:16" ht="15.75" x14ac:dyDescent="0.25">
      <c r="B436" s="245">
        <v>421</v>
      </c>
      <c r="C436" s="251"/>
      <c r="D436" s="252"/>
      <c r="E436" s="251"/>
      <c r="F436" s="252"/>
      <c r="H436" s="269" t="b">
        <f>IF(ISBLANK(C436),TRUE,IF(OR(ISBLANK(D436),ISBLANK(E436),ISBLANK(F436),ISBLANK(#REF!)),FALSE,TRUE))</f>
        <v>1</v>
      </c>
      <c r="I436" s="46">
        <f t="shared" si="43"/>
        <v>0</v>
      </c>
      <c r="J436" s="46">
        <f t="shared" si="44"/>
        <v>0</v>
      </c>
      <c r="K436" s="46">
        <f t="shared" si="45"/>
        <v>0</v>
      </c>
      <c r="L436" s="46">
        <f t="shared" si="46"/>
        <v>0</v>
      </c>
      <c r="M436" s="46">
        <f t="shared" si="47"/>
        <v>0</v>
      </c>
      <c r="N436" s="46">
        <f t="shared" si="48"/>
        <v>0</v>
      </c>
      <c r="P436" s="46" t="b">
        <f t="shared" si="49"/>
        <v>1</v>
      </c>
    </row>
    <row r="437" spans="2:16" ht="15.75" x14ac:dyDescent="0.25">
      <c r="B437" s="245">
        <v>422</v>
      </c>
      <c r="C437" s="251"/>
      <c r="D437" s="252"/>
      <c r="E437" s="251"/>
      <c r="F437" s="252"/>
      <c r="H437" s="269" t="b">
        <f>IF(ISBLANK(C437),TRUE,IF(OR(ISBLANK(D437),ISBLANK(E437),ISBLANK(F437),ISBLANK(#REF!)),FALSE,TRUE))</f>
        <v>1</v>
      </c>
      <c r="I437" s="46">
        <f t="shared" si="43"/>
        <v>0</v>
      </c>
      <c r="J437" s="46">
        <f t="shared" si="44"/>
        <v>0</v>
      </c>
      <c r="K437" s="46">
        <f t="shared" si="45"/>
        <v>0</v>
      </c>
      <c r="L437" s="46">
        <f t="shared" si="46"/>
        <v>0</v>
      </c>
      <c r="M437" s="46">
        <f t="shared" si="47"/>
        <v>0</v>
      </c>
      <c r="N437" s="46">
        <f t="shared" si="48"/>
        <v>0</v>
      </c>
      <c r="P437" s="46" t="b">
        <f t="shared" si="49"/>
        <v>1</v>
      </c>
    </row>
    <row r="438" spans="2:16" ht="15.75" x14ac:dyDescent="0.25">
      <c r="B438" s="245">
        <v>423</v>
      </c>
      <c r="C438" s="251"/>
      <c r="D438" s="252"/>
      <c r="E438" s="251"/>
      <c r="F438" s="252"/>
      <c r="H438" s="269" t="b">
        <f>IF(ISBLANK(C438),TRUE,IF(OR(ISBLANK(D438),ISBLANK(E438),ISBLANK(F438),ISBLANK(#REF!)),FALSE,TRUE))</f>
        <v>1</v>
      </c>
      <c r="I438" s="46">
        <f t="shared" si="43"/>
        <v>0</v>
      </c>
      <c r="J438" s="46">
        <f t="shared" si="44"/>
        <v>0</v>
      </c>
      <c r="K438" s="46">
        <f t="shared" si="45"/>
        <v>0</v>
      </c>
      <c r="L438" s="46">
        <f t="shared" si="46"/>
        <v>0</v>
      </c>
      <c r="M438" s="46">
        <f t="shared" si="47"/>
        <v>0</v>
      </c>
      <c r="N438" s="46">
        <f t="shared" si="48"/>
        <v>0</v>
      </c>
      <c r="P438" s="46" t="b">
        <f t="shared" si="49"/>
        <v>1</v>
      </c>
    </row>
    <row r="439" spans="2:16" ht="15.75" x14ac:dyDescent="0.25">
      <c r="B439" s="245">
        <v>424</v>
      </c>
      <c r="C439" s="251"/>
      <c r="D439" s="252"/>
      <c r="E439" s="251"/>
      <c r="F439" s="252"/>
      <c r="H439" s="269" t="b">
        <f>IF(ISBLANK(C439),TRUE,IF(OR(ISBLANK(D439),ISBLANK(E439),ISBLANK(F439),ISBLANK(#REF!)),FALSE,TRUE))</f>
        <v>1</v>
      </c>
      <c r="I439" s="46">
        <f t="shared" si="43"/>
        <v>0</v>
      </c>
      <c r="J439" s="46">
        <f t="shared" si="44"/>
        <v>0</v>
      </c>
      <c r="K439" s="46">
        <f t="shared" si="45"/>
        <v>0</v>
      </c>
      <c r="L439" s="46">
        <f t="shared" si="46"/>
        <v>0</v>
      </c>
      <c r="M439" s="46">
        <f t="shared" si="47"/>
        <v>0</v>
      </c>
      <c r="N439" s="46">
        <f t="shared" si="48"/>
        <v>0</v>
      </c>
      <c r="P439" s="46" t="b">
        <f t="shared" si="49"/>
        <v>1</v>
      </c>
    </row>
    <row r="440" spans="2:16" ht="15.75" x14ac:dyDescent="0.25">
      <c r="B440" s="245">
        <v>425</v>
      </c>
      <c r="C440" s="251"/>
      <c r="D440" s="252"/>
      <c r="E440" s="251"/>
      <c r="F440" s="252"/>
      <c r="H440" s="269" t="b">
        <f>IF(ISBLANK(C440),TRUE,IF(OR(ISBLANK(D440),ISBLANK(E440),ISBLANK(F440),ISBLANK(#REF!)),FALSE,TRUE))</f>
        <v>1</v>
      </c>
      <c r="I440" s="46">
        <f t="shared" si="43"/>
        <v>0</v>
      </c>
      <c r="J440" s="46">
        <f t="shared" si="44"/>
        <v>0</v>
      </c>
      <c r="K440" s="46">
        <f t="shared" si="45"/>
        <v>0</v>
      </c>
      <c r="L440" s="46">
        <f t="shared" si="46"/>
        <v>0</v>
      </c>
      <c r="M440" s="46">
        <f t="shared" si="47"/>
        <v>0</v>
      </c>
      <c r="N440" s="46">
        <f t="shared" si="48"/>
        <v>0</v>
      </c>
      <c r="P440" s="46" t="b">
        <f t="shared" si="49"/>
        <v>1</v>
      </c>
    </row>
    <row r="441" spans="2:16" ht="15.75" x14ac:dyDescent="0.25">
      <c r="B441" s="245">
        <v>426</v>
      </c>
      <c r="C441" s="251"/>
      <c r="D441" s="252"/>
      <c r="E441" s="251"/>
      <c r="F441" s="252"/>
      <c r="H441" s="269" t="b">
        <f>IF(ISBLANK(C441),TRUE,IF(OR(ISBLANK(D441),ISBLANK(E441),ISBLANK(F441),ISBLANK(#REF!)),FALSE,TRUE))</f>
        <v>1</v>
      </c>
      <c r="I441" s="46">
        <f t="shared" si="43"/>
        <v>0</v>
      </c>
      <c r="J441" s="46">
        <f t="shared" si="44"/>
        <v>0</v>
      </c>
      <c r="K441" s="46">
        <f t="shared" si="45"/>
        <v>0</v>
      </c>
      <c r="L441" s="46">
        <f t="shared" si="46"/>
        <v>0</v>
      </c>
      <c r="M441" s="46">
        <f t="shared" si="47"/>
        <v>0</v>
      </c>
      <c r="N441" s="46">
        <f t="shared" si="48"/>
        <v>0</v>
      </c>
      <c r="P441" s="46" t="b">
        <f t="shared" si="49"/>
        <v>1</v>
      </c>
    </row>
    <row r="442" spans="2:16" ht="15.75" x14ac:dyDescent="0.25">
      <c r="B442" s="245">
        <v>427</v>
      </c>
      <c r="C442" s="251"/>
      <c r="D442" s="252"/>
      <c r="E442" s="251"/>
      <c r="F442" s="252"/>
      <c r="H442" s="269" t="b">
        <f>IF(ISBLANK(C442),TRUE,IF(OR(ISBLANK(D442),ISBLANK(E442),ISBLANK(F442),ISBLANK(#REF!)),FALSE,TRUE))</f>
        <v>1</v>
      </c>
      <c r="I442" s="46">
        <f t="shared" si="43"/>
        <v>0</v>
      </c>
      <c r="J442" s="46">
        <f t="shared" si="44"/>
        <v>0</v>
      </c>
      <c r="K442" s="46">
        <f t="shared" si="45"/>
        <v>0</v>
      </c>
      <c r="L442" s="46">
        <f t="shared" si="46"/>
        <v>0</v>
      </c>
      <c r="M442" s="46">
        <f t="shared" si="47"/>
        <v>0</v>
      </c>
      <c r="N442" s="46">
        <f t="shared" si="48"/>
        <v>0</v>
      </c>
      <c r="P442" s="46" t="b">
        <f t="shared" si="49"/>
        <v>1</v>
      </c>
    </row>
    <row r="443" spans="2:16" ht="15.75" x14ac:dyDescent="0.25">
      <c r="B443" s="245">
        <v>428</v>
      </c>
      <c r="C443" s="251"/>
      <c r="D443" s="252"/>
      <c r="E443" s="251"/>
      <c r="F443" s="252"/>
      <c r="H443" s="269" t="b">
        <f>IF(ISBLANK(C443),TRUE,IF(OR(ISBLANK(D443),ISBLANK(E443),ISBLANK(F443),ISBLANK(#REF!)),FALSE,TRUE))</f>
        <v>1</v>
      </c>
      <c r="I443" s="46">
        <f t="shared" si="43"/>
        <v>0</v>
      </c>
      <c r="J443" s="46">
        <f t="shared" si="44"/>
        <v>0</v>
      </c>
      <c r="K443" s="46">
        <f t="shared" si="45"/>
        <v>0</v>
      </c>
      <c r="L443" s="46">
        <f t="shared" si="46"/>
        <v>0</v>
      </c>
      <c r="M443" s="46">
        <f t="shared" si="47"/>
        <v>0</v>
      </c>
      <c r="N443" s="46">
        <f t="shared" si="48"/>
        <v>0</v>
      </c>
      <c r="P443" s="46" t="b">
        <f t="shared" si="49"/>
        <v>1</v>
      </c>
    </row>
    <row r="444" spans="2:16" ht="15.75" x14ac:dyDescent="0.25">
      <c r="B444" s="245">
        <v>429</v>
      </c>
      <c r="C444" s="251"/>
      <c r="D444" s="252"/>
      <c r="E444" s="251"/>
      <c r="F444" s="252"/>
      <c r="H444" s="269" t="b">
        <f>IF(ISBLANK(C444),TRUE,IF(OR(ISBLANK(D444),ISBLANK(E444),ISBLANK(F444),ISBLANK(#REF!)),FALSE,TRUE))</f>
        <v>1</v>
      </c>
      <c r="I444" s="46">
        <f t="shared" si="43"/>
        <v>0</v>
      </c>
      <c r="J444" s="46">
        <f t="shared" si="44"/>
        <v>0</v>
      </c>
      <c r="K444" s="46">
        <f t="shared" si="45"/>
        <v>0</v>
      </c>
      <c r="L444" s="46">
        <f t="shared" si="46"/>
        <v>0</v>
      </c>
      <c r="M444" s="46">
        <f t="shared" si="47"/>
        <v>0</v>
      </c>
      <c r="N444" s="46">
        <f t="shared" si="48"/>
        <v>0</v>
      </c>
      <c r="P444" s="46" t="b">
        <f t="shared" si="49"/>
        <v>1</v>
      </c>
    </row>
    <row r="445" spans="2:16" ht="15.75" x14ac:dyDescent="0.25">
      <c r="B445" s="245">
        <v>430</v>
      </c>
      <c r="C445" s="251"/>
      <c r="D445" s="252"/>
      <c r="E445" s="251"/>
      <c r="F445" s="252"/>
      <c r="H445" s="269" t="b">
        <f>IF(ISBLANK(C445),TRUE,IF(OR(ISBLANK(D445),ISBLANK(E445),ISBLANK(F445),ISBLANK(#REF!)),FALSE,TRUE))</f>
        <v>1</v>
      </c>
      <c r="I445" s="46">
        <f t="shared" si="43"/>
        <v>0</v>
      </c>
      <c r="J445" s="46">
        <f t="shared" si="44"/>
        <v>0</v>
      </c>
      <c r="K445" s="46">
        <f t="shared" si="45"/>
        <v>0</v>
      </c>
      <c r="L445" s="46">
        <f t="shared" si="46"/>
        <v>0</v>
      </c>
      <c r="M445" s="46">
        <f t="shared" si="47"/>
        <v>0</v>
      </c>
      <c r="N445" s="46">
        <f t="shared" si="48"/>
        <v>0</v>
      </c>
      <c r="P445" s="46" t="b">
        <f t="shared" si="49"/>
        <v>1</v>
      </c>
    </row>
    <row r="446" spans="2:16" ht="15.75" x14ac:dyDescent="0.25">
      <c r="B446" s="245">
        <v>431</v>
      </c>
      <c r="C446" s="251"/>
      <c r="D446" s="252"/>
      <c r="E446" s="251"/>
      <c r="F446" s="252"/>
      <c r="H446" s="269" t="b">
        <f>IF(ISBLANK(C446),TRUE,IF(OR(ISBLANK(D446),ISBLANK(E446),ISBLANK(F446),ISBLANK(#REF!)),FALSE,TRUE))</f>
        <v>1</v>
      </c>
      <c r="I446" s="46">
        <f t="shared" si="43"/>
        <v>0</v>
      </c>
      <c r="J446" s="46">
        <f t="shared" si="44"/>
        <v>0</v>
      </c>
      <c r="K446" s="46">
        <f t="shared" si="45"/>
        <v>0</v>
      </c>
      <c r="L446" s="46">
        <f t="shared" si="46"/>
        <v>0</v>
      </c>
      <c r="M446" s="46">
        <f t="shared" si="47"/>
        <v>0</v>
      </c>
      <c r="N446" s="46">
        <f t="shared" si="48"/>
        <v>0</v>
      </c>
      <c r="P446" s="46" t="b">
        <f t="shared" si="49"/>
        <v>1</v>
      </c>
    </row>
    <row r="447" spans="2:16" ht="15.75" x14ac:dyDescent="0.25">
      <c r="B447" s="245">
        <v>432</v>
      </c>
      <c r="C447" s="251"/>
      <c r="D447" s="252"/>
      <c r="E447" s="251"/>
      <c r="F447" s="252"/>
      <c r="H447" s="269" t="b">
        <f>IF(ISBLANK(C447),TRUE,IF(OR(ISBLANK(D447),ISBLANK(E447),ISBLANK(F447),ISBLANK(#REF!)),FALSE,TRUE))</f>
        <v>1</v>
      </c>
      <c r="I447" s="46">
        <f t="shared" si="43"/>
        <v>0</v>
      </c>
      <c r="J447" s="46">
        <f t="shared" si="44"/>
        <v>0</v>
      </c>
      <c r="K447" s="46">
        <f t="shared" si="45"/>
        <v>0</v>
      </c>
      <c r="L447" s="46">
        <f t="shared" si="46"/>
        <v>0</v>
      </c>
      <c r="M447" s="46">
        <f t="shared" si="47"/>
        <v>0</v>
      </c>
      <c r="N447" s="46">
        <f t="shared" si="48"/>
        <v>0</v>
      </c>
      <c r="P447" s="46" t="b">
        <f t="shared" si="49"/>
        <v>1</v>
      </c>
    </row>
    <row r="448" spans="2:16" ht="15.75" x14ac:dyDescent="0.25">
      <c r="B448" s="245">
        <v>433</v>
      </c>
      <c r="C448" s="251"/>
      <c r="D448" s="252"/>
      <c r="E448" s="251"/>
      <c r="F448" s="252"/>
      <c r="H448" s="269" t="b">
        <f>IF(ISBLANK(C448),TRUE,IF(OR(ISBLANK(D448),ISBLANK(E448),ISBLANK(F448),ISBLANK(#REF!)),FALSE,TRUE))</f>
        <v>1</v>
      </c>
      <c r="I448" s="46">
        <f t="shared" si="43"/>
        <v>0</v>
      </c>
      <c r="J448" s="46">
        <f t="shared" si="44"/>
        <v>0</v>
      </c>
      <c r="K448" s="46">
        <f t="shared" si="45"/>
        <v>0</v>
      </c>
      <c r="L448" s="46">
        <f t="shared" si="46"/>
        <v>0</v>
      </c>
      <c r="M448" s="46">
        <f t="shared" si="47"/>
        <v>0</v>
      </c>
      <c r="N448" s="46">
        <f t="shared" si="48"/>
        <v>0</v>
      </c>
      <c r="P448" s="46" t="b">
        <f t="shared" si="49"/>
        <v>1</v>
      </c>
    </row>
    <row r="449" spans="2:16" ht="15.75" x14ac:dyDescent="0.25">
      <c r="B449" s="245">
        <v>434</v>
      </c>
      <c r="C449" s="251"/>
      <c r="D449" s="252"/>
      <c r="E449" s="251"/>
      <c r="F449" s="252"/>
      <c r="H449" s="269" t="b">
        <f>IF(ISBLANK(C449),TRUE,IF(OR(ISBLANK(D449),ISBLANK(E449),ISBLANK(F449),ISBLANK(#REF!)),FALSE,TRUE))</f>
        <v>1</v>
      </c>
      <c r="I449" s="46">
        <f t="shared" si="43"/>
        <v>0</v>
      </c>
      <c r="J449" s="46">
        <f t="shared" si="44"/>
        <v>0</v>
      </c>
      <c r="K449" s="46">
        <f t="shared" si="45"/>
        <v>0</v>
      </c>
      <c r="L449" s="46">
        <f t="shared" si="46"/>
        <v>0</v>
      </c>
      <c r="M449" s="46">
        <f t="shared" si="47"/>
        <v>0</v>
      </c>
      <c r="N449" s="46">
        <f t="shared" si="48"/>
        <v>0</v>
      </c>
      <c r="P449" s="46" t="b">
        <f t="shared" si="49"/>
        <v>1</v>
      </c>
    </row>
    <row r="450" spans="2:16" ht="15.75" x14ac:dyDescent="0.25">
      <c r="B450" s="245">
        <v>435</v>
      </c>
      <c r="C450" s="251"/>
      <c r="D450" s="252"/>
      <c r="E450" s="251"/>
      <c r="F450" s="252"/>
      <c r="H450" s="269" t="b">
        <f>IF(ISBLANK(C450),TRUE,IF(OR(ISBLANK(D450),ISBLANK(E450),ISBLANK(F450),ISBLANK(#REF!)),FALSE,TRUE))</f>
        <v>1</v>
      </c>
      <c r="I450" s="46">
        <f t="shared" si="43"/>
        <v>0</v>
      </c>
      <c r="J450" s="46">
        <f t="shared" si="44"/>
        <v>0</v>
      </c>
      <c r="K450" s="46">
        <f t="shared" si="45"/>
        <v>0</v>
      </c>
      <c r="L450" s="46">
        <f t="shared" si="46"/>
        <v>0</v>
      </c>
      <c r="M450" s="46">
        <f t="shared" si="47"/>
        <v>0</v>
      </c>
      <c r="N450" s="46">
        <f t="shared" si="48"/>
        <v>0</v>
      </c>
      <c r="P450" s="46" t="b">
        <f t="shared" si="49"/>
        <v>1</v>
      </c>
    </row>
    <row r="451" spans="2:16" ht="15.75" x14ac:dyDescent="0.25">
      <c r="B451" s="245">
        <v>436</v>
      </c>
      <c r="C451" s="251"/>
      <c r="D451" s="252"/>
      <c r="E451" s="251"/>
      <c r="F451" s="252"/>
      <c r="H451" s="269" t="b">
        <f>IF(ISBLANK(C451),TRUE,IF(OR(ISBLANK(D451),ISBLANK(E451),ISBLANK(F451),ISBLANK(#REF!)),FALSE,TRUE))</f>
        <v>1</v>
      </c>
      <c r="I451" s="46">
        <f t="shared" si="43"/>
        <v>0</v>
      </c>
      <c r="J451" s="46">
        <f t="shared" si="44"/>
        <v>0</v>
      </c>
      <c r="K451" s="46">
        <f t="shared" si="45"/>
        <v>0</v>
      </c>
      <c r="L451" s="46">
        <f t="shared" si="46"/>
        <v>0</v>
      </c>
      <c r="M451" s="46">
        <f t="shared" si="47"/>
        <v>0</v>
      </c>
      <c r="N451" s="46">
        <f t="shared" si="48"/>
        <v>0</v>
      </c>
      <c r="P451" s="46" t="b">
        <f t="shared" si="49"/>
        <v>1</v>
      </c>
    </row>
    <row r="452" spans="2:16" ht="15.75" x14ac:dyDescent="0.25">
      <c r="B452" s="245">
        <v>437</v>
      </c>
      <c r="C452" s="251"/>
      <c r="D452" s="252"/>
      <c r="E452" s="251"/>
      <c r="F452" s="252"/>
      <c r="H452" s="269" t="b">
        <f>IF(ISBLANK(C452),TRUE,IF(OR(ISBLANK(D452),ISBLANK(E452),ISBLANK(F452),ISBLANK(#REF!)),FALSE,TRUE))</f>
        <v>1</v>
      </c>
      <c r="I452" s="46">
        <f t="shared" si="43"/>
        <v>0</v>
      </c>
      <c r="J452" s="46">
        <f t="shared" si="44"/>
        <v>0</v>
      </c>
      <c r="K452" s="46">
        <f t="shared" si="45"/>
        <v>0</v>
      </c>
      <c r="L452" s="46">
        <f t="shared" si="46"/>
        <v>0</v>
      </c>
      <c r="M452" s="46">
        <f t="shared" si="47"/>
        <v>0</v>
      </c>
      <c r="N452" s="46">
        <f t="shared" si="48"/>
        <v>0</v>
      </c>
      <c r="P452" s="46" t="b">
        <f t="shared" si="49"/>
        <v>1</v>
      </c>
    </row>
    <row r="453" spans="2:16" ht="15.75" x14ac:dyDescent="0.25">
      <c r="B453" s="245">
        <v>438</v>
      </c>
      <c r="C453" s="251"/>
      <c r="D453" s="252"/>
      <c r="E453" s="251"/>
      <c r="F453" s="252"/>
      <c r="H453" s="269" t="b">
        <f>IF(ISBLANK(C453),TRUE,IF(OR(ISBLANK(D453),ISBLANK(E453),ISBLANK(F453),ISBLANK(#REF!)),FALSE,TRUE))</f>
        <v>1</v>
      </c>
      <c r="I453" s="46">
        <f t="shared" si="43"/>
        <v>0</v>
      </c>
      <c r="J453" s="46">
        <f t="shared" si="44"/>
        <v>0</v>
      </c>
      <c r="K453" s="46">
        <f t="shared" si="45"/>
        <v>0</v>
      </c>
      <c r="L453" s="46">
        <f t="shared" si="46"/>
        <v>0</v>
      </c>
      <c r="M453" s="46">
        <f t="shared" si="47"/>
        <v>0</v>
      </c>
      <c r="N453" s="46">
        <f t="shared" si="48"/>
        <v>0</v>
      </c>
      <c r="P453" s="46" t="b">
        <f t="shared" si="49"/>
        <v>1</v>
      </c>
    </row>
    <row r="454" spans="2:16" ht="15.75" x14ac:dyDescent="0.25">
      <c r="B454" s="245">
        <v>439</v>
      </c>
      <c r="C454" s="251"/>
      <c r="D454" s="252"/>
      <c r="E454" s="251"/>
      <c r="F454" s="252"/>
      <c r="H454" s="269" t="b">
        <f>IF(ISBLANK(C454),TRUE,IF(OR(ISBLANK(D454),ISBLANK(E454),ISBLANK(F454),ISBLANK(#REF!)),FALSE,TRUE))</f>
        <v>1</v>
      </c>
      <c r="I454" s="46">
        <f t="shared" si="43"/>
        <v>0</v>
      </c>
      <c r="J454" s="46">
        <f t="shared" si="44"/>
        <v>0</v>
      </c>
      <c r="K454" s="46">
        <f t="shared" si="45"/>
        <v>0</v>
      </c>
      <c r="L454" s="46">
        <f t="shared" si="46"/>
        <v>0</v>
      </c>
      <c r="M454" s="46">
        <f t="shared" si="47"/>
        <v>0</v>
      </c>
      <c r="N454" s="46">
        <f t="shared" si="48"/>
        <v>0</v>
      </c>
      <c r="P454" s="46" t="b">
        <f t="shared" si="49"/>
        <v>1</v>
      </c>
    </row>
    <row r="455" spans="2:16" ht="15.75" x14ac:dyDescent="0.25">
      <c r="B455" s="245">
        <v>440</v>
      </c>
      <c r="C455" s="251"/>
      <c r="D455" s="252"/>
      <c r="E455" s="251"/>
      <c r="F455" s="252"/>
      <c r="H455" s="269" t="b">
        <f>IF(ISBLANK(C455),TRUE,IF(OR(ISBLANK(D455),ISBLANK(E455),ISBLANK(F455),ISBLANK(#REF!)),FALSE,TRUE))</f>
        <v>1</v>
      </c>
      <c r="I455" s="46">
        <f t="shared" si="43"/>
        <v>0</v>
      </c>
      <c r="J455" s="46">
        <f t="shared" si="44"/>
        <v>0</v>
      </c>
      <c r="K455" s="46">
        <f t="shared" si="45"/>
        <v>0</v>
      </c>
      <c r="L455" s="46">
        <f t="shared" si="46"/>
        <v>0</v>
      </c>
      <c r="M455" s="46">
        <f t="shared" si="47"/>
        <v>0</v>
      </c>
      <c r="N455" s="46">
        <f t="shared" si="48"/>
        <v>0</v>
      </c>
      <c r="P455" s="46" t="b">
        <f t="shared" si="49"/>
        <v>1</v>
      </c>
    </row>
    <row r="456" spans="2:16" ht="15.75" x14ac:dyDescent="0.25">
      <c r="B456" s="245">
        <v>441</v>
      </c>
      <c r="C456" s="251"/>
      <c r="D456" s="252"/>
      <c r="E456" s="251"/>
      <c r="F456" s="252"/>
      <c r="H456" s="269" t="b">
        <f>IF(ISBLANK(C456),TRUE,IF(OR(ISBLANK(D456),ISBLANK(E456),ISBLANK(F456),ISBLANK(#REF!)),FALSE,TRUE))</f>
        <v>1</v>
      </c>
      <c r="I456" s="46">
        <f t="shared" si="43"/>
        <v>0</v>
      </c>
      <c r="J456" s="46">
        <f t="shared" si="44"/>
        <v>0</v>
      </c>
      <c r="K456" s="46">
        <f t="shared" si="45"/>
        <v>0</v>
      </c>
      <c r="L456" s="46">
        <f t="shared" si="46"/>
        <v>0</v>
      </c>
      <c r="M456" s="46">
        <f t="shared" si="47"/>
        <v>0</v>
      </c>
      <c r="N456" s="46">
        <f t="shared" si="48"/>
        <v>0</v>
      </c>
      <c r="P456" s="46" t="b">
        <f t="shared" si="49"/>
        <v>1</v>
      </c>
    </row>
    <row r="457" spans="2:16" ht="15.75" x14ac:dyDescent="0.25">
      <c r="B457" s="245">
        <v>442</v>
      </c>
      <c r="C457" s="251"/>
      <c r="D457" s="252"/>
      <c r="E457" s="251"/>
      <c r="F457" s="252"/>
      <c r="H457" s="269" t="b">
        <f>IF(ISBLANK(C457),TRUE,IF(OR(ISBLANK(D457),ISBLANK(E457),ISBLANK(F457),ISBLANK(#REF!)),FALSE,TRUE))</f>
        <v>1</v>
      </c>
      <c r="I457" s="46">
        <f t="shared" si="43"/>
        <v>0</v>
      </c>
      <c r="J457" s="46">
        <f t="shared" si="44"/>
        <v>0</v>
      </c>
      <c r="K457" s="46">
        <f t="shared" si="45"/>
        <v>0</v>
      </c>
      <c r="L457" s="46">
        <f t="shared" si="46"/>
        <v>0</v>
      </c>
      <c r="M457" s="46">
        <f t="shared" si="47"/>
        <v>0</v>
      </c>
      <c r="N457" s="46">
        <f t="shared" si="48"/>
        <v>0</v>
      </c>
      <c r="P457" s="46" t="b">
        <f t="shared" si="49"/>
        <v>1</v>
      </c>
    </row>
    <row r="458" spans="2:16" ht="15.75" x14ac:dyDescent="0.25">
      <c r="B458" s="245">
        <v>443</v>
      </c>
      <c r="C458" s="251"/>
      <c r="D458" s="252"/>
      <c r="E458" s="251"/>
      <c r="F458" s="252"/>
      <c r="H458" s="269" t="b">
        <f>IF(ISBLANK(C458),TRUE,IF(OR(ISBLANK(D458),ISBLANK(E458),ISBLANK(F458),ISBLANK(#REF!)),FALSE,TRUE))</f>
        <v>1</v>
      </c>
      <c r="I458" s="46">
        <f t="shared" si="43"/>
        <v>0</v>
      </c>
      <c r="J458" s="46">
        <f t="shared" si="44"/>
        <v>0</v>
      </c>
      <c r="K458" s="46">
        <f t="shared" si="45"/>
        <v>0</v>
      </c>
      <c r="L458" s="46">
        <f t="shared" si="46"/>
        <v>0</v>
      </c>
      <c r="M458" s="46">
        <f t="shared" si="47"/>
        <v>0</v>
      </c>
      <c r="N458" s="46">
        <f t="shared" si="48"/>
        <v>0</v>
      </c>
      <c r="P458" s="46" t="b">
        <f t="shared" si="49"/>
        <v>1</v>
      </c>
    </row>
    <row r="459" spans="2:16" ht="15.75" x14ac:dyDescent="0.25">
      <c r="B459" s="245">
        <v>444</v>
      </c>
      <c r="C459" s="251"/>
      <c r="D459" s="252"/>
      <c r="E459" s="251"/>
      <c r="F459" s="252"/>
      <c r="H459" s="269" t="b">
        <f>IF(ISBLANK(C459),TRUE,IF(OR(ISBLANK(D459),ISBLANK(E459),ISBLANK(F459),ISBLANK(#REF!)),FALSE,TRUE))</f>
        <v>1</v>
      </c>
      <c r="I459" s="46">
        <f t="shared" si="43"/>
        <v>0</v>
      </c>
      <c r="J459" s="46">
        <f t="shared" si="44"/>
        <v>0</v>
      </c>
      <c r="K459" s="46">
        <f t="shared" si="45"/>
        <v>0</v>
      </c>
      <c r="L459" s="46">
        <f t="shared" si="46"/>
        <v>0</v>
      </c>
      <c r="M459" s="46">
        <f t="shared" si="47"/>
        <v>0</v>
      </c>
      <c r="N459" s="46">
        <f t="shared" si="48"/>
        <v>0</v>
      </c>
      <c r="P459" s="46" t="b">
        <f t="shared" si="49"/>
        <v>1</v>
      </c>
    </row>
    <row r="460" spans="2:16" ht="15.75" x14ac:dyDescent="0.25">
      <c r="B460" s="245">
        <v>445</v>
      </c>
      <c r="C460" s="251"/>
      <c r="D460" s="252"/>
      <c r="E460" s="251"/>
      <c r="F460" s="252"/>
      <c r="H460" s="269" t="b">
        <f>IF(ISBLANK(C460),TRUE,IF(OR(ISBLANK(D460),ISBLANK(E460),ISBLANK(F460),ISBLANK(#REF!)),FALSE,TRUE))</f>
        <v>1</v>
      </c>
      <c r="I460" s="46">
        <f t="shared" si="43"/>
        <v>0</v>
      </c>
      <c r="J460" s="46">
        <f t="shared" si="44"/>
        <v>0</v>
      </c>
      <c r="K460" s="46">
        <f t="shared" si="45"/>
        <v>0</v>
      </c>
      <c r="L460" s="46">
        <f t="shared" si="46"/>
        <v>0</v>
      </c>
      <c r="M460" s="46">
        <f t="shared" si="47"/>
        <v>0</v>
      </c>
      <c r="N460" s="46">
        <f t="shared" si="48"/>
        <v>0</v>
      </c>
      <c r="P460" s="46" t="b">
        <f t="shared" si="49"/>
        <v>1</v>
      </c>
    </row>
    <row r="461" spans="2:16" ht="15.75" x14ac:dyDescent="0.25">
      <c r="B461" s="245">
        <v>446</v>
      </c>
      <c r="C461" s="251"/>
      <c r="D461" s="252"/>
      <c r="E461" s="251"/>
      <c r="F461" s="252"/>
      <c r="H461" s="269" t="b">
        <f>IF(ISBLANK(C461),TRUE,IF(OR(ISBLANK(D461),ISBLANK(E461),ISBLANK(F461),ISBLANK(#REF!)),FALSE,TRUE))</f>
        <v>1</v>
      </c>
      <c r="I461" s="46">
        <f t="shared" si="43"/>
        <v>0</v>
      </c>
      <c r="J461" s="46">
        <f t="shared" si="44"/>
        <v>0</v>
      </c>
      <c r="K461" s="46">
        <f t="shared" si="45"/>
        <v>0</v>
      </c>
      <c r="L461" s="46">
        <f t="shared" si="46"/>
        <v>0</v>
      </c>
      <c r="M461" s="46">
        <f t="shared" si="47"/>
        <v>0</v>
      </c>
      <c r="N461" s="46">
        <f t="shared" si="48"/>
        <v>0</v>
      </c>
      <c r="P461" s="46" t="b">
        <f t="shared" si="49"/>
        <v>1</v>
      </c>
    </row>
    <row r="462" spans="2:16" ht="15.75" x14ac:dyDescent="0.25">
      <c r="B462" s="245">
        <v>447</v>
      </c>
      <c r="C462" s="251"/>
      <c r="D462" s="252"/>
      <c r="E462" s="251"/>
      <c r="F462" s="252"/>
      <c r="H462" s="269" t="b">
        <f>IF(ISBLANK(C462),TRUE,IF(OR(ISBLANK(D462),ISBLANK(E462),ISBLANK(F462),ISBLANK(#REF!)),FALSE,TRUE))</f>
        <v>1</v>
      </c>
      <c r="I462" s="46">
        <f t="shared" si="43"/>
        <v>0</v>
      </c>
      <c r="J462" s="46">
        <f t="shared" si="44"/>
        <v>0</v>
      </c>
      <c r="K462" s="46">
        <f t="shared" si="45"/>
        <v>0</v>
      </c>
      <c r="L462" s="46">
        <f t="shared" si="46"/>
        <v>0</v>
      </c>
      <c r="M462" s="46">
        <f t="shared" si="47"/>
        <v>0</v>
      </c>
      <c r="N462" s="46">
        <f t="shared" si="48"/>
        <v>0</v>
      </c>
      <c r="P462" s="46" t="b">
        <f t="shared" si="49"/>
        <v>1</v>
      </c>
    </row>
    <row r="463" spans="2:16" ht="15.75" x14ac:dyDescent="0.25">
      <c r="B463" s="245">
        <v>448</v>
      </c>
      <c r="C463" s="251"/>
      <c r="D463" s="252"/>
      <c r="E463" s="251"/>
      <c r="F463" s="252"/>
      <c r="H463" s="269" t="b">
        <f>IF(ISBLANK(C463),TRUE,IF(OR(ISBLANK(D463),ISBLANK(E463),ISBLANK(F463),ISBLANK(#REF!)),FALSE,TRUE))</f>
        <v>1</v>
      </c>
      <c r="I463" s="46">
        <f t="shared" si="43"/>
        <v>0</v>
      </c>
      <c r="J463" s="46">
        <f t="shared" si="44"/>
        <v>0</v>
      </c>
      <c r="K463" s="46">
        <f t="shared" si="45"/>
        <v>0</v>
      </c>
      <c r="L463" s="46">
        <f t="shared" si="46"/>
        <v>0</v>
      </c>
      <c r="M463" s="46">
        <f t="shared" si="47"/>
        <v>0</v>
      </c>
      <c r="N463" s="46">
        <f t="shared" si="48"/>
        <v>0</v>
      </c>
      <c r="P463" s="46" t="b">
        <f t="shared" si="49"/>
        <v>1</v>
      </c>
    </row>
    <row r="464" spans="2:16" ht="15.75" x14ac:dyDescent="0.25">
      <c r="B464" s="245">
        <v>449</v>
      </c>
      <c r="C464" s="251"/>
      <c r="D464" s="252"/>
      <c r="E464" s="251"/>
      <c r="F464" s="252"/>
      <c r="H464" s="269" t="b">
        <f>IF(ISBLANK(C464),TRUE,IF(OR(ISBLANK(D464),ISBLANK(E464),ISBLANK(F464),ISBLANK(#REF!)),FALSE,TRUE))</f>
        <v>1</v>
      </c>
      <c r="I464" s="46">
        <f t="shared" si="43"/>
        <v>0</v>
      </c>
      <c r="J464" s="46">
        <f t="shared" si="44"/>
        <v>0</v>
      </c>
      <c r="K464" s="46">
        <f t="shared" si="45"/>
        <v>0</v>
      </c>
      <c r="L464" s="46">
        <f t="shared" si="46"/>
        <v>0</v>
      </c>
      <c r="M464" s="46">
        <f t="shared" si="47"/>
        <v>0</v>
      </c>
      <c r="N464" s="46">
        <f t="shared" si="48"/>
        <v>0</v>
      </c>
      <c r="P464" s="46" t="b">
        <f t="shared" si="49"/>
        <v>1</v>
      </c>
    </row>
    <row r="465" spans="2:16" ht="15.75" x14ac:dyDescent="0.25">
      <c r="B465" s="245">
        <v>450</v>
      </c>
      <c r="C465" s="251"/>
      <c r="D465" s="252"/>
      <c r="E465" s="251"/>
      <c r="F465" s="252"/>
      <c r="H465" s="269" t="b">
        <f>IF(ISBLANK(C465),TRUE,IF(OR(ISBLANK(D465),ISBLANK(E465),ISBLANK(F465),ISBLANK(#REF!)),FALSE,TRUE))</f>
        <v>1</v>
      </c>
      <c r="I465" s="46">
        <f t="shared" ref="I465:I528" si="50">IF(E465="Retail",F465,0)</f>
        <v>0</v>
      </c>
      <c r="J465" s="46">
        <f t="shared" ref="J465:J528" si="51">IF(E465="Well Informed",F465,0)</f>
        <v>0</v>
      </c>
      <c r="K465" s="46">
        <f t="shared" ref="K465:K528" si="52">IF(E465="Professional",F465,0)</f>
        <v>0</v>
      </c>
      <c r="L465" s="46">
        <f t="shared" ref="L465:L528" si="53">IF(E465="Retail",D465,0)</f>
        <v>0</v>
      </c>
      <c r="M465" s="46">
        <f t="shared" ref="M465:M528" si="54">IF(E465="Well Informed",D465,0)</f>
        <v>0</v>
      </c>
      <c r="N465" s="46">
        <f t="shared" ref="N465:N528" si="55">IF(E465="Professional",D465,0)</f>
        <v>0</v>
      </c>
      <c r="P465" s="46" t="b">
        <f t="shared" ref="P465:P528" si="56">IF(AND(D465&lt;&gt;"",C465="N/A"),FALSE,TRUE)</f>
        <v>1</v>
      </c>
    </row>
    <row r="466" spans="2:16" ht="15.75" x14ac:dyDescent="0.25">
      <c r="B466" s="245">
        <v>451</v>
      </c>
      <c r="C466" s="251"/>
      <c r="D466" s="252"/>
      <c r="E466" s="251"/>
      <c r="F466" s="252"/>
      <c r="H466" s="269" t="b">
        <f>IF(ISBLANK(C466),TRUE,IF(OR(ISBLANK(D466),ISBLANK(E466),ISBLANK(F466),ISBLANK(#REF!)),FALSE,TRUE))</f>
        <v>1</v>
      </c>
      <c r="I466" s="46">
        <f t="shared" si="50"/>
        <v>0</v>
      </c>
      <c r="J466" s="46">
        <f t="shared" si="51"/>
        <v>0</v>
      </c>
      <c r="K466" s="46">
        <f t="shared" si="52"/>
        <v>0</v>
      </c>
      <c r="L466" s="46">
        <f t="shared" si="53"/>
        <v>0</v>
      </c>
      <c r="M466" s="46">
        <f t="shared" si="54"/>
        <v>0</v>
      </c>
      <c r="N466" s="46">
        <f t="shared" si="55"/>
        <v>0</v>
      </c>
      <c r="P466" s="46" t="b">
        <f t="shared" si="56"/>
        <v>1</v>
      </c>
    </row>
    <row r="467" spans="2:16" ht="15.75" x14ac:dyDescent="0.25">
      <c r="B467" s="245">
        <v>452</v>
      </c>
      <c r="C467" s="251"/>
      <c r="D467" s="252"/>
      <c r="E467" s="251"/>
      <c r="F467" s="252"/>
      <c r="H467" s="269" t="b">
        <f>IF(ISBLANK(C467),TRUE,IF(OR(ISBLANK(D467),ISBLANK(E467),ISBLANK(F467),ISBLANK(#REF!)),FALSE,TRUE))</f>
        <v>1</v>
      </c>
      <c r="I467" s="46">
        <f t="shared" si="50"/>
        <v>0</v>
      </c>
      <c r="J467" s="46">
        <f t="shared" si="51"/>
        <v>0</v>
      </c>
      <c r="K467" s="46">
        <f t="shared" si="52"/>
        <v>0</v>
      </c>
      <c r="L467" s="46">
        <f t="shared" si="53"/>
        <v>0</v>
      </c>
      <c r="M467" s="46">
        <f t="shared" si="54"/>
        <v>0</v>
      </c>
      <c r="N467" s="46">
        <f t="shared" si="55"/>
        <v>0</v>
      </c>
      <c r="P467" s="46" t="b">
        <f t="shared" si="56"/>
        <v>1</v>
      </c>
    </row>
    <row r="468" spans="2:16" ht="15.75" x14ac:dyDescent="0.25">
      <c r="B468" s="245">
        <v>453</v>
      </c>
      <c r="C468" s="251"/>
      <c r="D468" s="252"/>
      <c r="E468" s="251"/>
      <c r="F468" s="252"/>
      <c r="H468" s="269" t="b">
        <f>IF(ISBLANK(C468),TRUE,IF(OR(ISBLANK(D468),ISBLANK(E468),ISBLANK(F468),ISBLANK(#REF!)),FALSE,TRUE))</f>
        <v>1</v>
      </c>
      <c r="I468" s="46">
        <f t="shared" si="50"/>
        <v>0</v>
      </c>
      <c r="J468" s="46">
        <f t="shared" si="51"/>
        <v>0</v>
      </c>
      <c r="K468" s="46">
        <f t="shared" si="52"/>
        <v>0</v>
      </c>
      <c r="L468" s="46">
        <f t="shared" si="53"/>
        <v>0</v>
      </c>
      <c r="M468" s="46">
        <f t="shared" si="54"/>
        <v>0</v>
      </c>
      <c r="N468" s="46">
        <f t="shared" si="55"/>
        <v>0</v>
      </c>
      <c r="P468" s="46" t="b">
        <f t="shared" si="56"/>
        <v>1</v>
      </c>
    </row>
    <row r="469" spans="2:16" ht="15.75" x14ac:dyDescent="0.25">
      <c r="B469" s="245">
        <v>454</v>
      </c>
      <c r="C469" s="251"/>
      <c r="D469" s="252"/>
      <c r="E469" s="251"/>
      <c r="F469" s="252"/>
      <c r="H469" s="269" t="b">
        <f>IF(ISBLANK(C469),TRUE,IF(OR(ISBLANK(D469),ISBLANK(E469),ISBLANK(F469),ISBLANK(#REF!)),FALSE,TRUE))</f>
        <v>1</v>
      </c>
      <c r="I469" s="46">
        <f t="shared" si="50"/>
        <v>0</v>
      </c>
      <c r="J469" s="46">
        <f t="shared" si="51"/>
        <v>0</v>
      </c>
      <c r="K469" s="46">
        <f t="shared" si="52"/>
        <v>0</v>
      </c>
      <c r="L469" s="46">
        <f t="shared" si="53"/>
        <v>0</v>
      </c>
      <c r="M469" s="46">
        <f t="shared" si="54"/>
        <v>0</v>
      </c>
      <c r="N469" s="46">
        <f t="shared" si="55"/>
        <v>0</v>
      </c>
      <c r="P469" s="46" t="b">
        <f t="shared" si="56"/>
        <v>1</v>
      </c>
    </row>
    <row r="470" spans="2:16" ht="15.75" x14ac:dyDescent="0.25">
      <c r="B470" s="245">
        <v>455</v>
      </c>
      <c r="C470" s="251"/>
      <c r="D470" s="252"/>
      <c r="E470" s="251"/>
      <c r="F470" s="252"/>
      <c r="H470" s="269" t="b">
        <f>IF(ISBLANK(C470),TRUE,IF(OR(ISBLANK(D470),ISBLANK(E470),ISBLANK(F470),ISBLANK(#REF!)),FALSE,TRUE))</f>
        <v>1</v>
      </c>
      <c r="I470" s="46">
        <f t="shared" si="50"/>
        <v>0</v>
      </c>
      <c r="J470" s="46">
        <f t="shared" si="51"/>
        <v>0</v>
      </c>
      <c r="K470" s="46">
        <f t="shared" si="52"/>
        <v>0</v>
      </c>
      <c r="L470" s="46">
        <f t="shared" si="53"/>
        <v>0</v>
      </c>
      <c r="M470" s="46">
        <f t="shared" si="54"/>
        <v>0</v>
      </c>
      <c r="N470" s="46">
        <f t="shared" si="55"/>
        <v>0</v>
      </c>
      <c r="P470" s="46" t="b">
        <f t="shared" si="56"/>
        <v>1</v>
      </c>
    </row>
    <row r="471" spans="2:16" ht="15.75" x14ac:dyDescent="0.25">
      <c r="B471" s="245">
        <v>456</v>
      </c>
      <c r="C471" s="251"/>
      <c r="D471" s="252"/>
      <c r="E471" s="251"/>
      <c r="F471" s="252"/>
      <c r="H471" s="269" t="b">
        <f>IF(ISBLANK(C471),TRUE,IF(OR(ISBLANK(D471),ISBLANK(E471),ISBLANK(F471),ISBLANK(#REF!)),FALSE,TRUE))</f>
        <v>1</v>
      </c>
      <c r="I471" s="46">
        <f t="shared" si="50"/>
        <v>0</v>
      </c>
      <c r="J471" s="46">
        <f t="shared" si="51"/>
        <v>0</v>
      </c>
      <c r="K471" s="46">
        <f t="shared" si="52"/>
        <v>0</v>
      </c>
      <c r="L471" s="46">
        <f t="shared" si="53"/>
        <v>0</v>
      </c>
      <c r="M471" s="46">
        <f t="shared" si="54"/>
        <v>0</v>
      </c>
      <c r="N471" s="46">
        <f t="shared" si="55"/>
        <v>0</v>
      </c>
      <c r="P471" s="46" t="b">
        <f t="shared" si="56"/>
        <v>1</v>
      </c>
    </row>
    <row r="472" spans="2:16" ht="15.75" x14ac:dyDescent="0.25">
      <c r="B472" s="245">
        <v>457</v>
      </c>
      <c r="C472" s="251"/>
      <c r="D472" s="252"/>
      <c r="E472" s="251"/>
      <c r="F472" s="252"/>
      <c r="H472" s="269" t="b">
        <f>IF(ISBLANK(C472),TRUE,IF(OR(ISBLANK(D472),ISBLANK(E472),ISBLANK(F472),ISBLANK(#REF!)),FALSE,TRUE))</f>
        <v>1</v>
      </c>
      <c r="I472" s="46">
        <f t="shared" si="50"/>
        <v>0</v>
      </c>
      <c r="J472" s="46">
        <f t="shared" si="51"/>
        <v>0</v>
      </c>
      <c r="K472" s="46">
        <f t="shared" si="52"/>
        <v>0</v>
      </c>
      <c r="L472" s="46">
        <f t="shared" si="53"/>
        <v>0</v>
      </c>
      <c r="M472" s="46">
        <f t="shared" si="54"/>
        <v>0</v>
      </c>
      <c r="N472" s="46">
        <f t="shared" si="55"/>
        <v>0</v>
      </c>
      <c r="P472" s="46" t="b">
        <f t="shared" si="56"/>
        <v>1</v>
      </c>
    </row>
    <row r="473" spans="2:16" ht="15.75" x14ac:dyDescent="0.25">
      <c r="B473" s="245">
        <v>458</v>
      </c>
      <c r="C473" s="251"/>
      <c r="D473" s="252"/>
      <c r="E473" s="251"/>
      <c r="F473" s="252"/>
      <c r="H473" s="269" t="b">
        <f>IF(ISBLANK(C473),TRUE,IF(OR(ISBLANK(D473),ISBLANK(E473),ISBLANK(F473),ISBLANK(#REF!)),FALSE,TRUE))</f>
        <v>1</v>
      </c>
      <c r="I473" s="46">
        <f t="shared" si="50"/>
        <v>0</v>
      </c>
      <c r="J473" s="46">
        <f t="shared" si="51"/>
        <v>0</v>
      </c>
      <c r="K473" s="46">
        <f t="shared" si="52"/>
        <v>0</v>
      </c>
      <c r="L473" s="46">
        <f t="shared" si="53"/>
        <v>0</v>
      </c>
      <c r="M473" s="46">
        <f t="shared" si="54"/>
        <v>0</v>
      </c>
      <c r="N473" s="46">
        <f t="shared" si="55"/>
        <v>0</v>
      </c>
      <c r="P473" s="46" t="b">
        <f t="shared" si="56"/>
        <v>1</v>
      </c>
    </row>
    <row r="474" spans="2:16" ht="15.75" x14ac:dyDescent="0.25">
      <c r="B474" s="245">
        <v>459</v>
      </c>
      <c r="C474" s="251"/>
      <c r="D474" s="252"/>
      <c r="E474" s="251"/>
      <c r="F474" s="252"/>
      <c r="H474" s="269" t="b">
        <f>IF(ISBLANK(C474),TRUE,IF(OR(ISBLANK(D474),ISBLANK(E474),ISBLANK(F474),ISBLANK(#REF!)),FALSE,TRUE))</f>
        <v>1</v>
      </c>
      <c r="I474" s="46">
        <f t="shared" si="50"/>
        <v>0</v>
      </c>
      <c r="J474" s="46">
        <f t="shared" si="51"/>
        <v>0</v>
      </c>
      <c r="K474" s="46">
        <f t="shared" si="52"/>
        <v>0</v>
      </c>
      <c r="L474" s="46">
        <f t="shared" si="53"/>
        <v>0</v>
      </c>
      <c r="M474" s="46">
        <f t="shared" si="54"/>
        <v>0</v>
      </c>
      <c r="N474" s="46">
        <f t="shared" si="55"/>
        <v>0</v>
      </c>
      <c r="P474" s="46" t="b">
        <f t="shared" si="56"/>
        <v>1</v>
      </c>
    </row>
    <row r="475" spans="2:16" ht="15.75" x14ac:dyDescent="0.25">
      <c r="B475" s="245">
        <v>460</v>
      </c>
      <c r="C475" s="251"/>
      <c r="D475" s="252"/>
      <c r="E475" s="251"/>
      <c r="F475" s="252"/>
      <c r="H475" s="269" t="b">
        <f>IF(ISBLANK(C475),TRUE,IF(OR(ISBLANK(D475),ISBLANK(E475),ISBLANK(F475),ISBLANK(#REF!)),FALSE,TRUE))</f>
        <v>1</v>
      </c>
      <c r="I475" s="46">
        <f t="shared" si="50"/>
        <v>0</v>
      </c>
      <c r="J475" s="46">
        <f t="shared" si="51"/>
        <v>0</v>
      </c>
      <c r="K475" s="46">
        <f t="shared" si="52"/>
        <v>0</v>
      </c>
      <c r="L475" s="46">
        <f t="shared" si="53"/>
        <v>0</v>
      </c>
      <c r="M475" s="46">
        <f t="shared" si="54"/>
        <v>0</v>
      </c>
      <c r="N475" s="46">
        <f t="shared" si="55"/>
        <v>0</v>
      </c>
      <c r="P475" s="46" t="b">
        <f t="shared" si="56"/>
        <v>1</v>
      </c>
    </row>
    <row r="476" spans="2:16" ht="15.75" x14ac:dyDescent="0.25">
      <c r="B476" s="245">
        <v>461</v>
      </c>
      <c r="C476" s="251"/>
      <c r="D476" s="252"/>
      <c r="E476" s="251"/>
      <c r="F476" s="252"/>
      <c r="H476" s="269" t="b">
        <f>IF(ISBLANK(C476),TRUE,IF(OR(ISBLANK(D476),ISBLANK(E476),ISBLANK(F476),ISBLANK(#REF!)),FALSE,TRUE))</f>
        <v>1</v>
      </c>
      <c r="I476" s="46">
        <f t="shared" si="50"/>
        <v>0</v>
      </c>
      <c r="J476" s="46">
        <f t="shared" si="51"/>
        <v>0</v>
      </c>
      <c r="K476" s="46">
        <f t="shared" si="52"/>
        <v>0</v>
      </c>
      <c r="L476" s="46">
        <f t="shared" si="53"/>
        <v>0</v>
      </c>
      <c r="M476" s="46">
        <f t="shared" si="54"/>
        <v>0</v>
      </c>
      <c r="N476" s="46">
        <f t="shared" si="55"/>
        <v>0</v>
      </c>
      <c r="P476" s="46" t="b">
        <f t="shared" si="56"/>
        <v>1</v>
      </c>
    </row>
    <row r="477" spans="2:16" ht="15.75" x14ac:dyDescent="0.25">
      <c r="B477" s="245">
        <v>462</v>
      </c>
      <c r="C477" s="251"/>
      <c r="D477" s="252"/>
      <c r="E477" s="251"/>
      <c r="F477" s="252"/>
      <c r="H477" s="269" t="b">
        <f>IF(ISBLANK(C477),TRUE,IF(OR(ISBLANK(D477),ISBLANK(E477),ISBLANK(F477),ISBLANK(#REF!)),FALSE,TRUE))</f>
        <v>1</v>
      </c>
      <c r="I477" s="46">
        <f t="shared" si="50"/>
        <v>0</v>
      </c>
      <c r="J477" s="46">
        <f t="shared" si="51"/>
        <v>0</v>
      </c>
      <c r="K477" s="46">
        <f t="shared" si="52"/>
        <v>0</v>
      </c>
      <c r="L477" s="46">
        <f t="shared" si="53"/>
        <v>0</v>
      </c>
      <c r="M477" s="46">
        <f t="shared" si="54"/>
        <v>0</v>
      </c>
      <c r="N477" s="46">
        <f t="shared" si="55"/>
        <v>0</v>
      </c>
      <c r="P477" s="46" t="b">
        <f t="shared" si="56"/>
        <v>1</v>
      </c>
    </row>
    <row r="478" spans="2:16" ht="15.75" x14ac:dyDescent="0.25">
      <c r="B478" s="245">
        <v>463</v>
      </c>
      <c r="C478" s="251"/>
      <c r="D478" s="252"/>
      <c r="E478" s="251"/>
      <c r="F478" s="252"/>
      <c r="H478" s="269" t="b">
        <f>IF(ISBLANK(C478),TRUE,IF(OR(ISBLANK(D478),ISBLANK(E478),ISBLANK(F478),ISBLANK(#REF!)),FALSE,TRUE))</f>
        <v>1</v>
      </c>
      <c r="I478" s="46">
        <f t="shared" si="50"/>
        <v>0</v>
      </c>
      <c r="J478" s="46">
        <f t="shared" si="51"/>
        <v>0</v>
      </c>
      <c r="K478" s="46">
        <f t="shared" si="52"/>
        <v>0</v>
      </c>
      <c r="L478" s="46">
        <f t="shared" si="53"/>
        <v>0</v>
      </c>
      <c r="M478" s="46">
        <f t="shared" si="54"/>
        <v>0</v>
      </c>
      <c r="N478" s="46">
        <f t="shared" si="55"/>
        <v>0</v>
      </c>
      <c r="P478" s="46" t="b">
        <f t="shared" si="56"/>
        <v>1</v>
      </c>
    </row>
    <row r="479" spans="2:16" ht="15.75" x14ac:dyDescent="0.25">
      <c r="B479" s="245">
        <v>464</v>
      </c>
      <c r="C479" s="251"/>
      <c r="D479" s="252"/>
      <c r="E479" s="251"/>
      <c r="F479" s="252"/>
      <c r="H479" s="269" t="b">
        <f>IF(ISBLANK(C479),TRUE,IF(OR(ISBLANK(D479),ISBLANK(E479),ISBLANK(F479),ISBLANK(#REF!)),FALSE,TRUE))</f>
        <v>1</v>
      </c>
      <c r="I479" s="46">
        <f t="shared" si="50"/>
        <v>0</v>
      </c>
      <c r="J479" s="46">
        <f t="shared" si="51"/>
        <v>0</v>
      </c>
      <c r="K479" s="46">
        <f t="shared" si="52"/>
        <v>0</v>
      </c>
      <c r="L479" s="46">
        <f t="shared" si="53"/>
        <v>0</v>
      </c>
      <c r="M479" s="46">
        <f t="shared" si="54"/>
        <v>0</v>
      </c>
      <c r="N479" s="46">
        <f t="shared" si="55"/>
        <v>0</v>
      </c>
      <c r="P479" s="46" t="b">
        <f t="shared" si="56"/>
        <v>1</v>
      </c>
    </row>
    <row r="480" spans="2:16" ht="15.75" x14ac:dyDescent="0.25">
      <c r="B480" s="245">
        <v>465</v>
      </c>
      <c r="C480" s="251"/>
      <c r="D480" s="252"/>
      <c r="E480" s="251"/>
      <c r="F480" s="252"/>
      <c r="H480" s="269" t="b">
        <f>IF(ISBLANK(C480),TRUE,IF(OR(ISBLANK(D480),ISBLANK(E480),ISBLANK(F480),ISBLANK(#REF!)),FALSE,TRUE))</f>
        <v>1</v>
      </c>
      <c r="I480" s="46">
        <f t="shared" si="50"/>
        <v>0</v>
      </c>
      <c r="J480" s="46">
        <f t="shared" si="51"/>
        <v>0</v>
      </c>
      <c r="K480" s="46">
        <f t="shared" si="52"/>
        <v>0</v>
      </c>
      <c r="L480" s="46">
        <f t="shared" si="53"/>
        <v>0</v>
      </c>
      <c r="M480" s="46">
        <f t="shared" si="54"/>
        <v>0</v>
      </c>
      <c r="N480" s="46">
        <f t="shared" si="55"/>
        <v>0</v>
      </c>
      <c r="P480" s="46" t="b">
        <f t="shared" si="56"/>
        <v>1</v>
      </c>
    </row>
    <row r="481" spans="2:16" ht="15.75" x14ac:dyDescent="0.25">
      <c r="B481" s="245">
        <v>466</v>
      </c>
      <c r="C481" s="251"/>
      <c r="D481" s="252"/>
      <c r="E481" s="251"/>
      <c r="F481" s="252"/>
      <c r="H481" s="269" t="b">
        <f>IF(ISBLANK(C481),TRUE,IF(OR(ISBLANK(D481),ISBLANK(E481),ISBLANK(F481),ISBLANK(#REF!)),FALSE,TRUE))</f>
        <v>1</v>
      </c>
      <c r="I481" s="46">
        <f t="shared" si="50"/>
        <v>0</v>
      </c>
      <c r="J481" s="46">
        <f t="shared" si="51"/>
        <v>0</v>
      </c>
      <c r="K481" s="46">
        <f t="shared" si="52"/>
        <v>0</v>
      </c>
      <c r="L481" s="46">
        <f t="shared" si="53"/>
        <v>0</v>
      </c>
      <c r="M481" s="46">
        <f t="shared" si="54"/>
        <v>0</v>
      </c>
      <c r="N481" s="46">
        <f t="shared" si="55"/>
        <v>0</v>
      </c>
      <c r="P481" s="46" t="b">
        <f t="shared" si="56"/>
        <v>1</v>
      </c>
    </row>
    <row r="482" spans="2:16" ht="15.75" x14ac:dyDescent="0.25">
      <c r="B482" s="245">
        <v>467</v>
      </c>
      <c r="C482" s="251"/>
      <c r="D482" s="252"/>
      <c r="E482" s="251"/>
      <c r="F482" s="252"/>
      <c r="H482" s="269" t="b">
        <f>IF(ISBLANK(C482),TRUE,IF(OR(ISBLANK(D482),ISBLANK(E482),ISBLANK(F482),ISBLANK(#REF!)),FALSE,TRUE))</f>
        <v>1</v>
      </c>
      <c r="I482" s="46">
        <f t="shared" si="50"/>
        <v>0</v>
      </c>
      <c r="J482" s="46">
        <f t="shared" si="51"/>
        <v>0</v>
      </c>
      <c r="K482" s="46">
        <f t="shared" si="52"/>
        <v>0</v>
      </c>
      <c r="L482" s="46">
        <f t="shared" si="53"/>
        <v>0</v>
      </c>
      <c r="M482" s="46">
        <f t="shared" si="54"/>
        <v>0</v>
      </c>
      <c r="N482" s="46">
        <f t="shared" si="55"/>
        <v>0</v>
      </c>
      <c r="P482" s="46" t="b">
        <f t="shared" si="56"/>
        <v>1</v>
      </c>
    </row>
    <row r="483" spans="2:16" ht="15.75" x14ac:dyDescent="0.25">
      <c r="B483" s="245">
        <v>468</v>
      </c>
      <c r="C483" s="251"/>
      <c r="D483" s="252"/>
      <c r="E483" s="251"/>
      <c r="F483" s="252"/>
      <c r="H483" s="269" t="b">
        <f>IF(ISBLANK(C483),TRUE,IF(OR(ISBLANK(D483),ISBLANK(E483),ISBLANK(F483),ISBLANK(#REF!)),FALSE,TRUE))</f>
        <v>1</v>
      </c>
      <c r="I483" s="46">
        <f t="shared" si="50"/>
        <v>0</v>
      </c>
      <c r="J483" s="46">
        <f t="shared" si="51"/>
        <v>0</v>
      </c>
      <c r="K483" s="46">
        <f t="shared" si="52"/>
        <v>0</v>
      </c>
      <c r="L483" s="46">
        <f t="shared" si="53"/>
        <v>0</v>
      </c>
      <c r="M483" s="46">
        <f t="shared" si="54"/>
        <v>0</v>
      </c>
      <c r="N483" s="46">
        <f t="shared" si="55"/>
        <v>0</v>
      </c>
      <c r="P483" s="46" t="b">
        <f t="shared" si="56"/>
        <v>1</v>
      </c>
    </row>
    <row r="484" spans="2:16" ht="15.75" x14ac:dyDescent="0.25">
      <c r="B484" s="245">
        <v>469</v>
      </c>
      <c r="C484" s="251"/>
      <c r="D484" s="252"/>
      <c r="E484" s="251"/>
      <c r="F484" s="252"/>
      <c r="H484" s="269" t="b">
        <f>IF(ISBLANK(C484),TRUE,IF(OR(ISBLANK(D484),ISBLANK(E484),ISBLANK(F484),ISBLANK(#REF!)),FALSE,TRUE))</f>
        <v>1</v>
      </c>
      <c r="I484" s="46">
        <f t="shared" si="50"/>
        <v>0</v>
      </c>
      <c r="J484" s="46">
        <f t="shared" si="51"/>
        <v>0</v>
      </c>
      <c r="K484" s="46">
        <f t="shared" si="52"/>
        <v>0</v>
      </c>
      <c r="L484" s="46">
        <f t="shared" si="53"/>
        <v>0</v>
      </c>
      <c r="M484" s="46">
        <f t="shared" si="54"/>
        <v>0</v>
      </c>
      <c r="N484" s="46">
        <f t="shared" si="55"/>
        <v>0</v>
      </c>
      <c r="P484" s="46" t="b">
        <f t="shared" si="56"/>
        <v>1</v>
      </c>
    </row>
    <row r="485" spans="2:16" ht="15.75" x14ac:dyDescent="0.25">
      <c r="B485" s="245">
        <v>470</v>
      </c>
      <c r="C485" s="251"/>
      <c r="D485" s="252"/>
      <c r="E485" s="251"/>
      <c r="F485" s="252"/>
      <c r="H485" s="269" t="b">
        <f>IF(ISBLANK(C485),TRUE,IF(OR(ISBLANK(D485),ISBLANK(E485),ISBLANK(F485),ISBLANK(#REF!)),FALSE,TRUE))</f>
        <v>1</v>
      </c>
      <c r="I485" s="46">
        <f t="shared" si="50"/>
        <v>0</v>
      </c>
      <c r="J485" s="46">
        <f t="shared" si="51"/>
        <v>0</v>
      </c>
      <c r="K485" s="46">
        <f t="shared" si="52"/>
        <v>0</v>
      </c>
      <c r="L485" s="46">
        <f t="shared" si="53"/>
        <v>0</v>
      </c>
      <c r="M485" s="46">
        <f t="shared" si="54"/>
        <v>0</v>
      </c>
      <c r="N485" s="46">
        <f t="shared" si="55"/>
        <v>0</v>
      </c>
      <c r="P485" s="46" t="b">
        <f t="shared" si="56"/>
        <v>1</v>
      </c>
    </row>
    <row r="486" spans="2:16" ht="15.75" x14ac:dyDescent="0.25">
      <c r="B486" s="245">
        <v>471</v>
      </c>
      <c r="C486" s="251"/>
      <c r="D486" s="252"/>
      <c r="E486" s="251"/>
      <c r="F486" s="252"/>
      <c r="H486" s="269" t="b">
        <f>IF(ISBLANK(C486),TRUE,IF(OR(ISBLANK(D486),ISBLANK(E486),ISBLANK(F486),ISBLANK(#REF!)),FALSE,TRUE))</f>
        <v>1</v>
      </c>
      <c r="I486" s="46">
        <f t="shared" si="50"/>
        <v>0</v>
      </c>
      <c r="J486" s="46">
        <f t="shared" si="51"/>
        <v>0</v>
      </c>
      <c r="K486" s="46">
        <f t="shared" si="52"/>
        <v>0</v>
      </c>
      <c r="L486" s="46">
        <f t="shared" si="53"/>
        <v>0</v>
      </c>
      <c r="M486" s="46">
        <f t="shared" si="54"/>
        <v>0</v>
      </c>
      <c r="N486" s="46">
        <f t="shared" si="55"/>
        <v>0</v>
      </c>
      <c r="P486" s="46" t="b">
        <f t="shared" si="56"/>
        <v>1</v>
      </c>
    </row>
    <row r="487" spans="2:16" ht="15.75" x14ac:dyDescent="0.25">
      <c r="B487" s="245">
        <v>472</v>
      </c>
      <c r="C487" s="251"/>
      <c r="D487" s="252"/>
      <c r="E487" s="251"/>
      <c r="F487" s="252"/>
      <c r="H487" s="269" t="b">
        <f>IF(ISBLANK(C487),TRUE,IF(OR(ISBLANK(D487),ISBLANK(E487),ISBLANK(F487),ISBLANK(#REF!)),FALSE,TRUE))</f>
        <v>1</v>
      </c>
      <c r="I487" s="46">
        <f t="shared" si="50"/>
        <v>0</v>
      </c>
      <c r="J487" s="46">
        <f t="shared" si="51"/>
        <v>0</v>
      </c>
      <c r="K487" s="46">
        <f t="shared" si="52"/>
        <v>0</v>
      </c>
      <c r="L487" s="46">
        <f t="shared" si="53"/>
        <v>0</v>
      </c>
      <c r="M487" s="46">
        <f t="shared" si="54"/>
        <v>0</v>
      </c>
      <c r="N487" s="46">
        <f t="shared" si="55"/>
        <v>0</v>
      </c>
      <c r="P487" s="46" t="b">
        <f t="shared" si="56"/>
        <v>1</v>
      </c>
    </row>
    <row r="488" spans="2:16" ht="15.75" x14ac:dyDescent="0.25">
      <c r="B488" s="245">
        <v>473</v>
      </c>
      <c r="C488" s="251"/>
      <c r="D488" s="252"/>
      <c r="E488" s="251"/>
      <c r="F488" s="252"/>
      <c r="H488" s="269" t="b">
        <f>IF(ISBLANK(C488),TRUE,IF(OR(ISBLANK(D488),ISBLANK(E488),ISBLANK(F488),ISBLANK(#REF!)),FALSE,TRUE))</f>
        <v>1</v>
      </c>
      <c r="I488" s="46">
        <f t="shared" si="50"/>
        <v>0</v>
      </c>
      <c r="J488" s="46">
        <f t="shared" si="51"/>
        <v>0</v>
      </c>
      <c r="K488" s="46">
        <f t="shared" si="52"/>
        <v>0</v>
      </c>
      <c r="L488" s="46">
        <f t="shared" si="53"/>
        <v>0</v>
      </c>
      <c r="M488" s="46">
        <f t="shared" si="54"/>
        <v>0</v>
      </c>
      <c r="N488" s="46">
        <f t="shared" si="55"/>
        <v>0</v>
      </c>
      <c r="P488" s="46" t="b">
        <f t="shared" si="56"/>
        <v>1</v>
      </c>
    </row>
    <row r="489" spans="2:16" ht="15.75" x14ac:dyDescent="0.25">
      <c r="B489" s="245">
        <v>474</v>
      </c>
      <c r="C489" s="251"/>
      <c r="D489" s="252"/>
      <c r="E489" s="251"/>
      <c r="F489" s="252"/>
      <c r="H489" s="269" t="b">
        <f>IF(ISBLANK(C489),TRUE,IF(OR(ISBLANK(D489),ISBLANK(E489),ISBLANK(F489),ISBLANK(#REF!)),FALSE,TRUE))</f>
        <v>1</v>
      </c>
      <c r="I489" s="46">
        <f t="shared" si="50"/>
        <v>0</v>
      </c>
      <c r="J489" s="46">
        <f t="shared" si="51"/>
        <v>0</v>
      </c>
      <c r="K489" s="46">
        <f t="shared" si="52"/>
        <v>0</v>
      </c>
      <c r="L489" s="46">
        <f t="shared" si="53"/>
        <v>0</v>
      </c>
      <c r="M489" s="46">
        <f t="shared" si="54"/>
        <v>0</v>
      </c>
      <c r="N489" s="46">
        <f t="shared" si="55"/>
        <v>0</v>
      </c>
      <c r="P489" s="46" t="b">
        <f t="shared" si="56"/>
        <v>1</v>
      </c>
    </row>
    <row r="490" spans="2:16" ht="15.75" x14ac:dyDescent="0.25">
      <c r="B490" s="245">
        <v>475</v>
      </c>
      <c r="C490" s="251"/>
      <c r="D490" s="252"/>
      <c r="E490" s="251"/>
      <c r="F490" s="252"/>
      <c r="H490" s="269" t="b">
        <f>IF(ISBLANK(C490),TRUE,IF(OR(ISBLANK(D490),ISBLANK(E490),ISBLANK(F490),ISBLANK(#REF!)),FALSE,TRUE))</f>
        <v>1</v>
      </c>
      <c r="I490" s="46">
        <f t="shared" si="50"/>
        <v>0</v>
      </c>
      <c r="J490" s="46">
        <f t="shared" si="51"/>
        <v>0</v>
      </c>
      <c r="K490" s="46">
        <f t="shared" si="52"/>
        <v>0</v>
      </c>
      <c r="L490" s="46">
        <f t="shared" si="53"/>
        <v>0</v>
      </c>
      <c r="M490" s="46">
        <f t="shared" si="54"/>
        <v>0</v>
      </c>
      <c r="N490" s="46">
        <f t="shared" si="55"/>
        <v>0</v>
      </c>
      <c r="P490" s="46" t="b">
        <f t="shared" si="56"/>
        <v>1</v>
      </c>
    </row>
    <row r="491" spans="2:16" ht="15.75" x14ac:dyDescent="0.25">
      <c r="B491" s="245">
        <v>476</v>
      </c>
      <c r="C491" s="251"/>
      <c r="D491" s="252"/>
      <c r="E491" s="251"/>
      <c r="F491" s="252"/>
      <c r="H491" s="269" t="b">
        <f>IF(ISBLANK(C491),TRUE,IF(OR(ISBLANK(D491),ISBLANK(E491),ISBLANK(F491),ISBLANK(#REF!)),FALSE,TRUE))</f>
        <v>1</v>
      </c>
      <c r="I491" s="46">
        <f t="shared" si="50"/>
        <v>0</v>
      </c>
      <c r="J491" s="46">
        <f t="shared" si="51"/>
        <v>0</v>
      </c>
      <c r="K491" s="46">
        <f t="shared" si="52"/>
        <v>0</v>
      </c>
      <c r="L491" s="46">
        <f t="shared" si="53"/>
        <v>0</v>
      </c>
      <c r="M491" s="46">
        <f t="shared" si="54"/>
        <v>0</v>
      </c>
      <c r="N491" s="46">
        <f t="shared" si="55"/>
        <v>0</v>
      </c>
      <c r="P491" s="46" t="b">
        <f t="shared" si="56"/>
        <v>1</v>
      </c>
    </row>
    <row r="492" spans="2:16" ht="15.75" x14ac:dyDescent="0.25">
      <c r="B492" s="245">
        <v>477</v>
      </c>
      <c r="C492" s="251"/>
      <c r="D492" s="252"/>
      <c r="E492" s="251"/>
      <c r="F492" s="252"/>
      <c r="H492" s="269" t="b">
        <f>IF(ISBLANK(C492),TRUE,IF(OR(ISBLANK(D492),ISBLANK(E492),ISBLANK(F492),ISBLANK(#REF!)),FALSE,TRUE))</f>
        <v>1</v>
      </c>
      <c r="I492" s="46">
        <f t="shared" si="50"/>
        <v>0</v>
      </c>
      <c r="J492" s="46">
        <f t="shared" si="51"/>
        <v>0</v>
      </c>
      <c r="K492" s="46">
        <f t="shared" si="52"/>
        <v>0</v>
      </c>
      <c r="L492" s="46">
        <f t="shared" si="53"/>
        <v>0</v>
      </c>
      <c r="M492" s="46">
        <f t="shared" si="54"/>
        <v>0</v>
      </c>
      <c r="N492" s="46">
        <f t="shared" si="55"/>
        <v>0</v>
      </c>
      <c r="P492" s="46" t="b">
        <f t="shared" si="56"/>
        <v>1</v>
      </c>
    </row>
    <row r="493" spans="2:16" ht="15.75" x14ac:dyDescent="0.25">
      <c r="B493" s="245">
        <v>478</v>
      </c>
      <c r="C493" s="251"/>
      <c r="D493" s="252"/>
      <c r="E493" s="251"/>
      <c r="F493" s="252"/>
      <c r="H493" s="269" t="b">
        <f>IF(ISBLANK(C493),TRUE,IF(OR(ISBLANK(D493),ISBLANK(E493),ISBLANK(F493),ISBLANK(#REF!)),FALSE,TRUE))</f>
        <v>1</v>
      </c>
      <c r="I493" s="46">
        <f t="shared" si="50"/>
        <v>0</v>
      </c>
      <c r="J493" s="46">
        <f t="shared" si="51"/>
        <v>0</v>
      </c>
      <c r="K493" s="46">
        <f t="shared" si="52"/>
        <v>0</v>
      </c>
      <c r="L493" s="46">
        <f t="shared" si="53"/>
        <v>0</v>
      </c>
      <c r="M493" s="46">
        <f t="shared" si="54"/>
        <v>0</v>
      </c>
      <c r="N493" s="46">
        <f t="shared" si="55"/>
        <v>0</v>
      </c>
      <c r="P493" s="46" t="b">
        <f t="shared" si="56"/>
        <v>1</v>
      </c>
    </row>
    <row r="494" spans="2:16" ht="15.75" x14ac:dyDescent="0.25">
      <c r="B494" s="245">
        <v>479</v>
      </c>
      <c r="C494" s="251"/>
      <c r="D494" s="252"/>
      <c r="E494" s="251"/>
      <c r="F494" s="252"/>
      <c r="H494" s="269" t="b">
        <f>IF(ISBLANK(C494),TRUE,IF(OR(ISBLANK(D494),ISBLANK(E494),ISBLANK(F494),ISBLANK(#REF!)),FALSE,TRUE))</f>
        <v>1</v>
      </c>
      <c r="I494" s="46">
        <f t="shared" si="50"/>
        <v>0</v>
      </c>
      <c r="J494" s="46">
        <f t="shared" si="51"/>
        <v>0</v>
      </c>
      <c r="K494" s="46">
        <f t="shared" si="52"/>
        <v>0</v>
      </c>
      <c r="L494" s="46">
        <f t="shared" si="53"/>
        <v>0</v>
      </c>
      <c r="M494" s="46">
        <f t="shared" si="54"/>
        <v>0</v>
      </c>
      <c r="N494" s="46">
        <f t="shared" si="55"/>
        <v>0</v>
      </c>
      <c r="P494" s="46" t="b">
        <f t="shared" si="56"/>
        <v>1</v>
      </c>
    </row>
    <row r="495" spans="2:16" ht="15.75" x14ac:dyDescent="0.25">
      <c r="B495" s="245">
        <v>480</v>
      </c>
      <c r="C495" s="251"/>
      <c r="D495" s="252"/>
      <c r="E495" s="251"/>
      <c r="F495" s="252"/>
      <c r="H495" s="269" t="b">
        <f>IF(ISBLANK(C495),TRUE,IF(OR(ISBLANK(D495),ISBLANK(E495),ISBLANK(F495),ISBLANK(#REF!)),FALSE,TRUE))</f>
        <v>1</v>
      </c>
      <c r="I495" s="46">
        <f t="shared" si="50"/>
        <v>0</v>
      </c>
      <c r="J495" s="46">
        <f t="shared" si="51"/>
        <v>0</v>
      </c>
      <c r="K495" s="46">
        <f t="shared" si="52"/>
        <v>0</v>
      </c>
      <c r="L495" s="46">
        <f t="shared" si="53"/>
        <v>0</v>
      </c>
      <c r="M495" s="46">
        <f t="shared" si="54"/>
        <v>0</v>
      </c>
      <c r="N495" s="46">
        <f t="shared" si="55"/>
        <v>0</v>
      </c>
      <c r="P495" s="46" t="b">
        <f t="shared" si="56"/>
        <v>1</v>
      </c>
    </row>
    <row r="496" spans="2:16" ht="15.75" x14ac:dyDescent="0.25">
      <c r="B496" s="245">
        <v>481</v>
      </c>
      <c r="C496" s="251"/>
      <c r="D496" s="252"/>
      <c r="E496" s="251"/>
      <c r="F496" s="252"/>
      <c r="H496" s="269" t="b">
        <f>IF(ISBLANK(C496),TRUE,IF(OR(ISBLANK(D496),ISBLANK(E496),ISBLANK(F496),ISBLANK(#REF!)),FALSE,TRUE))</f>
        <v>1</v>
      </c>
      <c r="I496" s="46">
        <f t="shared" si="50"/>
        <v>0</v>
      </c>
      <c r="J496" s="46">
        <f t="shared" si="51"/>
        <v>0</v>
      </c>
      <c r="K496" s="46">
        <f t="shared" si="52"/>
        <v>0</v>
      </c>
      <c r="L496" s="46">
        <f t="shared" si="53"/>
        <v>0</v>
      </c>
      <c r="M496" s="46">
        <f t="shared" si="54"/>
        <v>0</v>
      </c>
      <c r="N496" s="46">
        <f t="shared" si="55"/>
        <v>0</v>
      </c>
      <c r="P496" s="46" t="b">
        <f t="shared" si="56"/>
        <v>1</v>
      </c>
    </row>
    <row r="497" spans="2:16" ht="15.75" x14ac:dyDescent="0.25">
      <c r="B497" s="245">
        <v>482</v>
      </c>
      <c r="C497" s="251"/>
      <c r="D497" s="252"/>
      <c r="E497" s="251"/>
      <c r="F497" s="252"/>
      <c r="H497" s="269" t="b">
        <f>IF(ISBLANK(C497),TRUE,IF(OR(ISBLANK(D497),ISBLANK(E497),ISBLANK(F497),ISBLANK(#REF!)),FALSE,TRUE))</f>
        <v>1</v>
      </c>
      <c r="I497" s="46">
        <f t="shared" si="50"/>
        <v>0</v>
      </c>
      <c r="J497" s="46">
        <f t="shared" si="51"/>
        <v>0</v>
      </c>
      <c r="K497" s="46">
        <f t="shared" si="52"/>
        <v>0</v>
      </c>
      <c r="L497" s="46">
        <f t="shared" si="53"/>
        <v>0</v>
      </c>
      <c r="M497" s="46">
        <f t="shared" si="54"/>
        <v>0</v>
      </c>
      <c r="N497" s="46">
        <f t="shared" si="55"/>
        <v>0</v>
      </c>
      <c r="P497" s="46" t="b">
        <f t="shared" si="56"/>
        <v>1</v>
      </c>
    </row>
    <row r="498" spans="2:16" ht="15.75" x14ac:dyDescent="0.25">
      <c r="B498" s="245">
        <v>483</v>
      </c>
      <c r="C498" s="251"/>
      <c r="D498" s="252"/>
      <c r="E498" s="251"/>
      <c r="F498" s="252"/>
      <c r="H498" s="269" t="b">
        <f>IF(ISBLANK(C498),TRUE,IF(OR(ISBLANK(D498),ISBLANK(E498),ISBLANK(F498),ISBLANK(#REF!)),FALSE,TRUE))</f>
        <v>1</v>
      </c>
      <c r="I498" s="46">
        <f t="shared" si="50"/>
        <v>0</v>
      </c>
      <c r="J498" s="46">
        <f t="shared" si="51"/>
        <v>0</v>
      </c>
      <c r="K498" s="46">
        <f t="shared" si="52"/>
        <v>0</v>
      </c>
      <c r="L498" s="46">
        <f t="shared" si="53"/>
        <v>0</v>
      </c>
      <c r="M498" s="46">
        <f t="shared" si="54"/>
        <v>0</v>
      </c>
      <c r="N498" s="46">
        <f t="shared" si="55"/>
        <v>0</v>
      </c>
      <c r="P498" s="46" t="b">
        <f t="shared" si="56"/>
        <v>1</v>
      </c>
    </row>
    <row r="499" spans="2:16" ht="15.75" x14ac:dyDescent="0.25">
      <c r="B499" s="245">
        <v>484</v>
      </c>
      <c r="C499" s="251"/>
      <c r="D499" s="252"/>
      <c r="E499" s="251"/>
      <c r="F499" s="252"/>
      <c r="H499" s="269" t="b">
        <f>IF(ISBLANK(C499),TRUE,IF(OR(ISBLANK(D499),ISBLANK(E499),ISBLANK(F499),ISBLANK(#REF!)),FALSE,TRUE))</f>
        <v>1</v>
      </c>
      <c r="I499" s="46">
        <f t="shared" si="50"/>
        <v>0</v>
      </c>
      <c r="J499" s="46">
        <f t="shared" si="51"/>
        <v>0</v>
      </c>
      <c r="K499" s="46">
        <f t="shared" si="52"/>
        <v>0</v>
      </c>
      <c r="L499" s="46">
        <f t="shared" si="53"/>
        <v>0</v>
      </c>
      <c r="M499" s="46">
        <f t="shared" si="54"/>
        <v>0</v>
      </c>
      <c r="N499" s="46">
        <f t="shared" si="55"/>
        <v>0</v>
      </c>
      <c r="P499" s="46" t="b">
        <f t="shared" si="56"/>
        <v>1</v>
      </c>
    </row>
    <row r="500" spans="2:16" ht="15.75" x14ac:dyDescent="0.25">
      <c r="B500" s="245">
        <v>485</v>
      </c>
      <c r="C500" s="251"/>
      <c r="D500" s="252"/>
      <c r="E500" s="251"/>
      <c r="F500" s="252"/>
      <c r="H500" s="269" t="b">
        <f>IF(ISBLANK(C500),TRUE,IF(OR(ISBLANK(D500),ISBLANK(E500),ISBLANK(F500),ISBLANK(#REF!)),FALSE,TRUE))</f>
        <v>1</v>
      </c>
      <c r="I500" s="46">
        <f t="shared" si="50"/>
        <v>0</v>
      </c>
      <c r="J500" s="46">
        <f t="shared" si="51"/>
        <v>0</v>
      </c>
      <c r="K500" s="46">
        <f t="shared" si="52"/>
        <v>0</v>
      </c>
      <c r="L500" s="46">
        <f t="shared" si="53"/>
        <v>0</v>
      </c>
      <c r="M500" s="46">
        <f t="shared" si="54"/>
        <v>0</v>
      </c>
      <c r="N500" s="46">
        <f t="shared" si="55"/>
        <v>0</v>
      </c>
      <c r="P500" s="46" t="b">
        <f t="shared" si="56"/>
        <v>1</v>
      </c>
    </row>
    <row r="501" spans="2:16" ht="15.75" x14ac:dyDescent="0.25">
      <c r="B501" s="245">
        <v>486</v>
      </c>
      <c r="C501" s="251"/>
      <c r="D501" s="252"/>
      <c r="E501" s="251"/>
      <c r="F501" s="252"/>
      <c r="H501" s="269" t="b">
        <f>IF(ISBLANK(C501),TRUE,IF(OR(ISBLANK(D501),ISBLANK(E501),ISBLANK(F501),ISBLANK(#REF!)),FALSE,TRUE))</f>
        <v>1</v>
      </c>
      <c r="I501" s="46">
        <f t="shared" si="50"/>
        <v>0</v>
      </c>
      <c r="J501" s="46">
        <f t="shared" si="51"/>
        <v>0</v>
      </c>
      <c r="K501" s="46">
        <f t="shared" si="52"/>
        <v>0</v>
      </c>
      <c r="L501" s="46">
        <f t="shared" si="53"/>
        <v>0</v>
      </c>
      <c r="M501" s="46">
        <f t="shared" si="54"/>
        <v>0</v>
      </c>
      <c r="N501" s="46">
        <f t="shared" si="55"/>
        <v>0</v>
      </c>
      <c r="P501" s="46" t="b">
        <f t="shared" si="56"/>
        <v>1</v>
      </c>
    </row>
    <row r="502" spans="2:16" ht="15.75" x14ac:dyDescent="0.25">
      <c r="B502" s="245">
        <v>487</v>
      </c>
      <c r="C502" s="251"/>
      <c r="D502" s="252"/>
      <c r="E502" s="251"/>
      <c r="F502" s="252"/>
      <c r="H502" s="269" t="b">
        <f>IF(ISBLANK(C502),TRUE,IF(OR(ISBLANK(D502),ISBLANK(E502),ISBLANK(F502),ISBLANK(#REF!)),FALSE,TRUE))</f>
        <v>1</v>
      </c>
      <c r="I502" s="46">
        <f t="shared" si="50"/>
        <v>0</v>
      </c>
      <c r="J502" s="46">
        <f t="shared" si="51"/>
        <v>0</v>
      </c>
      <c r="K502" s="46">
        <f t="shared" si="52"/>
        <v>0</v>
      </c>
      <c r="L502" s="46">
        <f t="shared" si="53"/>
        <v>0</v>
      </c>
      <c r="M502" s="46">
        <f t="shared" si="54"/>
        <v>0</v>
      </c>
      <c r="N502" s="46">
        <f t="shared" si="55"/>
        <v>0</v>
      </c>
      <c r="P502" s="46" t="b">
        <f t="shared" si="56"/>
        <v>1</v>
      </c>
    </row>
    <row r="503" spans="2:16" ht="15.75" x14ac:dyDescent="0.25">
      <c r="B503" s="245">
        <v>488</v>
      </c>
      <c r="C503" s="251"/>
      <c r="D503" s="252"/>
      <c r="E503" s="251"/>
      <c r="F503" s="252"/>
      <c r="H503" s="269" t="b">
        <f>IF(ISBLANK(C503),TRUE,IF(OR(ISBLANK(D503),ISBLANK(E503),ISBLANK(F503),ISBLANK(#REF!)),FALSE,TRUE))</f>
        <v>1</v>
      </c>
      <c r="I503" s="46">
        <f t="shared" si="50"/>
        <v>0</v>
      </c>
      <c r="J503" s="46">
        <f t="shared" si="51"/>
        <v>0</v>
      </c>
      <c r="K503" s="46">
        <f t="shared" si="52"/>
        <v>0</v>
      </c>
      <c r="L503" s="46">
        <f t="shared" si="53"/>
        <v>0</v>
      </c>
      <c r="M503" s="46">
        <f t="shared" si="54"/>
        <v>0</v>
      </c>
      <c r="N503" s="46">
        <f t="shared" si="55"/>
        <v>0</v>
      </c>
      <c r="P503" s="46" t="b">
        <f t="shared" si="56"/>
        <v>1</v>
      </c>
    </row>
    <row r="504" spans="2:16" ht="15.75" x14ac:dyDescent="0.25">
      <c r="B504" s="245">
        <v>489</v>
      </c>
      <c r="C504" s="251"/>
      <c r="D504" s="252"/>
      <c r="E504" s="251"/>
      <c r="F504" s="252"/>
      <c r="H504" s="269" t="b">
        <f>IF(ISBLANK(C504),TRUE,IF(OR(ISBLANK(D504),ISBLANK(E504),ISBLANK(F504),ISBLANK(#REF!)),FALSE,TRUE))</f>
        <v>1</v>
      </c>
      <c r="I504" s="46">
        <f t="shared" si="50"/>
        <v>0</v>
      </c>
      <c r="J504" s="46">
        <f t="shared" si="51"/>
        <v>0</v>
      </c>
      <c r="K504" s="46">
        <f t="shared" si="52"/>
        <v>0</v>
      </c>
      <c r="L504" s="46">
        <f t="shared" si="53"/>
        <v>0</v>
      </c>
      <c r="M504" s="46">
        <f t="shared" si="54"/>
        <v>0</v>
      </c>
      <c r="N504" s="46">
        <f t="shared" si="55"/>
        <v>0</v>
      </c>
      <c r="P504" s="46" t="b">
        <f t="shared" si="56"/>
        <v>1</v>
      </c>
    </row>
    <row r="505" spans="2:16" ht="15.75" x14ac:dyDescent="0.25">
      <c r="B505" s="245">
        <v>490</v>
      </c>
      <c r="C505" s="251"/>
      <c r="D505" s="252"/>
      <c r="E505" s="251"/>
      <c r="F505" s="252"/>
      <c r="H505" s="269" t="b">
        <f>IF(ISBLANK(C505),TRUE,IF(OR(ISBLANK(D505),ISBLANK(E505),ISBLANK(F505),ISBLANK(#REF!)),FALSE,TRUE))</f>
        <v>1</v>
      </c>
      <c r="I505" s="46">
        <f t="shared" si="50"/>
        <v>0</v>
      </c>
      <c r="J505" s="46">
        <f t="shared" si="51"/>
        <v>0</v>
      </c>
      <c r="K505" s="46">
        <f t="shared" si="52"/>
        <v>0</v>
      </c>
      <c r="L505" s="46">
        <f t="shared" si="53"/>
        <v>0</v>
      </c>
      <c r="M505" s="46">
        <f t="shared" si="54"/>
        <v>0</v>
      </c>
      <c r="N505" s="46">
        <f t="shared" si="55"/>
        <v>0</v>
      </c>
      <c r="P505" s="46" t="b">
        <f t="shared" si="56"/>
        <v>1</v>
      </c>
    </row>
    <row r="506" spans="2:16" ht="15.75" x14ac:dyDescent="0.25">
      <c r="B506" s="245">
        <v>491</v>
      </c>
      <c r="C506" s="251"/>
      <c r="D506" s="252"/>
      <c r="E506" s="251"/>
      <c r="F506" s="252"/>
      <c r="H506" s="269" t="b">
        <f>IF(ISBLANK(C506),TRUE,IF(OR(ISBLANK(D506),ISBLANK(E506),ISBLANK(F506),ISBLANK(#REF!)),FALSE,TRUE))</f>
        <v>1</v>
      </c>
      <c r="I506" s="46">
        <f t="shared" si="50"/>
        <v>0</v>
      </c>
      <c r="J506" s="46">
        <f t="shared" si="51"/>
        <v>0</v>
      </c>
      <c r="K506" s="46">
        <f t="shared" si="52"/>
        <v>0</v>
      </c>
      <c r="L506" s="46">
        <f t="shared" si="53"/>
        <v>0</v>
      </c>
      <c r="M506" s="46">
        <f t="shared" si="54"/>
        <v>0</v>
      </c>
      <c r="N506" s="46">
        <f t="shared" si="55"/>
        <v>0</v>
      </c>
      <c r="P506" s="46" t="b">
        <f t="shared" si="56"/>
        <v>1</v>
      </c>
    </row>
    <row r="507" spans="2:16" ht="15.75" x14ac:dyDescent="0.25">
      <c r="B507" s="245">
        <v>492</v>
      </c>
      <c r="C507" s="251"/>
      <c r="D507" s="252"/>
      <c r="E507" s="251"/>
      <c r="F507" s="252"/>
      <c r="H507" s="269" t="b">
        <f>IF(ISBLANK(C507),TRUE,IF(OR(ISBLANK(D507),ISBLANK(E507),ISBLANK(F507),ISBLANK(#REF!)),FALSE,TRUE))</f>
        <v>1</v>
      </c>
      <c r="I507" s="46">
        <f t="shared" si="50"/>
        <v>0</v>
      </c>
      <c r="J507" s="46">
        <f t="shared" si="51"/>
        <v>0</v>
      </c>
      <c r="K507" s="46">
        <f t="shared" si="52"/>
        <v>0</v>
      </c>
      <c r="L507" s="46">
        <f t="shared" si="53"/>
        <v>0</v>
      </c>
      <c r="M507" s="46">
        <f t="shared" si="54"/>
        <v>0</v>
      </c>
      <c r="N507" s="46">
        <f t="shared" si="55"/>
        <v>0</v>
      </c>
      <c r="P507" s="46" t="b">
        <f t="shared" si="56"/>
        <v>1</v>
      </c>
    </row>
    <row r="508" spans="2:16" ht="15.75" x14ac:dyDescent="0.25">
      <c r="B508" s="245">
        <v>493</v>
      </c>
      <c r="C508" s="251"/>
      <c r="D508" s="252"/>
      <c r="E508" s="251"/>
      <c r="F508" s="252"/>
      <c r="H508" s="269" t="b">
        <f>IF(ISBLANK(C508),TRUE,IF(OR(ISBLANK(D508),ISBLANK(E508),ISBLANK(F508),ISBLANK(#REF!)),FALSE,TRUE))</f>
        <v>1</v>
      </c>
      <c r="I508" s="46">
        <f t="shared" si="50"/>
        <v>0</v>
      </c>
      <c r="J508" s="46">
        <f t="shared" si="51"/>
        <v>0</v>
      </c>
      <c r="K508" s="46">
        <f t="shared" si="52"/>
        <v>0</v>
      </c>
      <c r="L508" s="46">
        <f t="shared" si="53"/>
        <v>0</v>
      </c>
      <c r="M508" s="46">
        <f t="shared" si="54"/>
        <v>0</v>
      </c>
      <c r="N508" s="46">
        <f t="shared" si="55"/>
        <v>0</v>
      </c>
      <c r="P508" s="46" t="b">
        <f t="shared" si="56"/>
        <v>1</v>
      </c>
    </row>
    <row r="509" spans="2:16" ht="15.75" x14ac:dyDescent="0.25">
      <c r="B509" s="245">
        <v>494</v>
      </c>
      <c r="C509" s="251"/>
      <c r="D509" s="252"/>
      <c r="E509" s="251"/>
      <c r="F509" s="252"/>
      <c r="H509" s="269" t="b">
        <f>IF(ISBLANK(C509),TRUE,IF(OR(ISBLANK(D509),ISBLANK(E509),ISBLANK(F509),ISBLANK(#REF!)),FALSE,TRUE))</f>
        <v>1</v>
      </c>
      <c r="I509" s="46">
        <f t="shared" si="50"/>
        <v>0</v>
      </c>
      <c r="J509" s="46">
        <f t="shared" si="51"/>
        <v>0</v>
      </c>
      <c r="K509" s="46">
        <f t="shared" si="52"/>
        <v>0</v>
      </c>
      <c r="L509" s="46">
        <f t="shared" si="53"/>
        <v>0</v>
      </c>
      <c r="M509" s="46">
        <f t="shared" si="54"/>
        <v>0</v>
      </c>
      <c r="N509" s="46">
        <f t="shared" si="55"/>
        <v>0</v>
      </c>
      <c r="P509" s="46" t="b">
        <f t="shared" si="56"/>
        <v>1</v>
      </c>
    </row>
    <row r="510" spans="2:16" ht="15.75" x14ac:dyDescent="0.25">
      <c r="B510" s="245">
        <v>495</v>
      </c>
      <c r="C510" s="251"/>
      <c r="D510" s="252"/>
      <c r="E510" s="251"/>
      <c r="F510" s="252"/>
      <c r="H510" s="269" t="b">
        <f>IF(ISBLANK(C510),TRUE,IF(OR(ISBLANK(D510),ISBLANK(E510),ISBLANK(F510),ISBLANK(#REF!)),FALSE,TRUE))</f>
        <v>1</v>
      </c>
      <c r="I510" s="46">
        <f t="shared" si="50"/>
        <v>0</v>
      </c>
      <c r="J510" s="46">
        <f t="shared" si="51"/>
        <v>0</v>
      </c>
      <c r="K510" s="46">
        <f t="shared" si="52"/>
        <v>0</v>
      </c>
      <c r="L510" s="46">
        <f t="shared" si="53"/>
        <v>0</v>
      </c>
      <c r="M510" s="46">
        <f t="shared" si="54"/>
        <v>0</v>
      </c>
      <c r="N510" s="46">
        <f t="shared" si="55"/>
        <v>0</v>
      </c>
      <c r="P510" s="46" t="b">
        <f t="shared" si="56"/>
        <v>1</v>
      </c>
    </row>
    <row r="511" spans="2:16" ht="15.75" x14ac:dyDescent="0.25">
      <c r="B511" s="245">
        <v>496</v>
      </c>
      <c r="C511" s="251"/>
      <c r="D511" s="252"/>
      <c r="E511" s="251"/>
      <c r="F511" s="252"/>
      <c r="H511" s="269" t="b">
        <f>IF(ISBLANK(C511),TRUE,IF(OR(ISBLANK(D511),ISBLANK(E511),ISBLANK(F511),ISBLANK(#REF!)),FALSE,TRUE))</f>
        <v>1</v>
      </c>
      <c r="I511" s="46">
        <f t="shared" si="50"/>
        <v>0</v>
      </c>
      <c r="J511" s="46">
        <f t="shared" si="51"/>
        <v>0</v>
      </c>
      <c r="K511" s="46">
        <f t="shared" si="52"/>
        <v>0</v>
      </c>
      <c r="L511" s="46">
        <f t="shared" si="53"/>
        <v>0</v>
      </c>
      <c r="M511" s="46">
        <f t="shared" si="54"/>
        <v>0</v>
      </c>
      <c r="N511" s="46">
        <f t="shared" si="55"/>
        <v>0</v>
      </c>
      <c r="P511" s="46" t="b">
        <f t="shared" si="56"/>
        <v>1</v>
      </c>
    </row>
    <row r="512" spans="2:16" ht="15.75" x14ac:dyDescent="0.25">
      <c r="B512" s="245">
        <v>497</v>
      </c>
      <c r="C512" s="251"/>
      <c r="D512" s="252"/>
      <c r="E512" s="251"/>
      <c r="F512" s="252"/>
      <c r="H512" s="269" t="b">
        <f>IF(ISBLANK(C512),TRUE,IF(OR(ISBLANK(D512),ISBLANK(E512),ISBLANK(F512),ISBLANK(#REF!)),FALSE,TRUE))</f>
        <v>1</v>
      </c>
      <c r="I512" s="46">
        <f t="shared" si="50"/>
        <v>0</v>
      </c>
      <c r="J512" s="46">
        <f t="shared" si="51"/>
        <v>0</v>
      </c>
      <c r="K512" s="46">
        <f t="shared" si="52"/>
        <v>0</v>
      </c>
      <c r="L512" s="46">
        <f t="shared" si="53"/>
        <v>0</v>
      </c>
      <c r="M512" s="46">
        <f t="shared" si="54"/>
        <v>0</v>
      </c>
      <c r="N512" s="46">
        <f t="shared" si="55"/>
        <v>0</v>
      </c>
      <c r="P512" s="46" t="b">
        <f t="shared" si="56"/>
        <v>1</v>
      </c>
    </row>
    <row r="513" spans="2:16" ht="15.75" x14ac:dyDescent="0.25">
      <c r="B513" s="245">
        <v>498</v>
      </c>
      <c r="C513" s="251"/>
      <c r="D513" s="252"/>
      <c r="E513" s="251"/>
      <c r="F513" s="252"/>
      <c r="H513" s="269" t="b">
        <f>IF(ISBLANK(C513),TRUE,IF(OR(ISBLANK(D513),ISBLANK(E513),ISBLANK(F513),ISBLANK(#REF!)),FALSE,TRUE))</f>
        <v>1</v>
      </c>
      <c r="I513" s="46">
        <f t="shared" si="50"/>
        <v>0</v>
      </c>
      <c r="J513" s="46">
        <f t="shared" si="51"/>
        <v>0</v>
      </c>
      <c r="K513" s="46">
        <f t="shared" si="52"/>
        <v>0</v>
      </c>
      <c r="L513" s="46">
        <f t="shared" si="53"/>
        <v>0</v>
      </c>
      <c r="M513" s="46">
        <f t="shared" si="54"/>
        <v>0</v>
      </c>
      <c r="N513" s="46">
        <f t="shared" si="55"/>
        <v>0</v>
      </c>
      <c r="P513" s="46" t="b">
        <f t="shared" si="56"/>
        <v>1</v>
      </c>
    </row>
    <row r="514" spans="2:16" ht="15.75" x14ac:dyDescent="0.25">
      <c r="B514" s="245">
        <v>499</v>
      </c>
      <c r="C514" s="251"/>
      <c r="D514" s="252"/>
      <c r="E514" s="251"/>
      <c r="F514" s="252"/>
      <c r="H514" s="269" t="b">
        <f>IF(ISBLANK(C514),TRUE,IF(OR(ISBLANK(D514),ISBLANK(E514),ISBLANK(F514),ISBLANK(#REF!)),FALSE,TRUE))</f>
        <v>1</v>
      </c>
      <c r="I514" s="46">
        <f t="shared" si="50"/>
        <v>0</v>
      </c>
      <c r="J514" s="46">
        <f t="shared" si="51"/>
        <v>0</v>
      </c>
      <c r="K514" s="46">
        <f t="shared" si="52"/>
        <v>0</v>
      </c>
      <c r="L514" s="46">
        <f t="shared" si="53"/>
        <v>0</v>
      </c>
      <c r="M514" s="46">
        <f t="shared" si="54"/>
        <v>0</v>
      </c>
      <c r="N514" s="46">
        <f t="shared" si="55"/>
        <v>0</v>
      </c>
      <c r="P514" s="46" t="b">
        <f t="shared" si="56"/>
        <v>1</v>
      </c>
    </row>
    <row r="515" spans="2:16" ht="15.75" x14ac:dyDescent="0.25">
      <c r="B515" s="245">
        <v>500</v>
      </c>
      <c r="C515" s="251"/>
      <c r="D515" s="252"/>
      <c r="E515" s="251"/>
      <c r="F515" s="252"/>
      <c r="H515" s="269" t="b">
        <f>IF(ISBLANK(C515),TRUE,IF(OR(ISBLANK(D515),ISBLANK(E515),ISBLANK(F515),ISBLANK(#REF!)),FALSE,TRUE))</f>
        <v>1</v>
      </c>
      <c r="I515" s="46">
        <f t="shared" si="50"/>
        <v>0</v>
      </c>
      <c r="J515" s="46">
        <f t="shared" si="51"/>
        <v>0</v>
      </c>
      <c r="K515" s="46">
        <f t="shared" si="52"/>
        <v>0</v>
      </c>
      <c r="L515" s="46">
        <f t="shared" si="53"/>
        <v>0</v>
      </c>
      <c r="M515" s="46">
        <f t="shared" si="54"/>
        <v>0</v>
      </c>
      <c r="N515" s="46">
        <f t="shared" si="55"/>
        <v>0</v>
      </c>
      <c r="P515" s="46" t="b">
        <f t="shared" si="56"/>
        <v>1</v>
      </c>
    </row>
    <row r="516" spans="2:16" ht="15.75" x14ac:dyDescent="0.25">
      <c r="B516" s="245">
        <v>501</v>
      </c>
      <c r="C516" s="251"/>
      <c r="D516" s="252"/>
      <c r="E516" s="251"/>
      <c r="F516" s="252"/>
      <c r="H516" s="269" t="b">
        <f>IF(ISBLANK(C516),TRUE,IF(OR(ISBLANK(D516),ISBLANK(E516),ISBLANK(F516),ISBLANK(#REF!)),FALSE,TRUE))</f>
        <v>1</v>
      </c>
      <c r="I516" s="46">
        <f t="shared" si="50"/>
        <v>0</v>
      </c>
      <c r="J516" s="46">
        <f t="shared" si="51"/>
        <v>0</v>
      </c>
      <c r="K516" s="46">
        <f t="shared" si="52"/>
        <v>0</v>
      </c>
      <c r="L516" s="46">
        <f t="shared" si="53"/>
        <v>0</v>
      </c>
      <c r="M516" s="46">
        <f t="shared" si="54"/>
        <v>0</v>
      </c>
      <c r="N516" s="46">
        <f t="shared" si="55"/>
        <v>0</v>
      </c>
      <c r="P516" s="46" t="b">
        <f t="shared" si="56"/>
        <v>1</v>
      </c>
    </row>
    <row r="517" spans="2:16" ht="15.75" x14ac:dyDescent="0.25">
      <c r="B517" s="245">
        <v>502</v>
      </c>
      <c r="C517" s="251"/>
      <c r="D517" s="252"/>
      <c r="E517" s="251"/>
      <c r="F517" s="252"/>
      <c r="H517" s="269" t="b">
        <f>IF(ISBLANK(C517),TRUE,IF(OR(ISBLANK(D517),ISBLANK(E517),ISBLANK(F517),ISBLANK(#REF!)),FALSE,TRUE))</f>
        <v>1</v>
      </c>
      <c r="I517" s="46">
        <f t="shared" si="50"/>
        <v>0</v>
      </c>
      <c r="J517" s="46">
        <f t="shared" si="51"/>
        <v>0</v>
      </c>
      <c r="K517" s="46">
        <f t="shared" si="52"/>
        <v>0</v>
      </c>
      <c r="L517" s="46">
        <f t="shared" si="53"/>
        <v>0</v>
      </c>
      <c r="M517" s="46">
        <f t="shared" si="54"/>
        <v>0</v>
      </c>
      <c r="N517" s="46">
        <f t="shared" si="55"/>
        <v>0</v>
      </c>
      <c r="P517" s="46" t="b">
        <f t="shared" si="56"/>
        <v>1</v>
      </c>
    </row>
    <row r="518" spans="2:16" ht="15.75" x14ac:dyDescent="0.25">
      <c r="B518" s="245">
        <v>503</v>
      </c>
      <c r="C518" s="251"/>
      <c r="D518" s="252"/>
      <c r="E518" s="251"/>
      <c r="F518" s="252"/>
      <c r="H518" s="269" t="b">
        <f>IF(ISBLANK(C518),TRUE,IF(OR(ISBLANK(D518),ISBLANK(E518),ISBLANK(F518),ISBLANK(#REF!)),FALSE,TRUE))</f>
        <v>1</v>
      </c>
      <c r="I518" s="46">
        <f t="shared" si="50"/>
        <v>0</v>
      </c>
      <c r="J518" s="46">
        <f t="shared" si="51"/>
        <v>0</v>
      </c>
      <c r="K518" s="46">
        <f t="shared" si="52"/>
        <v>0</v>
      </c>
      <c r="L518" s="46">
        <f t="shared" si="53"/>
        <v>0</v>
      </c>
      <c r="M518" s="46">
        <f t="shared" si="54"/>
        <v>0</v>
      </c>
      <c r="N518" s="46">
        <f t="shared" si="55"/>
        <v>0</v>
      </c>
      <c r="P518" s="46" t="b">
        <f t="shared" si="56"/>
        <v>1</v>
      </c>
    </row>
    <row r="519" spans="2:16" ht="15.75" x14ac:dyDescent="0.25">
      <c r="B519" s="245">
        <v>504</v>
      </c>
      <c r="C519" s="251"/>
      <c r="D519" s="252"/>
      <c r="E519" s="251"/>
      <c r="F519" s="252"/>
      <c r="H519" s="269" t="b">
        <f>IF(ISBLANK(C519),TRUE,IF(OR(ISBLANK(D519),ISBLANK(E519),ISBLANK(F519),ISBLANK(#REF!)),FALSE,TRUE))</f>
        <v>1</v>
      </c>
      <c r="I519" s="46">
        <f t="shared" si="50"/>
        <v>0</v>
      </c>
      <c r="J519" s="46">
        <f t="shared" si="51"/>
        <v>0</v>
      </c>
      <c r="K519" s="46">
        <f t="shared" si="52"/>
        <v>0</v>
      </c>
      <c r="L519" s="46">
        <f t="shared" si="53"/>
        <v>0</v>
      </c>
      <c r="M519" s="46">
        <f t="shared" si="54"/>
        <v>0</v>
      </c>
      <c r="N519" s="46">
        <f t="shared" si="55"/>
        <v>0</v>
      </c>
      <c r="P519" s="46" t="b">
        <f t="shared" si="56"/>
        <v>1</v>
      </c>
    </row>
    <row r="520" spans="2:16" ht="15.75" x14ac:dyDescent="0.25">
      <c r="B520" s="245">
        <v>505</v>
      </c>
      <c r="C520" s="251"/>
      <c r="D520" s="252"/>
      <c r="E520" s="251"/>
      <c r="F520" s="252"/>
      <c r="H520" s="269" t="b">
        <f>IF(ISBLANK(C520),TRUE,IF(OR(ISBLANK(D520),ISBLANK(E520),ISBLANK(F520),ISBLANK(#REF!)),FALSE,TRUE))</f>
        <v>1</v>
      </c>
      <c r="I520" s="46">
        <f t="shared" si="50"/>
        <v>0</v>
      </c>
      <c r="J520" s="46">
        <f t="shared" si="51"/>
        <v>0</v>
      </c>
      <c r="K520" s="46">
        <f t="shared" si="52"/>
        <v>0</v>
      </c>
      <c r="L520" s="46">
        <f t="shared" si="53"/>
        <v>0</v>
      </c>
      <c r="M520" s="46">
        <f t="shared" si="54"/>
        <v>0</v>
      </c>
      <c r="N520" s="46">
        <f t="shared" si="55"/>
        <v>0</v>
      </c>
      <c r="P520" s="46" t="b">
        <f t="shared" si="56"/>
        <v>1</v>
      </c>
    </row>
    <row r="521" spans="2:16" ht="15.75" x14ac:dyDescent="0.25">
      <c r="B521" s="245">
        <v>506</v>
      </c>
      <c r="C521" s="251"/>
      <c r="D521" s="252"/>
      <c r="E521" s="251"/>
      <c r="F521" s="252"/>
      <c r="H521" s="269" t="b">
        <f>IF(ISBLANK(C521),TRUE,IF(OR(ISBLANK(D521),ISBLANK(E521),ISBLANK(F521),ISBLANK(#REF!)),FALSE,TRUE))</f>
        <v>1</v>
      </c>
      <c r="I521" s="46">
        <f t="shared" si="50"/>
        <v>0</v>
      </c>
      <c r="J521" s="46">
        <f t="shared" si="51"/>
        <v>0</v>
      </c>
      <c r="K521" s="46">
        <f t="shared" si="52"/>
        <v>0</v>
      </c>
      <c r="L521" s="46">
        <f t="shared" si="53"/>
        <v>0</v>
      </c>
      <c r="M521" s="46">
        <f t="shared" si="54"/>
        <v>0</v>
      </c>
      <c r="N521" s="46">
        <f t="shared" si="55"/>
        <v>0</v>
      </c>
      <c r="P521" s="46" t="b">
        <f t="shared" si="56"/>
        <v>1</v>
      </c>
    </row>
    <row r="522" spans="2:16" ht="15.75" x14ac:dyDescent="0.25">
      <c r="B522" s="245">
        <v>507</v>
      </c>
      <c r="C522" s="251"/>
      <c r="D522" s="252"/>
      <c r="E522" s="251"/>
      <c r="F522" s="252"/>
      <c r="H522" s="269" t="b">
        <f>IF(ISBLANK(C522),TRUE,IF(OR(ISBLANK(D522),ISBLANK(E522),ISBLANK(F522),ISBLANK(#REF!)),FALSE,TRUE))</f>
        <v>1</v>
      </c>
      <c r="I522" s="46">
        <f t="shared" si="50"/>
        <v>0</v>
      </c>
      <c r="J522" s="46">
        <f t="shared" si="51"/>
        <v>0</v>
      </c>
      <c r="K522" s="46">
        <f t="shared" si="52"/>
        <v>0</v>
      </c>
      <c r="L522" s="46">
        <f t="shared" si="53"/>
        <v>0</v>
      </c>
      <c r="M522" s="46">
        <f t="shared" si="54"/>
        <v>0</v>
      </c>
      <c r="N522" s="46">
        <f t="shared" si="55"/>
        <v>0</v>
      </c>
      <c r="P522" s="46" t="b">
        <f t="shared" si="56"/>
        <v>1</v>
      </c>
    </row>
    <row r="523" spans="2:16" ht="15.75" x14ac:dyDescent="0.25">
      <c r="B523" s="245">
        <v>508</v>
      </c>
      <c r="C523" s="251"/>
      <c r="D523" s="252"/>
      <c r="E523" s="251"/>
      <c r="F523" s="252"/>
      <c r="H523" s="269" t="b">
        <f>IF(ISBLANK(C523),TRUE,IF(OR(ISBLANK(D523),ISBLANK(E523),ISBLANK(F523),ISBLANK(#REF!)),FALSE,TRUE))</f>
        <v>1</v>
      </c>
      <c r="I523" s="46">
        <f t="shared" si="50"/>
        <v>0</v>
      </c>
      <c r="J523" s="46">
        <f t="shared" si="51"/>
        <v>0</v>
      </c>
      <c r="K523" s="46">
        <f t="shared" si="52"/>
        <v>0</v>
      </c>
      <c r="L523" s="46">
        <f t="shared" si="53"/>
        <v>0</v>
      </c>
      <c r="M523" s="46">
        <f t="shared" si="54"/>
        <v>0</v>
      </c>
      <c r="N523" s="46">
        <f t="shared" si="55"/>
        <v>0</v>
      </c>
      <c r="P523" s="46" t="b">
        <f t="shared" si="56"/>
        <v>1</v>
      </c>
    </row>
    <row r="524" spans="2:16" ht="15.75" x14ac:dyDescent="0.25">
      <c r="B524" s="245">
        <v>509</v>
      </c>
      <c r="C524" s="251"/>
      <c r="D524" s="252"/>
      <c r="E524" s="251"/>
      <c r="F524" s="252"/>
      <c r="H524" s="269" t="b">
        <f>IF(ISBLANK(C524),TRUE,IF(OR(ISBLANK(D524),ISBLANK(E524),ISBLANK(F524),ISBLANK(#REF!)),FALSE,TRUE))</f>
        <v>1</v>
      </c>
      <c r="I524" s="46">
        <f t="shared" si="50"/>
        <v>0</v>
      </c>
      <c r="J524" s="46">
        <f t="shared" si="51"/>
        <v>0</v>
      </c>
      <c r="K524" s="46">
        <f t="shared" si="52"/>
        <v>0</v>
      </c>
      <c r="L524" s="46">
        <f t="shared" si="53"/>
        <v>0</v>
      </c>
      <c r="M524" s="46">
        <f t="shared" si="54"/>
        <v>0</v>
      </c>
      <c r="N524" s="46">
        <f t="shared" si="55"/>
        <v>0</v>
      </c>
      <c r="P524" s="46" t="b">
        <f t="shared" si="56"/>
        <v>1</v>
      </c>
    </row>
    <row r="525" spans="2:16" ht="15.75" x14ac:dyDescent="0.25">
      <c r="B525" s="245">
        <v>510</v>
      </c>
      <c r="C525" s="251"/>
      <c r="D525" s="252"/>
      <c r="E525" s="251"/>
      <c r="F525" s="252"/>
      <c r="H525" s="269" t="b">
        <f>IF(ISBLANK(C525),TRUE,IF(OR(ISBLANK(D525),ISBLANK(E525),ISBLANK(F525),ISBLANK(#REF!)),FALSE,TRUE))</f>
        <v>1</v>
      </c>
      <c r="I525" s="46">
        <f t="shared" si="50"/>
        <v>0</v>
      </c>
      <c r="J525" s="46">
        <f t="shared" si="51"/>
        <v>0</v>
      </c>
      <c r="K525" s="46">
        <f t="shared" si="52"/>
        <v>0</v>
      </c>
      <c r="L525" s="46">
        <f t="shared" si="53"/>
        <v>0</v>
      </c>
      <c r="M525" s="46">
        <f t="shared" si="54"/>
        <v>0</v>
      </c>
      <c r="N525" s="46">
        <f t="shared" si="55"/>
        <v>0</v>
      </c>
      <c r="P525" s="46" t="b">
        <f t="shared" si="56"/>
        <v>1</v>
      </c>
    </row>
    <row r="526" spans="2:16" ht="15.75" x14ac:dyDescent="0.25">
      <c r="B526" s="245">
        <v>511</v>
      </c>
      <c r="C526" s="251"/>
      <c r="D526" s="252"/>
      <c r="E526" s="251"/>
      <c r="F526" s="252"/>
      <c r="H526" s="269" t="b">
        <f>IF(ISBLANK(C526),TRUE,IF(OR(ISBLANK(D526),ISBLANK(E526),ISBLANK(F526),ISBLANK(#REF!)),FALSE,TRUE))</f>
        <v>1</v>
      </c>
      <c r="I526" s="46">
        <f t="shared" si="50"/>
        <v>0</v>
      </c>
      <c r="J526" s="46">
        <f t="shared" si="51"/>
        <v>0</v>
      </c>
      <c r="K526" s="46">
        <f t="shared" si="52"/>
        <v>0</v>
      </c>
      <c r="L526" s="46">
        <f t="shared" si="53"/>
        <v>0</v>
      </c>
      <c r="M526" s="46">
        <f t="shared" si="54"/>
        <v>0</v>
      </c>
      <c r="N526" s="46">
        <f t="shared" si="55"/>
        <v>0</v>
      </c>
      <c r="P526" s="46" t="b">
        <f t="shared" si="56"/>
        <v>1</v>
      </c>
    </row>
    <row r="527" spans="2:16" ht="15.75" x14ac:dyDescent="0.25">
      <c r="B527" s="245">
        <v>512</v>
      </c>
      <c r="C527" s="251"/>
      <c r="D527" s="252"/>
      <c r="E527" s="251"/>
      <c r="F527" s="252"/>
      <c r="H527" s="269" t="b">
        <f>IF(ISBLANK(C527),TRUE,IF(OR(ISBLANK(D527),ISBLANK(E527),ISBLANK(F527),ISBLANK(#REF!)),FALSE,TRUE))</f>
        <v>1</v>
      </c>
      <c r="I527" s="46">
        <f t="shared" si="50"/>
        <v>0</v>
      </c>
      <c r="J527" s="46">
        <f t="shared" si="51"/>
        <v>0</v>
      </c>
      <c r="K527" s="46">
        <f t="shared" si="52"/>
        <v>0</v>
      </c>
      <c r="L527" s="46">
        <f t="shared" si="53"/>
        <v>0</v>
      </c>
      <c r="M527" s="46">
        <f t="shared" si="54"/>
        <v>0</v>
      </c>
      <c r="N527" s="46">
        <f t="shared" si="55"/>
        <v>0</v>
      </c>
      <c r="P527" s="46" t="b">
        <f t="shared" si="56"/>
        <v>1</v>
      </c>
    </row>
    <row r="528" spans="2:16" ht="15.75" x14ac:dyDescent="0.25">
      <c r="B528" s="245">
        <v>513</v>
      </c>
      <c r="C528" s="251"/>
      <c r="D528" s="252"/>
      <c r="E528" s="251"/>
      <c r="F528" s="252"/>
      <c r="H528" s="269" t="b">
        <f>IF(ISBLANK(C528),TRUE,IF(OR(ISBLANK(D528),ISBLANK(E528),ISBLANK(F528),ISBLANK(#REF!)),FALSE,TRUE))</f>
        <v>1</v>
      </c>
      <c r="I528" s="46">
        <f t="shared" si="50"/>
        <v>0</v>
      </c>
      <c r="J528" s="46">
        <f t="shared" si="51"/>
        <v>0</v>
      </c>
      <c r="K528" s="46">
        <f t="shared" si="52"/>
        <v>0</v>
      </c>
      <c r="L528" s="46">
        <f t="shared" si="53"/>
        <v>0</v>
      </c>
      <c r="M528" s="46">
        <f t="shared" si="54"/>
        <v>0</v>
      </c>
      <c r="N528" s="46">
        <f t="shared" si="55"/>
        <v>0</v>
      </c>
      <c r="P528" s="46" t="b">
        <f t="shared" si="56"/>
        <v>1</v>
      </c>
    </row>
    <row r="529" spans="2:16" ht="15.75" x14ac:dyDescent="0.25">
      <c r="B529" s="245">
        <v>514</v>
      </c>
      <c r="C529" s="251"/>
      <c r="D529" s="252"/>
      <c r="E529" s="251"/>
      <c r="F529" s="252"/>
      <c r="H529" s="269" t="b">
        <f>IF(ISBLANK(C529),TRUE,IF(OR(ISBLANK(D529),ISBLANK(E529),ISBLANK(F529),ISBLANK(#REF!)),FALSE,TRUE))</f>
        <v>1</v>
      </c>
      <c r="I529" s="46">
        <f t="shared" ref="I529:I592" si="57">IF(E529="Retail",F529,0)</f>
        <v>0</v>
      </c>
      <c r="J529" s="46">
        <f t="shared" ref="J529:J592" si="58">IF(E529="Well Informed",F529,0)</f>
        <v>0</v>
      </c>
      <c r="K529" s="46">
        <f t="shared" ref="K529:K592" si="59">IF(E529="Professional",F529,0)</f>
        <v>0</v>
      </c>
      <c r="L529" s="46">
        <f t="shared" ref="L529:L592" si="60">IF(E529="Retail",D529,0)</f>
        <v>0</v>
      </c>
      <c r="M529" s="46">
        <f t="shared" ref="M529:M592" si="61">IF(E529="Well Informed",D529,0)</f>
        <v>0</v>
      </c>
      <c r="N529" s="46">
        <f t="shared" ref="N529:N592" si="62">IF(E529="Professional",D529,0)</f>
        <v>0</v>
      </c>
      <c r="P529" s="46" t="b">
        <f t="shared" ref="P529:P592" si="63">IF(AND(D529&lt;&gt;"",C529="N/A"),FALSE,TRUE)</f>
        <v>1</v>
      </c>
    </row>
    <row r="530" spans="2:16" ht="15.75" x14ac:dyDescent="0.25">
      <c r="B530" s="245">
        <v>515</v>
      </c>
      <c r="C530" s="251"/>
      <c r="D530" s="252"/>
      <c r="E530" s="251"/>
      <c r="F530" s="252"/>
      <c r="H530" s="269" t="b">
        <f>IF(ISBLANK(C530),TRUE,IF(OR(ISBLANK(D530),ISBLANK(E530),ISBLANK(F530),ISBLANK(#REF!)),FALSE,TRUE))</f>
        <v>1</v>
      </c>
      <c r="I530" s="46">
        <f t="shared" si="57"/>
        <v>0</v>
      </c>
      <c r="J530" s="46">
        <f t="shared" si="58"/>
        <v>0</v>
      </c>
      <c r="K530" s="46">
        <f t="shared" si="59"/>
        <v>0</v>
      </c>
      <c r="L530" s="46">
        <f t="shared" si="60"/>
        <v>0</v>
      </c>
      <c r="M530" s="46">
        <f t="shared" si="61"/>
        <v>0</v>
      </c>
      <c r="N530" s="46">
        <f t="shared" si="62"/>
        <v>0</v>
      </c>
      <c r="P530" s="46" t="b">
        <f t="shared" si="63"/>
        <v>1</v>
      </c>
    </row>
    <row r="531" spans="2:16" ht="15.75" x14ac:dyDescent="0.25">
      <c r="B531" s="245">
        <v>516</v>
      </c>
      <c r="C531" s="251"/>
      <c r="D531" s="252"/>
      <c r="E531" s="251"/>
      <c r="F531" s="252"/>
      <c r="H531" s="269" t="b">
        <f>IF(ISBLANK(C531),TRUE,IF(OR(ISBLANK(D531),ISBLANK(E531),ISBLANK(F531),ISBLANK(#REF!)),FALSE,TRUE))</f>
        <v>1</v>
      </c>
      <c r="I531" s="46">
        <f t="shared" si="57"/>
        <v>0</v>
      </c>
      <c r="J531" s="46">
        <f t="shared" si="58"/>
        <v>0</v>
      </c>
      <c r="K531" s="46">
        <f t="shared" si="59"/>
        <v>0</v>
      </c>
      <c r="L531" s="46">
        <f t="shared" si="60"/>
        <v>0</v>
      </c>
      <c r="M531" s="46">
        <f t="shared" si="61"/>
        <v>0</v>
      </c>
      <c r="N531" s="46">
        <f t="shared" si="62"/>
        <v>0</v>
      </c>
      <c r="P531" s="46" t="b">
        <f t="shared" si="63"/>
        <v>1</v>
      </c>
    </row>
    <row r="532" spans="2:16" ht="15.75" x14ac:dyDescent="0.25">
      <c r="B532" s="245">
        <v>517</v>
      </c>
      <c r="C532" s="251"/>
      <c r="D532" s="252"/>
      <c r="E532" s="251"/>
      <c r="F532" s="252"/>
      <c r="H532" s="269" t="b">
        <f>IF(ISBLANK(C532),TRUE,IF(OR(ISBLANK(D532),ISBLANK(E532),ISBLANK(F532),ISBLANK(#REF!)),FALSE,TRUE))</f>
        <v>1</v>
      </c>
      <c r="I532" s="46">
        <f t="shared" si="57"/>
        <v>0</v>
      </c>
      <c r="J532" s="46">
        <f t="shared" si="58"/>
        <v>0</v>
      </c>
      <c r="K532" s="46">
        <f t="shared" si="59"/>
        <v>0</v>
      </c>
      <c r="L532" s="46">
        <f t="shared" si="60"/>
        <v>0</v>
      </c>
      <c r="M532" s="46">
        <f t="shared" si="61"/>
        <v>0</v>
      </c>
      <c r="N532" s="46">
        <f t="shared" si="62"/>
        <v>0</v>
      </c>
      <c r="P532" s="46" t="b">
        <f t="shared" si="63"/>
        <v>1</v>
      </c>
    </row>
    <row r="533" spans="2:16" ht="15.75" x14ac:dyDescent="0.25">
      <c r="B533" s="245">
        <v>518</v>
      </c>
      <c r="C533" s="251"/>
      <c r="D533" s="252"/>
      <c r="E533" s="251"/>
      <c r="F533" s="252"/>
      <c r="H533" s="269" t="b">
        <f>IF(ISBLANK(C533),TRUE,IF(OR(ISBLANK(D533),ISBLANK(E533),ISBLANK(F533),ISBLANK(#REF!)),FALSE,TRUE))</f>
        <v>1</v>
      </c>
      <c r="I533" s="46">
        <f t="shared" si="57"/>
        <v>0</v>
      </c>
      <c r="J533" s="46">
        <f t="shared" si="58"/>
        <v>0</v>
      </c>
      <c r="K533" s="46">
        <f t="shared" si="59"/>
        <v>0</v>
      </c>
      <c r="L533" s="46">
        <f t="shared" si="60"/>
        <v>0</v>
      </c>
      <c r="M533" s="46">
        <f t="shared" si="61"/>
        <v>0</v>
      </c>
      <c r="N533" s="46">
        <f t="shared" si="62"/>
        <v>0</v>
      </c>
      <c r="P533" s="46" t="b">
        <f t="shared" si="63"/>
        <v>1</v>
      </c>
    </row>
    <row r="534" spans="2:16" ht="15.75" x14ac:dyDescent="0.25">
      <c r="B534" s="245">
        <v>519</v>
      </c>
      <c r="C534" s="251"/>
      <c r="D534" s="252"/>
      <c r="E534" s="251"/>
      <c r="F534" s="252"/>
      <c r="H534" s="269" t="b">
        <f>IF(ISBLANK(C534),TRUE,IF(OR(ISBLANK(D534),ISBLANK(E534),ISBLANK(F534),ISBLANK(#REF!)),FALSE,TRUE))</f>
        <v>1</v>
      </c>
      <c r="I534" s="46">
        <f t="shared" si="57"/>
        <v>0</v>
      </c>
      <c r="J534" s="46">
        <f t="shared" si="58"/>
        <v>0</v>
      </c>
      <c r="K534" s="46">
        <f t="shared" si="59"/>
        <v>0</v>
      </c>
      <c r="L534" s="46">
        <f t="shared" si="60"/>
        <v>0</v>
      </c>
      <c r="M534" s="46">
        <f t="shared" si="61"/>
        <v>0</v>
      </c>
      <c r="N534" s="46">
        <f t="shared" si="62"/>
        <v>0</v>
      </c>
      <c r="P534" s="46" t="b">
        <f t="shared" si="63"/>
        <v>1</v>
      </c>
    </row>
    <row r="535" spans="2:16" ht="15.75" x14ac:dyDescent="0.25">
      <c r="B535" s="245">
        <v>520</v>
      </c>
      <c r="C535" s="251"/>
      <c r="D535" s="252"/>
      <c r="E535" s="251"/>
      <c r="F535" s="252"/>
      <c r="H535" s="269" t="b">
        <f>IF(ISBLANK(C535),TRUE,IF(OR(ISBLANK(D535),ISBLANK(E535),ISBLANK(F535),ISBLANK(#REF!)),FALSE,TRUE))</f>
        <v>1</v>
      </c>
      <c r="I535" s="46">
        <f t="shared" si="57"/>
        <v>0</v>
      </c>
      <c r="J535" s="46">
        <f t="shared" si="58"/>
        <v>0</v>
      </c>
      <c r="K535" s="46">
        <f t="shared" si="59"/>
        <v>0</v>
      </c>
      <c r="L535" s="46">
        <f t="shared" si="60"/>
        <v>0</v>
      </c>
      <c r="M535" s="46">
        <f t="shared" si="61"/>
        <v>0</v>
      </c>
      <c r="N535" s="46">
        <f t="shared" si="62"/>
        <v>0</v>
      </c>
      <c r="P535" s="46" t="b">
        <f t="shared" si="63"/>
        <v>1</v>
      </c>
    </row>
    <row r="536" spans="2:16" ht="15.75" x14ac:dyDescent="0.25">
      <c r="B536" s="245">
        <v>521</v>
      </c>
      <c r="C536" s="251"/>
      <c r="D536" s="252"/>
      <c r="E536" s="251"/>
      <c r="F536" s="252"/>
      <c r="H536" s="269" t="b">
        <f>IF(ISBLANK(C536),TRUE,IF(OR(ISBLANK(D536),ISBLANK(E536),ISBLANK(F536),ISBLANK(#REF!)),FALSE,TRUE))</f>
        <v>1</v>
      </c>
      <c r="I536" s="46">
        <f t="shared" si="57"/>
        <v>0</v>
      </c>
      <c r="J536" s="46">
        <f t="shared" si="58"/>
        <v>0</v>
      </c>
      <c r="K536" s="46">
        <f t="shared" si="59"/>
        <v>0</v>
      </c>
      <c r="L536" s="46">
        <f t="shared" si="60"/>
        <v>0</v>
      </c>
      <c r="M536" s="46">
        <f t="shared" si="61"/>
        <v>0</v>
      </c>
      <c r="N536" s="46">
        <f t="shared" si="62"/>
        <v>0</v>
      </c>
      <c r="P536" s="46" t="b">
        <f t="shared" si="63"/>
        <v>1</v>
      </c>
    </row>
    <row r="537" spans="2:16" ht="15.75" x14ac:dyDescent="0.25">
      <c r="B537" s="245">
        <v>522</v>
      </c>
      <c r="C537" s="251"/>
      <c r="D537" s="252"/>
      <c r="E537" s="251"/>
      <c r="F537" s="252"/>
      <c r="H537" s="269" t="b">
        <f>IF(ISBLANK(C537),TRUE,IF(OR(ISBLANK(D537),ISBLANK(E537),ISBLANK(F537),ISBLANK(#REF!)),FALSE,TRUE))</f>
        <v>1</v>
      </c>
      <c r="I537" s="46">
        <f t="shared" si="57"/>
        <v>0</v>
      </c>
      <c r="J537" s="46">
        <f t="shared" si="58"/>
        <v>0</v>
      </c>
      <c r="K537" s="46">
        <f t="shared" si="59"/>
        <v>0</v>
      </c>
      <c r="L537" s="46">
        <f t="shared" si="60"/>
        <v>0</v>
      </c>
      <c r="M537" s="46">
        <f t="shared" si="61"/>
        <v>0</v>
      </c>
      <c r="N537" s="46">
        <f t="shared" si="62"/>
        <v>0</v>
      </c>
      <c r="P537" s="46" t="b">
        <f t="shared" si="63"/>
        <v>1</v>
      </c>
    </row>
    <row r="538" spans="2:16" ht="15.75" x14ac:dyDescent="0.25">
      <c r="B538" s="245">
        <v>523</v>
      </c>
      <c r="C538" s="251"/>
      <c r="D538" s="252"/>
      <c r="E538" s="251"/>
      <c r="F538" s="252"/>
      <c r="H538" s="269" t="b">
        <f>IF(ISBLANK(C538),TRUE,IF(OR(ISBLANK(D538),ISBLANK(E538),ISBLANK(F538),ISBLANK(#REF!)),FALSE,TRUE))</f>
        <v>1</v>
      </c>
      <c r="I538" s="46">
        <f t="shared" si="57"/>
        <v>0</v>
      </c>
      <c r="J538" s="46">
        <f t="shared" si="58"/>
        <v>0</v>
      </c>
      <c r="K538" s="46">
        <f t="shared" si="59"/>
        <v>0</v>
      </c>
      <c r="L538" s="46">
        <f t="shared" si="60"/>
        <v>0</v>
      </c>
      <c r="M538" s="46">
        <f t="shared" si="61"/>
        <v>0</v>
      </c>
      <c r="N538" s="46">
        <f t="shared" si="62"/>
        <v>0</v>
      </c>
      <c r="P538" s="46" t="b">
        <f t="shared" si="63"/>
        <v>1</v>
      </c>
    </row>
    <row r="539" spans="2:16" ht="15.75" x14ac:dyDescent="0.25">
      <c r="B539" s="245">
        <v>524</v>
      </c>
      <c r="C539" s="251"/>
      <c r="D539" s="252"/>
      <c r="E539" s="251"/>
      <c r="F539" s="252"/>
      <c r="H539" s="269" t="b">
        <f>IF(ISBLANK(C539),TRUE,IF(OR(ISBLANK(D539),ISBLANK(E539),ISBLANK(F539),ISBLANK(#REF!)),FALSE,TRUE))</f>
        <v>1</v>
      </c>
      <c r="I539" s="46">
        <f t="shared" si="57"/>
        <v>0</v>
      </c>
      <c r="J539" s="46">
        <f t="shared" si="58"/>
        <v>0</v>
      </c>
      <c r="K539" s="46">
        <f t="shared" si="59"/>
        <v>0</v>
      </c>
      <c r="L539" s="46">
        <f t="shared" si="60"/>
        <v>0</v>
      </c>
      <c r="M539" s="46">
        <f t="shared" si="61"/>
        <v>0</v>
      </c>
      <c r="N539" s="46">
        <f t="shared" si="62"/>
        <v>0</v>
      </c>
      <c r="P539" s="46" t="b">
        <f t="shared" si="63"/>
        <v>1</v>
      </c>
    </row>
    <row r="540" spans="2:16" ht="15.75" x14ac:dyDescent="0.25">
      <c r="B540" s="245">
        <v>525</v>
      </c>
      <c r="C540" s="251"/>
      <c r="D540" s="252"/>
      <c r="E540" s="251"/>
      <c r="F540" s="252"/>
      <c r="H540" s="269" t="b">
        <f>IF(ISBLANK(C540),TRUE,IF(OR(ISBLANK(D540),ISBLANK(E540),ISBLANK(F540),ISBLANK(#REF!)),FALSE,TRUE))</f>
        <v>1</v>
      </c>
      <c r="I540" s="46">
        <f t="shared" si="57"/>
        <v>0</v>
      </c>
      <c r="J540" s="46">
        <f t="shared" si="58"/>
        <v>0</v>
      </c>
      <c r="K540" s="46">
        <f t="shared" si="59"/>
        <v>0</v>
      </c>
      <c r="L540" s="46">
        <f t="shared" si="60"/>
        <v>0</v>
      </c>
      <c r="M540" s="46">
        <f t="shared" si="61"/>
        <v>0</v>
      </c>
      <c r="N540" s="46">
        <f t="shared" si="62"/>
        <v>0</v>
      </c>
      <c r="P540" s="46" t="b">
        <f t="shared" si="63"/>
        <v>1</v>
      </c>
    </row>
    <row r="541" spans="2:16" ht="15.75" x14ac:dyDescent="0.25">
      <c r="B541" s="245">
        <v>526</v>
      </c>
      <c r="C541" s="251"/>
      <c r="D541" s="252"/>
      <c r="E541" s="251"/>
      <c r="F541" s="252"/>
      <c r="H541" s="269" t="b">
        <f>IF(ISBLANK(C541),TRUE,IF(OR(ISBLANK(D541),ISBLANK(E541),ISBLANK(F541),ISBLANK(#REF!)),FALSE,TRUE))</f>
        <v>1</v>
      </c>
      <c r="I541" s="46">
        <f t="shared" si="57"/>
        <v>0</v>
      </c>
      <c r="J541" s="46">
        <f t="shared" si="58"/>
        <v>0</v>
      </c>
      <c r="K541" s="46">
        <f t="shared" si="59"/>
        <v>0</v>
      </c>
      <c r="L541" s="46">
        <f t="shared" si="60"/>
        <v>0</v>
      </c>
      <c r="M541" s="46">
        <f t="shared" si="61"/>
        <v>0</v>
      </c>
      <c r="N541" s="46">
        <f t="shared" si="62"/>
        <v>0</v>
      </c>
      <c r="P541" s="46" t="b">
        <f t="shared" si="63"/>
        <v>1</v>
      </c>
    </row>
    <row r="542" spans="2:16" ht="15.75" x14ac:dyDescent="0.25">
      <c r="B542" s="245">
        <v>527</v>
      </c>
      <c r="C542" s="251"/>
      <c r="D542" s="252"/>
      <c r="E542" s="251"/>
      <c r="F542" s="252"/>
      <c r="H542" s="269" t="b">
        <f>IF(ISBLANK(C542),TRUE,IF(OR(ISBLANK(D542),ISBLANK(E542),ISBLANK(F542),ISBLANK(#REF!)),FALSE,TRUE))</f>
        <v>1</v>
      </c>
      <c r="I542" s="46">
        <f t="shared" si="57"/>
        <v>0</v>
      </c>
      <c r="J542" s="46">
        <f t="shared" si="58"/>
        <v>0</v>
      </c>
      <c r="K542" s="46">
        <f t="shared" si="59"/>
        <v>0</v>
      </c>
      <c r="L542" s="46">
        <f t="shared" si="60"/>
        <v>0</v>
      </c>
      <c r="M542" s="46">
        <f t="shared" si="61"/>
        <v>0</v>
      </c>
      <c r="N542" s="46">
        <f t="shared" si="62"/>
        <v>0</v>
      </c>
      <c r="P542" s="46" t="b">
        <f t="shared" si="63"/>
        <v>1</v>
      </c>
    </row>
    <row r="543" spans="2:16" ht="15.75" x14ac:dyDescent="0.25">
      <c r="B543" s="245">
        <v>528</v>
      </c>
      <c r="C543" s="251"/>
      <c r="D543" s="252"/>
      <c r="E543" s="251"/>
      <c r="F543" s="252"/>
      <c r="H543" s="269" t="b">
        <f>IF(ISBLANK(C543),TRUE,IF(OR(ISBLANK(D543),ISBLANK(E543),ISBLANK(F543),ISBLANK(#REF!)),FALSE,TRUE))</f>
        <v>1</v>
      </c>
      <c r="I543" s="46">
        <f t="shared" si="57"/>
        <v>0</v>
      </c>
      <c r="J543" s="46">
        <f t="shared" si="58"/>
        <v>0</v>
      </c>
      <c r="K543" s="46">
        <f t="shared" si="59"/>
        <v>0</v>
      </c>
      <c r="L543" s="46">
        <f t="shared" si="60"/>
        <v>0</v>
      </c>
      <c r="M543" s="46">
        <f t="shared" si="61"/>
        <v>0</v>
      </c>
      <c r="N543" s="46">
        <f t="shared" si="62"/>
        <v>0</v>
      </c>
      <c r="P543" s="46" t="b">
        <f t="shared" si="63"/>
        <v>1</v>
      </c>
    </row>
    <row r="544" spans="2:16" ht="15.75" x14ac:dyDescent="0.25">
      <c r="B544" s="245">
        <v>529</v>
      </c>
      <c r="C544" s="251"/>
      <c r="D544" s="252"/>
      <c r="E544" s="251"/>
      <c r="F544" s="252"/>
      <c r="H544" s="269" t="b">
        <f>IF(ISBLANK(C544),TRUE,IF(OR(ISBLANK(D544),ISBLANK(E544),ISBLANK(F544),ISBLANK(#REF!)),FALSE,TRUE))</f>
        <v>1</v>
      </c>
      <c r="I544" s="46">
        <f t="shared" si="57"/>
        <v>0</v>
      </c>
      <c r="J544" s="46">
        <f t="shared" si="58"/>
        <v>0</v>
      </c>
      <c r="K544" s="46">
        <f t="shared" si="59"/>
        <v>0</v>
      </c>
      <c r="L544" s="46">
        <f t="shared" si="60"/>
        <v>0</v>
      </c>
      <c r="M544" s="46">
        <f t="shared" si="61"/>
        <v>0</v>
      </c>
      <c r="N544" s="46">
        <f t="shared" si="62"/>
        <v>0</v>
      </c>
      <c r="P544" s="46" t="b">
        <f t="shared" si="63"/>
        <v>1</v>
      </c>
    </row>
    <row r="545" spans="2:16" ht="15.75" x14ac:dyDescent="0.25">
      <c r="B545" s="245">
        <v>530</v>
      </c>
      <c r="C545" s="251"/>
      <c r="D545" s="252"/>
      <c r="E545" s="251"/>
      <c r="F545" s="252"/>
      <c r="H545" s="269" t="b">
        <f>IF(ISBLANK(C545),TRUE,IF(OR(ISBLANK(D545),ISBLANK(E545),ISBLANK(F545),ISBLANK(#REF!)),FALSE,TRUE))</f>
        <v>1</v>
      </c>
      <c r="I545" s="46">
        <f t="shared" si="57"/>
        <v>0</v>
      </c>
      <c r="J545" s="46">
        <f t="shared" si="58"/>
        <v>0</v>
      </c>
      <c r="K545" s="46">
        <f t="shared" si="59"/>
        <v>0</v>
      </c>
      <c r="L545" s="46">
        <f t="shared" si="60"/>
        <v>0</v>
      </c>
      <c r="M545" s="46">
        <f t="shared" si="61"/>
        <v>0</v>
      </c>
      <c r="N545" s="46">
        <f t="shared" si="62"/>
        <v>0</v>
      </c>
      <c r="P545" s="46" t="b">
        <f t="shared" si="63"/>
        <v>1</v>
      </c>
    </row>
    <row r="546" spans="2:16" ht="15.75" x14ac:dyDescent="0.25">
      <c r="B546" s="245">
        <v>531</v>
      </c>
      <c r="C546" s="251"/>
      <c r="D546" s="252"/>
      <c r="E546" s="251"/>
      <c r="F546" s="252"/>
      <c r="H546" s="269" t="b">
        <f>IF(ISBLANK(C546),TRUE,IF(OR(ISBLANK(D546),ISBLANK(E546),ISBLANK(F546),ISBLANK(#REF!)),FALSE,TRUE))</f>
        <v>1</v>
      </c>
      <c r="I546" s="46">
        <f t="shared" si="57"/>
        <v>0</v>
      </c>
      <c r="J546" s="46">
        <f t="shared" si="58"/>
        <v>0</v>
      </c>
      <c r="K546" s="46">
        <f t="shared" si="59"/>
        <v>0</v>
      </c>
      <c r="L546" s="46">
        <f t="shared" si="60"/>
        <v>0</v>
      </c>
      <c r="M546" s="46">
        <f t="shared" si="61"/>
        <v>0</v>
      </c>
      <c r="N546" s="46">
        <f t="shared" si="62"/>
        <v>0</v>
      </c>
      <c r="P546" s="46" t="b">
        <f t="shared" si="63"/>
        <v>1</v>
      </c>
    </row>
    <row r="547" spans="2:16" ht="15.75" x14ac:dyDescent="0.25">
      <c r="B547" s="245">
        <v>532</v>
      </c>
      <c r="C547" s="251"/>
      <c r="D547" s="252"/>
      <c r="E547" s="251"/>
      <c r="F547" s="252"/>
      <c r="H547" s="269" t="b">
        <f>IF(ISBLANK(C547),TRUE,IF(OR(ISBLANK(D547),ISBLANK(E547),ISBLANK(F547),ISBLANK(#REF!)),FALSE,TRUE))</f>
        <v>1</v>
      </c>
      <c r="I547" s="46">
        <f t="shared" si="57"/>
        <v>0</v>
      </c>
      <c r="J547" s="46">
        <f t="shared" si="58"/>
        <v>0</v>
      </c>
      <c r="K547" s="46">
        <f t="shared" si="59"/>
        <v>0</v>
      </c>
      <c r="L547" s="46">
        <f t="shared" si="60"/>
        <v>0</v>
      </c>
      <c r="M547" s="46">
        <f t="shared" si="61"/>
        <v>0</v>
      </c>
      <c r="N547" s="46">
        <f t="shared" si="62"/>
        <v>0</v>
      </c>
      <c r="P547" s="46" t="b">
        <f t="shared" si="63"/>
        <v>1</v>
      </c>
    </row>
    <row r="548" spans="2:16" ht="15.75" x14ac:dyDescent="0.25">
      <c r="B548" s="245">
        <v>533</v>
      </c>
      <c r="C548" s="251"/>
      <c r="D548" s="252"/>
      <c r="E548" s="251"/>
      <c r="F548" s="252"/>
      <c r="H548" s="269" t="b">
        <f>IF(ISBLANK(C548),TRUE,IF(OR(ISBLANK(D548),ISBLANK(E548),ISBLANK(F548),ISBLANK(#REF!)),FALSE,TRUE))</f>
        <v>1</v>
      </c>
      <c r="I548" s="46">
        <f t="shared" si="57"/>
        <v>0</v>
      </c>
      <c r="J548" s="46">
        <f t="shared" si="58"/>
        <v>0</v>
      </c>
      <c r="K548" s="46">
        <f t="shared" si="59"/>
        <v>0</v>
      </c>
      <c r="L548" s="46">
        <f t="shared" si="60"/>
        <v>0</v>
      </c>
      <c r="M548" s="46">
        <f t="shared" si="61"/>
        <v>0</v>
      </c>
      <c r="N548" s="46">
        <f t="shared" si="62"/>
        <v>0</v>
      </c>
      <c r="P548" s="46" t="b">
        <f t="shared" si="63"/>
        <v>1</v>
      </c>
    </row>
    <row r="549" spans="2:16" ht="15.75" x14ac:dyDescent="0.25">
      <c r="B549" s="245">
        <v>534</v>
      </c>
      <c r="C549" s="251"/>
      <c r="D549" s="252"/>
      <c r="E549" s="251"/>
      <c r="F549" s="252"/>
      <c r="H549" s="269" t="b">
        <f>IF(ISBLANK(C549),TRUE,IF(OR(ISBLANK(D549),ISBLANK(E549),ISBLANK(F549),ISBLANK(#REF!)),FALSE,TRUE))</f>
        <v>1</v>
      </c>
      <c r="I549" s="46">
        <f t="shared" si="57"/>
        <v>0</v>
      </c>
      <c r="J549" s="46">
        <f t="shared" si="58"/>
        <v>0</v>
      </c>
      <c r="K549" s="46">
        <f t="shared" si="59"/>
        <v>0</v>
      </c>
      <c r="L549" s="46">
        <f t="shared" si="60"/>
        <v>0</v>
      </c>
      <c r="M549" s="46">
        <f t="shared" si="61"/>
        <v>0</v>
      </c>
      <c r="N549" s="46">
        <f t="shared" si="62"/>
        <v>0</v>
      </c>
      <c r="P549" s="46" t="b">
        <f t="shared" si="63"/>
        <v>1</v>
      </c>
    </row>
    <row r="550" spans="2:16" ht="15.75" x14ac:dyDescent="0.25">
      <c r="B550" s="245">
        <v>535</v>
      </c>
      <c r="C550" s="251"/>
      <c r="D550" s="252"/>
      <c r="E550" s="251"/>
      <c r="F550" s="252"/>
      <c r="H550" s="269" t="b">
        <f>IF(ISBLANK(C550),TRUE,IF(OR(ISBLANK(D550),ISBLANK(E550),ISBLANK(F550),ISBLANK(#REF!)),FALSE,TRUE))</f>
        <v>1</v>
      </c>
      <c r="I550" s="46">
        <f t="shared" si="57"/>
        <v>0</v>
      </c>
      <c r="J550" s="46">
        <f t="shared" si="58"/>
        <v>0</v>
      </c>
      <c r="K550" s="46">
        <f t="shared" si="59"/>
        <v>0</v>
      </c>
      <c r="L550" s="46">
        <f t="shared" si="60"/>
        <v>0</v>
      </c>
      <c r="M550" s="46">
        <f t="shared" si="61"/>
        <v>0</v>
      </c>
      <c r="N550" s="46">
        <f t="shared" si="62"/>
        <v>0</v>
      </c>
      <c r="P550" s="46" t="b">
        <f t="shared" si="63"/>
        <v>1</v>
      </c>
    </row>
    <row r="551" spans="2:16" ht="15.75" x14ac:dyDescent="0.25">
      <c r="B551" s="245">
        <v>536</v>
      </c>
      <c r="C551" s="251"/>
      <c r="D551" s="252"/>
      <c r="E551" s="251"/>
      <c r="F551" s="252"/>
      <c r="H551" s="269" t="b">
        <f>IF(ISBLANK(C551),TRUE,IF(OR(ISBLANK(D551),ISBLANK(E551),ISBLANK(F551),ISBLANK(#REF!)),FALSE,TRUE))</f>
        <v>1</v>
      </c>
      <c r="I551" s="46">
        <f t="shared" si="57"/>
        <v>0</v>
      </c>
      <c r="J551" s="46">
        <f t="shared" si="58"/>
        <v>0</v>
      </c>
      <c r="K551" s="46">
        <f t="shared" si="59"/>
        <v>0</v>
      </c>
      <c r="L551" s="46">
        <f t="shared" si="60"/>
        <v>0</v>
      </c>
      <c r="M551" s="46">
        <f t="shared" si="61"/>
        <v>0</v>
      </c>
      <c r="N551" s="46">
        <f t="shared" si="62"/>
        <v>0</v>
      </c>
      <c r="P551" s="46" t="b">
        <f t="shared" si="63"/>
        <v>1</v>
      </c>
    </row>
    <row r="552" spans="2:16" ht="15.75" x14ac:dyDescent="0.25">
      <c r="B552" s="245">
        <v>537</v>
      </c>
      <c r="C552" s="251"/>
      <c r="D552" s="252"/>
      <c r="E552" s="251"/>
      <c r="F552" s="252"/>
      <c r="H552" s="269" t="b">
        <f>IF(ISBLANK(C552),TRUE,IF(OR(ISBLANK(D552),ISBLANK(E552),ISBLANK(F552),ISBLANK(#REF!)),FALSE,TRUE))</f>
        <v>1</v>
      </c>
      <c r="I552" s="46">
        <f t="shared" si="57"/>
        <v>0</v>
      </c>
      <c r="J552" s="46">
        <f t="shared" si="58"/>
        <v>0</v>
      </c>
      <c r="K552" s="46">
        <f t="shared" si="59"/>
        <v>0</v>
      </c>
      <c r="L552" s="46">
        <f t="shared" si="60"/>
        <v>0</v>
      </c>
      <c r="M552" s="46">
        <f t="shared" si="61"/>
        <v>0</v>
      </c>
      <c r="N552" s="46">
        <f t="shared" si="62"/>
        <v>0</v>
      </c>
      <c r="P552" s="46" t="b">
        <f t="shared" si="63"/>
        <v>1</v>
      </c>
    </row>
    <row r="553" spans="2:16" ht="15.75" x14ac:dyDescent="0.25">
      <c r="B553" s="245">
        <v>538</v>
      </c>
      <c r="C553" s="251"/>
      <c r="D553" s="252"/>
      <c r="E553" s="251"/>
      <c r="F553" s="252"/>
      <c r="H553" s="269" t="b">
        <f>IF(ISBLANK(C553),TRUE,IF(OR(ISBLANK(D553),ISBLANK(E553),ISBLANK(F553),ISBLANK(#REF!)),FALSE,TRUE))</f>
        <v>1</v>
      </c>
      <c r="I553" s="46">
        <f t="shared" si="57"/>
        <v>0</v>
      </c>
      <c r="J553" s="46">
        <f t="shared" si="58"/>
        <v>0</v>
      </c>
      <c r="K553" s="46">
        <f t="shared" si="59"/>
        <v>0</v>
      </c>
      <c r="L553" s="46">
        <f t="shared" si="60"/>
        <v>0</v>
      </c>
      <c r="M553" s="46">
        <f t="shared" si="61"/>
        <v>0</v>
      </c>
      <c r="N553" s="46">
        <f t="shared" si="62"/>
        <v>0</v>
      </c>
      <c r="P553" s="46" t="b">
        <f t="shared" si="63"/>
        <v>1</v>
      </c>
    </row>
    <row r="554" spans="2:16" ht="15.75" x14ac:dyDescent="0.25">
      <c r="B554" s="245">
        <v>539</v>
      </c>
      <c r="C554" s="251"/>
      <c r="D554" s="252"/>
      <c r="E554" s="251"/>
      <c r="F554" s="252"/>
      <c r="H554" s="269" t="b">
        <f>IF(ISBLANK(C554),TRUE,IF(OR(ISBLANK(D554),ISBLANK(E554),ISBLANK(F554),ISBLANK(#REF!)),FALSE,TRUE))</f>
        <v>1</v>
      </c>
      <c r="I554" s="46">
        <f t="shared" si="57"/>
        <v>0</v>
      </c>
      <c r="J554" s="46">
        <f t="shared" si="58"/>
        <v>0</v>
      </c>
      <c r="K554" s="46">
        <f t="shared" si="59"/>
        <v>0</v>
      </c>
      <c r="L554" s="46">
        <f t="shared" si="60"/>
        <v>0</v>
      </c>
      <c r="M554" s="46">
        <f t="shared" si="61"/>
        <v>0</v>
      </c>
      <c r="N554" s="46">
        <f t="shared" si="62"/>
        <v>0</v>
      </c>
      <c r="P554" s="46" t="b">
        <f t="shared" si="63"/>
        <v>1</v>
      </c>
    </row>
    <row r="555" spans="2:16" ht="15.75" x14ac:dyDescent="0.25">
      <c r="B555" s="245">
        <v>540</v>
      </c>
      <c r="C555" s="251"/>
      <c r="D555" s="252"/>
      <c r="E555" s="251"/>
      <c r="F555" s="252"/>
      <c r="H555" s="269" t="b">
        <f>IF(ISBLANK(C555),TRUE,IF(OR(ISBLANK(D555),ISBLANK(E555),ISBLANK(F555),ISBLANK(#REF!)),FALSE,TRUE))</f>
        <v>1</v>
      </c>
      <c r="I555" s="46">
        <f t="shared" si="57"/>
        <v>0</v>
      </c>
      <c r="J555" s="46">
        <f t="shared" si="58"/>
        <v>0</v>
      </c>
      <c r="K555" s="46">
        <f t="shared" si="59"/>
        <v>0</v>
      </c>
      <c r="L555" s="46">
        <f t="shared" si="60"/>
        <v>0</v>
      </c>
      <c r="M555" s="46">
        <f t="shared" si="61"/>
        <v>0</v>
      </c>
      <c r="N555" s="46">
        <f t="shared" si="62"/>
        <v>0</v>
      </c>
      <c r="P555" s="46" t="b">
        <f t="shared" si="63"/>
        <v>1</v>
      </c>
    </row>
    <row r="556" spans="2:16" ht="15.75" x14ac:dyDescent="0.25">
      <c r="B556" s="245">
        <v>541</v>
      </c>
      <c r="C556" s="251"/>
      <c r="D556" s="252"/>
      <c r="E556" s="251"/>
      <c r="F556" s="252"/>
      <c r="H556" s="269" t="b">
        <f>IF(ISBLANK(C556),TRUE,IF(OR(ISBLANK(D556),ISBLANK(E556),ISBLANK(F556),ISBLANK(#REF!)),FALSE,TRUE))</f>
        <v>1</v>
      </c>
      <c r="I556" s="46">
        <f t="shared" si="57"/>
        <v>0</v>
      </c>
      <c r="J556" s="46">
        <f t="shared" si="58"/>
        <v>0</v>
      </c>
      <c r="K556" s="46">
        <f t="shared" si="59"/>
        <v>0</v>
      </c>
      <c r="L556" s="46">
        <f t="shared" si="60"/>
        <v>0</v>
      </c>
      <c r="M556" s="46">
        <f t="shared" si="61"/>
        <v>0</v>
      </c>
      <c r="N556" s="46">
        <f t="shared" si="62"/>
        <v>0</v>
      </c>
      <c r="P556" s="46" t="b">
        <f t="shared" si="63"/>
        <v>1</v>
      </c>
    </row>
    <row r="557" spans="2:16" ht="15.75" x14ac:dyDescent="0.25">
      <c r="B557" s="245">
        <v>542</v>
      </c>
      <c r="C557" s="251"/>
      <c r="D557" s="252"/>
      <c r="E557" s="251"/>
      <c r="F557" s="252"/>
      <c r="H557" s="269" t="b">
        <f>IF(ISBLANK(C557),TRUE,IF(OR(ISBLANK(D557),ISBLANK(E557),ISBLANK(F557),ISBLANK(#REF!)),FALSE,TRUE))</f>
        <v>1</v>
      </c>
      <c r="I557" s="46">
        <f t="shared" si="57"/>
        <v>0</v>
      </c>
      <c r="J557" s="46">
        <f t="shared" si="58"/>
        <v>0</v>
      </c>
      <c r="K557" s="46">
        <f t="shared" si="59"/>
        <v>0</v>
      </c>
      <c r="L557" s="46">
        <f t="shared" si="60"/>
        <v>0</v>
      </c>
      <c r="M557" s="46">
        <f t="shared" si="61"/>
        <v>0</v>
      </c>
      <c r="N557" s="46">
        <f t="shared" si="62"/>
        <v>0</v>
      </c>
      <c r="P557" s="46" t="b">
        <f t="shared" si="63"/>
        <v>1</v>
      </c>
    </row>
    <row r="558" spans="2:16" ht="15.75" x14ac:dyDescent="0.25">
      <c r="B558" s="245">
        <v>543</v>
      </c>
      <c r="C558" s="251"/>
      <c r="D558" s="252"/>
      <c r="E558" s="251"/>
      <c r="F558" s="252"/>
      <c r="H558" s="269" t="b">
        <f>IF(ISBLANK(C558),TRUE,IF(OR(ISBLANK(D558),ISBLANK(E558),ISBLANK(F558),ISBLANK(#REF!)),FALSE,TRUE))</f>
        <v>1</v>
      </c>
      <c r="I558" s="46">
        <f t="shared" si="57"/>
        <v>0</v>
      </c>
      <c r="J558" s="46">
        <f t="shared" si="58"/>
        <v>0</v>
      </c>
      <c r="K558" s="46">
        <f t="shared" si="59"/>
        <v>0</v>
      </c>
      <c r="L558" s="46">
        <f t="shared" si="60"/>
        <v>0</v>
      </c>
      <c r="M558" s="46">
        <f t="shared" si="61"/>
        <v>0</v>
      </c>
      <c r="N558" s="46">
        <f t="shared" si="62"/>
        <v>0</v>
      </c>
      <c r="P558" s="46" t="b">
        <f t="shared" si="63"/>
        <v>1</v>
      </c>
    </row>
    <row r="559" spans="2:16" ht="15.75" x14ac:dyDescent="0.25">
      <c r="B559" s="245">
        <v>544</v>
      </c>
      <c r="C559" s="251"/>
      <c r="D559" s="252"/>
      <c r="E559" s="251"/>
      <c r="F559" s="252"/>
      <c r="H559" s="269" t="b">
        <f>IF(ISBLANK(C559),TRUE,IF(OR(ISBLANK(D559),ISBLANK(E559),ISBLANK(F559),ISBLANK(#REF!)),FALSE,TRUE))</f>
        <v>1</v>
      </c>
      <c r="I559" s="46">
        <f t="shared" si="57"/>
        <v>0</v>
      </c>
      <c r="J559" s="46">
        <f t="shared" si="58"/>
        <v>0</v>
      </c>
      <c r="K559" s="46">
        <f t="shared" si="59"/>
        <v>0</v>
      </c>
      <c r="L559" s="46">
        <f t="shared" si="60"/>
        <v>0</v>
      </c>
      <c r="M559" s="46">
        <f t="shared" si="61"/>
        <v>0</v>
      </c>
      <c r="N559" s="46">
        <f t="shared" si="62"/>
        <v>0</v>
      </c>
      <c r="P559" s="46" t="b">
        <f t="shared" si="63"/>
        <v>1</v>
      </c>
    </row>
    <row r="560" spans="2:16" ht="15.75" x14ac:dyDescent="0.25">
      <c r="B560" s="245">
        <v>545</v>
      </c>
      <c r="C560" s="251"/>
      <c r="D560" s="252"/>
      <c r="E560" s="251"/>
      <c r="F560" s="252"/>
      <c r="H560" s="269" t="b">
        <f>IF(ISBLANK(C560),TRUE,IF(OR(ISBLANK(D560),ISBLANK(E560),ISBLANK(F560),ISBLANK(#REF!)),FALSE,TRUE))</f>
        <v>1</v>
      </c>
      <c r="I560" s="46">
        <f t="shared" si="57"/>
        <v>0</v>
      </c>
      <c r="J560" s="46">
        <f t="shared" si="58"/>
        <v>0</v>
      </c>
      <c r="K560" s="46">
        <f t="shared" si="59"/>
        <v>0</v>
      </c>
      <c r="L560" s="46">
        <f t="shared" si="60"/>
        <v>0</v>
      </c>
      <c r="M560" s="46">
        <f t="shared" si="61"/>
        <v>0</v>
      </c>
      <c r="N560" s="46">
        <f t="shared" si="62"/>
        <v>0</v>
      </c>
      <c r="P560" s="46" t="b">
        <f t="shared" si="63"/>
        <v>1</v>
      </c>
    </row>
    <row r="561" spans="2:16" ht="15.75" x14ac:dyDescent="0.25">
      <c r="B561" s="245">
        <v>546</v>
      </c>
      <c r="C561" s="251"/>
      <c r="D561" s="252"/>
      <c r="E561" s="251"/>
      <c r="F561" s="252"/>
      <c r="H561" s="269" t="b">
        <f>IF(ISBLANK(C561),TRUE,IF(OR(ISBLANK(D561),ISBLANK(E561),ISBLANK(F561),ISBLANK(#REF!)),FALSE,TRUE))</f>
        <v>1</v>
      </c>
      <c r="I561" s="46">
        <f t="shared" si="57"/>
        <v>0</v>
      </c>
      <c r="J561" s="46">
        <f t="shared" si="58"/>
        <v>0</v>
      </c>
      <c r="K561" s="46">
        <f t="shared" si="59"/>
        <v>0</v>
      </c>
      <c r="L561" s="46">
        <f t="shared" si="60"/>
        <v>0</v>
      </c>
      <c r="M561" s="46">
        <f t="shared" si="61"/>
        <v>0</v>
      </c>
      <c r="N561" s="46">
        <f t="shared" si="62"/>
        <v>0</v>
      </c>
      <c r="P561" s="46" t="b">
        <f t="shared" si="63"/>
        <v>1</v>
      </c>
    </row>
    <row r="562" spans="2:16" ht="15.75" x14ac:dyDescent="0.25">
      <c r="B562" s="245">
        <v>547</v>
      </c>
      <c r="C562" s="251"/>
      <c r="D562" s="252"/>
      <c r="E562" s="251"/>
      <c r="F562" s="252"/>
      <c r="H562" s="269" t="b">
        <f>IF(ISBLANK(C562),TRUE,IF(OR(ISBLANK(D562),ISBLANK(E562),ISBLANK(F562),ISBLANK(#REF!)),FALSE,TRUE))</f>
        <v>1</v>
      </c>
      <c r="I562" s="46">
        <f t="shared" si="57"/>
        <v>0</v>
      </c>
      <c r="J562" s="46">
        <f t="shared" si="58"/>
        <v>0</v>
      </c>
      <c r="K562" s="46">
        <f t="shared" si="59"/>
        <v>0</v>
      </c>
      <c r="L562" s="46">
        <f t="shared" si="60"/>
        <v>0</v>
      </c>
      <c r="M562" s="46">
        <f t="shared" si="61"/>
        <v>0</v>
      </c>
      <c r="N562" s="46">
        <f t="shared" si="62"/>
        <v>0</v>
      </c>
      <c r="P562" s="46" t="b">
        <f t="shared" si="63"/>
        <v>1</v>
      </c>
    </row>
    <row r="563" spans="2:16" ht="15.75" x14ac:dyDescent="0.25">
      <c r="B563" s="245">
        <v>548</v>
      </c>
      <c r="C563" s="251"/>
      <c r="D563" s="252"/>
      <c r="E563" s="251"/>
      <c r="F563" s="252"/>
      <c r="H563" s="269" t="b">
        <f>IF(ISBLANK(C563),TRUE,IF(OR(ISBLANK(D563),ISBLANK(E563),ISBLANK(F563),ISBLANK(#REF!)),FALSE,TRUE))</f>
        <v>1</v>
      </c>
      <c r="I563" s="46">
        <f t="shared" si="57"/>
        <v>0</v>
      </c>
      <c r="J563" s="46">
        <f t="shared" si="58"/>
        <v>0</v>
      </c>
      <c r="K563" s="46">
        <f t="shared" si="59"/>
        <v>0</v>
      </c>
      <c r="L563" s="46">
        <f t="shared" si="60"/>
        <v>0</v>
      </c>
      <c r="M563" s="46">
        <f t="shared" si="61"/>
        <v>0</v>
      </c>
      <c r="N563" s="46">
        <f t="shared" si="62"/>
        <v>0</v>
      </c>
      <c r="P563" s="46" t="b">
        <f t="shared" si="63"/>
        <v>1</v>
      </c>
    </row>
    <row r="564" spans="2:16" ht="15.75" x14ac:dyDescent="0.25">
      <c r="B564" s="245">
        <v>549</v>
      </c>
      <c r="C564" s="251"/>
      <c r="D564" s="252"/>
      <c r="E564" s="251"/>
      <c r="F564" s="252"/>
      <c r="H564" s="269" t="b">
        <f>IF(ISBLANK(C564),TRUE,IF(OR(ISBLANK(D564),ISBLANK(E564),ISBLANK(F564),ISBLANK(#REF!)),FALSE,TRUE))</f>
        <v>1</v>
      </c>
      <c r="I564" s="46">
        <f t="shared" si="57"/>
        <v>0</v>
      </c>
      <c r="J564" s="46">
        <f t="shared" si="58"/>
        <v>0</v>
      </c>
      <c r="K564" s="46">
        <f t="shared" si="59"/>
        <v>0</v>
      </c>
      <c r="L564" s="46">
        <f t="shared" si="60"/>
        <v>0</v>
      </c>
      <c r="M564" s="46">
        <f t="shared" si="61"/>
        <v>0</v>
      </c>
      <c r="N564" s="46">
        <f t="shared" si="62"/>
        <v>0</v>
      </c>
      <c r="P564" s="46" t="b">
        <f t="shared" si="63"/>
        <v>1</v>
      </c>
    </row>
    <row r="565" spans="2:16" ht="15.75" x14ac:dyDescent="0.25">
      <c r="B565" s="245">
        <v>550</v>
      </c>
      <c r="C565" s="251"/>
      <c r="D565" s="252"/>
      <c r="E565" s="251"/>
      <c r="F565" s="252"/>
      <c r="H565" s="269" t="b">
        <f>IF(ISBLANK(C565),TRUE,IF(OR(ISBLANK(D565),ISBLANK(E565),ISBLANK(F565),ISBLANK(#REF!)),FALSE,TRUE))</f>
        <v>1</v>
      </c>
      <c r="I565" s="46">
        <f t="shared" si="57"/>
        <v>0</v>
      </c>
      <c r="J565" s="46">
        <f t="shared" si="58"/>
        <v>0</v>
      </c>
      <c r="K565" s="46">
        <f t="shared" si="59"/>
        <v>0</v>
      </c>
      <c r="L565" s="46">
        <f t="shared" si="60"/>
        <v>0</v>
      </c>
      <c r="M565" s="46">
        <f t="shared" si="61"/>
        <v>0</v>
      </c>
      <c r="N565" s="46">
        <f t="shared" si="62"/>
        <v>0</v>
      </c>
      <c r="P565" s="46" t="b">
        <f t="shared" si="63"/>
        <v>1</v>
      </c>
    </row>
    <row r="566" spans="2:16" ht="15.75" x14ac:dyDescent="0.25">
      <c r="B566" s="245">
        <v>551</v>
      </c>
      <c r="C566" s="251"/>
      <c r="D566" s="252"/>
      <c r="E566" s="251"/>
      <c r="F566" s="252"/>
      <c r="H566" s="269" t="b">
        <f>IF(ISBLANK(C566),TRUE,IF(OR(ISBLANK(D566),ISBLANK(E566),ISBLANK(F566),ISBLANK(#REF!)),FALSE,TRUE))</f>
        <v>1</v>
      </c>
      <c r="I566" s="46">
        <f t="shared" si="57"/>
        <v>0</v>
      </c>
      <c r="J566" s="46">
        <f t="shared" si="58"/>
        <v>0</v>
      </c>
      <c r="K566" s="46">
        <f t="shared" si="59"/>
        <v>0</v>
      </c>
      <c r="L566" s="46">
        <f t="shared" si="60"/>
        <v>0</v>
      </c>
      <c r="M566" s="46">
        <f t="shared" si="61"/>
        <v>0</v>
      </c>
      <c r="N566" s="46">
        <f t="shared" si="62"/>
        <v>0</v>
      </c>
      <c r="P566" s="46" t="b">
        <f t="shared" si="63"/>
        <v>1</v>
      </c>
    </row>
    <row r="567" spans="2:16" ht="15.75" x14ac:dyDescent="0.25">
      <c r="B567" s="245">
        <v>552</v>
      </c>
      <c r="C567" s="251"/>
      <c r="D567" s="252"/>
      <c r="E567" s="251"/>
      <c r="F567" s="252"/>
      <c r="H567" s="269" t="b">
        <f>IF(ISBLANK(C567),TRUE,IF(OR(ISBLANK(D567),ISBLANK(E567),ISBLANK(F567),ISBLANK(#REF!)),FALSE,TRUE))</f>
        <v>1</v>
      </c>
      <c r="I567" s="46">
        <f t="shared" si="57"/>
        <v>0</v>
      </c>
      <c r="J567" s="46">
        <f t="shared" si="58"/>
        <v>0</v>
      </c>
      <c r="K567" s="46">
        <f t="shared" si="59"/>
        <v>0</v>
      </c>
      <c r="L567" s="46">
        <f t="shared" si="60"/>
        <v>0</v>
      </c>
      <c r="M567" s="46">
        <f t="shared" si="61"/>
        <v>0</v>
      </c>
      <c r="N567" s="46">
        <f t="shared" si="62"/>
        <v>0</v>
      </c>
      <c r="P567" s="46" t="b">
        <f t="shared" si="63"/>
        <v>1</v>
      </c>
    </row>
    <row r="568" spans="2:16" ht="15.75" x14ac:dyDescent="0.25">
      <c r="B568" s="245">
        <v>553</v>
      </c>
      <c r="C568" s="251"/>
      <c r="D568" s="252"/>
      <c r="E568" s="251"/>
      <c r="F568" s="252"/>
      <c r="H568" s="269" t="b">
        <f>IF(ISBLANK(C568),TRUE,IF(OR(ISBLANK(D568),ISBLANK(E568),ISBLANK(F568),ISBLANK(#REF!)),FALSE,TRUE))</f>
        <v>1</v>
      </c>
      <c r="I568" s="46">
        <f t="shared" si="57"/>
        <v>0</v>
      </c>
      <c r="J568" s="46">
        <f t="shared" si="58"/>
        <v>0</v>
      </c>
      <c r="K568" s="46">
        <f t="shared" si="59"/>
        <v>0</v>
      </c>
      <c r="L568" s="46">
        <f t="shared" si="60"/>
        <v>0</v>
      </c>
      <c r="M568" s="46">
        <f t="shared" si="61"/>
        <v>0</v>
      </c>
      <c r="N568" s="46">
        <f t="shared" si="62"/>
        <v>0</v>
      </c>
      <c r="P568" s="46" t="b">
        <f t="shared" si="63"/>
        <v>1</v>
      </c>
    </row>
    <row r="569" spans="2:16" ht="15.75" x14ac:dyDescent="0.25">
      <c r="B569" s="245">
        <v>554</v>
      </c>
      <c r="C569" s="251"/>
      <c r="D569" s="252"/>
      <c r="E569" s="251"/>
      <c r="F569" s="252"/>
      <c r="H569" s="269" t="b">
        <f>IF(ISBLANK(C569),TRUE,IF(OR(ISBLANK(D569),ISBLANK(E569),ISBLANK(F569),ISBLANK(#REF!)),FALSE,TRUE))</f>
        <v>1</v>
      </c>
      <c r="I569" s="46">
        <f t="shared" si="57"/>
        <v>0</v>
      </c>
      <c r="J569" s="46">
        <f t="shared" si="58"/>
        <v>0</v>
      </c>
      <c r="K569" s="46">
        <f t="shared" si="59"/>
        <v>0</v>
      </c>
      <c r="L569" s="46">
        <f t="shared" si="60"/>
        <v>0</v>
      </c>
      <c r="M569" s="46">
        <f t="shared" si="61"/>
        <v>0</v>
      </c>
      <c r="N569" s="46">
        <f t="shared" si="62"/>
        <v>0</v>
      </c>
      <c r="P569" s="46" t="b">
        <f t="shared" si="63"/>
        <v>1</v>
      </c>
    </row>
    <row r="570" spans="2:16" ht="15.75" x14ac:dyDescent="0.25">
      <c r="B570" s="245">
        <v>555</v>
      </c>
      <c r="C570" s="251"/>
      <c r="D570" s="252"/>
      <c r="E570" s="251"/>
      <c r="F570" s="252"/>
      <c r="H570" s="269" t="b">
        <f>IF(ISBLANK(C570),TRUE,IF(OR(ISBLANK(D570),ISBLANK(E570),ISBLANK(F570),ISBLANK(#REF!)),FALSE,TRUE))</f>
        <v>1</v>
      </c>
      <c r="I570" s="46">
        <f t="shared" si="57"/>
        <v>0</v>
      </c>
      <c r="J570" s="46">
        <f t="shared" si="58"/>
        <v>0</v>
      </c>
      <c r="K570" s="46">
        <f t="shared" si="59"/>
        <v>0</v>
      </c>
      <c r="L570" s="46">
        <f t="shared" si="60"/>
        <v>0</v>
      </c>
      <c r="M570" s="46">
        <f t="shared" si="61"/>
        <v>0</v>
      </c>
      <c r="N570" s="46">
        <f t="shared" si="62"/>
        <v>0</v>
      </c>
      <c r="P570" s="46" t="b">
        <f t="shared" si="63"/>
        <v>1</v>
      </c>
    </row>
    <row r="571" spans="2:16" ht="15.75" x14ac:dyDescent="0.25">
      <c r="B571" s="245">
        <v>556</v>
      </c>
      <c r="C571" s="251"/>
      <c r="D571" s="252"/>
      <c r="E571" s="251"/>
      <c r="F571" s="252"/>
      <c r="H571" s="269" t="b">
        <f>IF(ISBLANK(C571),TRUE,IF(OR(ISBLANK(D571),ISBLANK(E571),ISBLANK(F571),ISBLANK(#REF!)),FALSE,TRUE))</f>
        <v>1</v>
      </c>
      <c r="I571" s="46">
        <f t="shared" si="57"/>
        <v>0</v>
      </c>
      <c r="J571" s="46">
        <f t="shared" si="58"/>
        <v>0</v>
      </c>
      <c r="K571" s="46">
        <f t="shared" si="59"/>
        <v>0</v>
      </c>
      <c r="L571" s="46">
        <f t="shared" si="60"/>
        <v>0</v>
      </c>
      <c r="M571" s="46">
        <f t="shared" si="61"/>
        <v>0</v>
      </c>
      <c r="N571" s="46">
        <f t="shared" si="62"/>
        <v>0</v>
      </c>
      <c r="P571" s="46" t="b">
        <f t="shared" si="63"/>
        <v>1</v>
      </c>
    </row>
    <row r="572" spans="2:16" ht="15.75" x14ac:dyDescent="0.25">
      <c r="B572" s="245">
        <v>557</v>
      </c>
      <c r="C572" s="251"/>
      <c r="D572" s="252"/>
      <c r="E572" s="251"/>
      <c r="F572" s="252"/>
      <c r="H572" s="269" t="b">
        <f>IF(ISBLANK(C572),TRUE,IF(OR(ISBLANK(D572),ISBLANK(E572),ISBLANK(F572),ISBLANK(#REF!)),FALSE,TRUE))</f>
        <v>1</v>
      </c>
      <c r="I572" s="46">
        <f t="shared" si="57"/>
        <v>0</v>
      </c>
      <c r="J572" s="46">
        <f t="shared" si="58"/>
        <v>0</v>
      </c>
      <c r="K572" s="46">
        <f t="shared" si="59"/>
        <v>0</v>
      </c>
      <c r="L572" s="46">
        <f t="shared" si="60"/>
        <v>0</v>
      </c>
      <c r="M572" s="46">
        <f t="shared" si="61"/>
        <v>0</v>
      </c>
      <c r="N572" s="46">
        <f t="shared" si="62"/>
        <v>0</v>
      </c>
      <c r="P572" s="46" t="b">
        <f t="shared" si="63"/>
        <v>1</v>
      </c>
    </row>
    <row r="573" spans="2:16" ht="15.75" x14ac:dyDescent="0.25">
      <c r="B573" s="245">
        <v>558</v>
      </c>
      <c r="C573" s="251"/>
      <c r="D573" s="252"/>
      <c r="E573" s="251"/>
      <c r="F573" s="252"/>
      <c r="H573" s="269" t="b">
        <f>IF(ISBLANK(C573),TRUE,IF(OR(ISBLANK(D573),ISBLANK(E573),ISBLANK(F573),ISBLANK(#REF!)),FALSE,TRUE))</f>
        <v>1</v>
      </c>
      <c r="I573" s="46">
        <f t="shared" si="57"/>
        <v>0</v>
      </c>
      <c r="J573" s="46">
        <f t="shared" si="58"/>
        <v>0</v>
      </c>
      <c r="K573" s="46">
        <f t="shared" si="59"/>
        <v>0</v>
      </c>
      <c r="L573" s="46">
        <f t="shared" si="60"/>
        <v>0</v>
      </c>
      <c r="M573" s="46">
        <f t="shared" si="61"/>
        <v>0</v>
      </c>
      <c r="N573" s="46">
        <f t="shared" si="62"/>
        <v>0</v>
      </c>
      <c r="P573" s="46" t="b">
        <f t="shared" si="63"/>
        <v>1</v>
      </c>
    </row>
    <row r="574" spans="2:16" ht="15.75" x14ac:dyDescent="0.25">
      <c r="B574" s="245">
        <v>559</v>
      </c>
      <c r="C574" s="251"/>
      <c r="D574" s="252"/>
      <c r="E574" s="251"/>
      <c r="F574" s="252"/>
      <c r="H574" s="269" t="b">
        <f>IF(ISBLANK(C574),TRUE,IF(OR(ISBLANK(D574),ISBLANK(E574),ISBLANK(F574),ISBLANK(#REF!)),FALSE,TRUE))</f>
        <v>1</v>
      </c>
      <c r="I574" s="46">
        <f t="shared" si="57"/>
        <v>0</v>
      </c>
      <c r="J574" s="46">
        <f t="shared" si="58"/>
        <v>0</v>
      </c>
      <c r="K574" s="46">
        <f t="shared" si="59"/>
        <v>0</v>
      </c>
      <c r="L574" s="46">
        <f t="shared" si="60"/>
        <v>0</v>
      </c>
      <c r="M574" s="46">
        <f t="shared" si="61"/>
        <v>0</v>
      </c>
      <c r="N574" s="46">
        <f t="shared" si="62"/>
        <v>0</v>
      </c>
      <c r="P574" s="46" t="b">
        <f t="shared" si="63"/>
        <v>1</v>
      </c>
    </row>
    <row r="575" spans="2:16" ht="15.75" x14ac:dyDescent="0.25">
      <c r="B575" s="245">
        <v>560</v>
      </c>
      <c r="C575" s="251"/>
      <c r="D575" s="252"/>
      <c r="E575" s="251"/>
      <c r="F575" s="252"/>
      <c r="H575" s="269" t="b">
        <f>IF(ISBLANK(C575),TRUE,IF(OR(ISBLANK(D575),ISBLANK(E575),ISBLANK(F575),ISBLANK(#REF!)),FALSE,TRUE))</f>
        <v>1</v>
      </c>
      <c r="I575" s="46">
        <f t="shared" si="57"/>
        <v>0</v>
      </c>
      <c r="J575" s="46">
        <f t="shared" si="58"/>
        <v>0</v>
      </c>
      <c r="K575" s="46">
        <f t="shared" si="59"/>
        <v>0</v>
      </c>
      <c r="L575" s="46">
        <f t="shared" si="60"/>
        <v>0</v>
      </c>
      <c r="M575" s="46">
        <f t="shared" si="61"/>
        <v>0</v>
      </c>
      <c r="N575" s="46">
        <f t="shared" si="62"/>
        <v>0</v>
      </c>
      <c r="P575" s="46" t="b">
        <f t="shared" si="63"/>
        <v>1</v>
      </c>
    </row>
    <row r="576" spans="2:16" ht="15.75" x14ac:dyDescent="0.25">
      <c r="B576" s="245">
        <v>561</v>
      </c>
      <c r="C576" s="251"/>
      <c r="D576" s="252"/>
      <c r="E576" s="251"/>
      <c r="F576" s="252"/>
      <c r="H576" s="269" t="b">
        <f>IF(ISBLANK(C576),TRUE,IF(OR(ISBLANK(D576),ISBLANK(E576),ISBLANK(F576),ISBLANK(#REF!)),FALSE,TRUE))</f>
        <v>1</v>
      </c>
      <c r="I576" s="46">
        <f t="shared" si="57"/>
        <v>0</v>
      </c>
      <c r="J576" s="46">
        <f t="shared" si="58"/>
        <v>0</v>
      </c>
      <c r="K576" s="46">
        <f t="shared" si="59"/>
        <v>0</v>
      </c>
      <c r="L576" s="46">
        <f t="shared" si="60"/>
        <v>0</v>
      </c>
      <c r="M576" s="46">
        <f t="shared" si="61"/>
        <v>0</v>
      </c>
      <c r="N576" s="46">
        <f t="shared" si="62"/>
        <v>0</v>
      </c>
      <c r="P576" s="46" t="b">
        <f t="shared" si="63"/>
        <v>1</v>
      </c>
    </row>
    <row r="577" spans="2:16" ht="15.75" x14ac:dyDescent="0.25">
      <c r="B577" s="245">
        <v>562</v>
      </c>
      <c r="C577" s="251"/>
      <c r="D577" s="252"/>
      <c r="E577" s="251"/>
      <c r="F577" s="252"/>
      <c r="H577" s="269" t="b">
        <f>IF(ISBLANK(C577),TRUE,IF(OR(ISBLANK(D577),ISBLANK(E577),ISBLANK(F577),ISBLANK(#REF!)),FALSE,TRUE))</f>
        <v>1</v>
      </c>
      <c r="I577" s="46">
        <f t="shared" si="57"/>
        <v>0</v>
      </c>
      <c r="J577" s="46">
        <f t="shared" si="58"/>
        <v>0</v>
      </c>
      <c r="K577" s="46">
        <f t="shared" si="59"/>
        <v>0</v>
      </c>
      <c r="L577" s="46">
        <f t="shared" si="60"/>
        <v>0</v>
      </c>
      <c r="M577" s="46">
        <f t="shared" si="61"/>
        <v>0</v>
      </c>
      <c r="N577" s="46">
        <f t="shared" si="62"/>
        <v>0</v>
      </c>
      <c r="P577" s="46" t="b">
        <f t="shared" si="63"/>
        <v>1</v>
      </c>
    </row>
    <row r="578" spans="2:16" ht="15.75" x14ac:dyDescent="0.25">
      <c r="B578" s="245">
        <v>563</v>
      </c>
      <c r="C578" s="251"/>
      <c r="D578" s="252"/>
      <c r="E578" s="251"/>
      <c r="F578" s="252"/>
      <c r="H578" s="269" t="b">
        <f>IF(ISBLANK(C578),TRUE,IF(OR(ISBLANK(D578),ISBLANK(E578),ISBLANK(F578),ISBLANK(#REF!)),FALSE,TRUE))</f>
        <v>1</v>
      </c>
      <c r="I578" s="46">
        <f t="shared" si="57"/>
        <v>0</v>
      </c>
      <c r="J578" s="46">
        <f t="shared" si="58"/>
        <v>0</v>
      </c>
      <c r="K578" s="46">
        <f t="shared" si="59"/>
        <v>0</v>
      </c>
      <c r="L578" s="46">
        <f t="shared" si="60"/>
        <v>0</v>
      </c>
      <c r="M578" s="46">
        <f t="shared" si="61"/>
        <v>0</v>
      </c>
      <c r="N578" s="46">
        <f t="shared" si="62"/>
        <v>0</v>
      </c>
      <c r="P578" s="46" t="b">
        <f t="shared" si="63"/>
        <v>1</v>
      </c>
    </row>
    <row r="579" spans="2:16" ht="15.75" x14ac:dyDescent="0.25">
      <c r="B579" s="245">
        <v>564</v>
      </c>
      <c r="C579" s="251"/>
      <c r="D579" s="252"/>
      <c r="E579" s="251"/>
      <c r="F579" s="252"/>
      <c r="H579" s="269" t="b">
        <f>IF(ISBLANK(C579),TRUE,IF(OR(ISBLANK(D579),ISBLANK(E579),ISBLANK(F579),ISBLANK(#REF!)),FALSE,TRUE))</f>
        <v>1</v>
      </c>
      <c r="I579" s="46">
        <f t="shared" si="57"/>
        <v>0</v>
      </c>
      <c r="J579" s="46">
        <f t="shared" si="58"/>
        <v>0</v>
      </c>
      <c r="K579" s="46">
        <f t="shared" si="59"/>
        <v>0</v>
      </c>
      <c r="L579" s="46">
        <f t="shared" si="60"/>
        <v>0</v>
      </c>
      <c r="M579" s="46">
        <f t="shared" si="61"/>
        <v>0</v>
      </c>
      <c r="N579" s="46">
        <f t="shared" si="62"/>
        <v>0</v>
      </c>
      <c r="P579" s="46" t="b">
        <f t="shared" si="63"/>
        <v>1</v>
      </c>
    </row>
    <row r="580" spans="2:16" ht="15.75" x14ac:dyDescent="0.25">
      <c r="B580" s="245">
        <v>565</v>
      </c>
      <c r="C580" s="251"/>
      <c r="D580" s="252"/>
      <c r="E580" s="251"/>
      <c r="F580" s="252"/>
      <c r="H580" s="269" t="b">
        <f>IF(ISBLANK(C580),TRUE,IF(OR(ISBLANK(D580),ISBLANK(E580),ISBLANK(F580),ISBLANK(#REF!)),FALSE,TRUE))</f>
        <v>1</v>
      </c>
      <c r="I580" s="46">
        <f t="shared" si="57"/>
        <v>0</v>
      </c>
      <c r="J580" s="46">
        <f t="shared" si="58"/>
        <v>0</v>
      </c>
      <c r="K580" s="46">
        <f t="shared" si="59"/>
        <v>0</v>
      </c>
      <c r="L580" s="46">
        <f t="shared" si="60"/>
        <v>0</v>
      </c>
      <c r="M580" s="46">
        <f t="shared" si="61"/>
        <v>0</v>
      </c>
      <c r="N580" s="46">
        <f t="shared" si="62"/>
        <v>0</v>
      </c>
      <c r="P580" s="46" t="b">
        <f t="shared" si="63"/>
        <v>1</v>
      </c>
    </row>
    <row r="581" spans="2:16" ht="15.75" x14ac:dyDescent="0.25">
      <c r="B581" s="245">
        <v>566</v>
      </c>
      <c r="C581" s="251"/>
      <c r="D581" s="252"/>
      <c r="E581" s="251"/>
      <c r="F581" s="252"/>
      <c r="H581" s="269" t="b">
        <f>IF(ISBLANK(C581),TRUE,IF(OR(ISBLANK(D581),ISBLANK(E581),ISBLANK(F581),ISBLANK(#REF!)),FALSE,TRUE))</f>
        <v>1</v>
      </c>
      <c r="I581" s="46">
        <f t="shared" si="57"/>
        <v>0</v>
      </c>
      <c r="J581" s="46">
        <f t="shared" si="58"/>
        <v>0</v>
      </c>
      <c r="K581" s="46">
        <f t="shared" si="59"/>
        <v>0</v>
      </c>
      <c r="L581" s="46">
        <f t="shared" si="60"/>
        <v>0</v>
      </c>
      <c r="M581" s="46">
        <f t="shared" si="61"/>
        <v>0</v>
      </c>
      <c r="N581" s="46">
        <f t="shared" si="62"/>
        <v>0</v>
      </c>
      <c r="P581" s="46" t="b">
        <f t="shared" si="63"/>
        <v>1</v>
      </c>
    </row>
    <row r="582" spans="2:16" ht="15.75" x14ac:dyDescent="0.25">
      <c r="B582" s="245">
        <v>567</v>
      </c>
      <c r="C582" s="251"/>
      <c r="D582" s="252"/>
      <c r="E582" s="251"/>
      <c r="F582" s="252"/>
      <c r="H582" s="269" t="b">
        <f>IF(ISBLANK(C582),TRUE,IF(OR(ISBLANK(D582),ISBLANK(E582),ISBLANK(F582),ISBLANK(#REF!)),FALSE,TRUE))</f>
        <v>1</v>
      </c>
      <c r="I582" s="46">
        <f t="shared" si="57"/>
        <v>0</v>
      </c>
      <c r="J582" s="46">
        <f t="shared" si="58"/>
        <v>0</v>
      </c>
      <c r="K582" s="46">
        <f t="shared" si="59"/>
        <v>0</v>
      </c>
      <c r="L582" s="46">
        <f t="shared" si="60"/>
        <v>0</v>
      </c>
      <c r="M582" s="46">
        <f t="shared" si="61"/>
        <v>0</v>
      </c>
      <c r="N582" s="46">
        <f t="shared" si="62"/>
        <v>0</v>
      </c>
      <c r="P582" s="46" t="b">
        <f t="shared" si="63"/>
        <v>1</v>
      </c>
    </row>
    <row r="583" spans="2:16" ht="15.75" x14ac:dyDescent="0.25">
      <c r="B583" s="245">
        <v>568</v>
      </c>
      <c r="C583" s="251"/>
      <c r="D583" s="252"/>
      <c r="E583" s="251"/>
      <c r="F583" s="252"/>
      <c r="H583" s="269" t="b">
        <f>IF(ISBLANK(C583),TRUE,IF(OR(ISBLANK(D583),ISBLANK(E583),ISBLANK(F583),ISBLANK(#REF!)),FALSE,TRUE))</f>
        <v>1</v>
      </c>
      <c r="I583" s="46">
        <f t="shared" si="57"/>
        <v>0</v>
      </c>
      <c r="J583" s="46">
        <f t="shared" si="58"/>
        <v>0</v>
      </c>
      <c r="K583" s="46">
        <f t="shared" si="59"/>
        <v>0</v>
      </c>
      <c r="L583" s="46">
        <f t="shared" si="60"/>
        <v>0</v>
      </c>
      <c r="M583" s="46">
        <f t="shared" si="61"/>
        <v>0</v>
      </c>
      <c r="N583" s="46">
        <f t="shared" si="62"/>
        <v>0</v>
      </c>
      <c r="P583" s="46" t="b">
        <f t="shared" si="63"/>
        <v>1</v>
      </c>
    </row>
    <row r="584" spans="2:16" ht="15.75" x14ac:dyDescent="0.25">
      <c r="B584" s="245">
        <v>569</v>
      </c>
      <c r="C584" s="251"/>
      <c r="D584" s="252"/>
      <c r="E584" s="251"/>
      <c r="F584" s="252"/>
      <c r="H584" s="269" t="b">
        <f>IF(ISBLANK(C584),TRUE,IF(OR(ISBLANK(D584),ISBLANK(E584),ISBLANK(F584),ISBLANK(#REF!)),FALSE,TRUE))</f>
        <v>1</v>
      </c>
      <c r="I584" s="46">
        <f t="shared" si="57"/>
        <v>0</v>
      </c>
      <c r="J584" s="46">
        <f t="shared" si="58"/>
        <v>0</v>
      </c>
      <c r="K584" s="46">
        <f t="shared" si="59"/>
        <v>0</v>
      </c>
      <c r="L584" s="46">
        <f t="shared" si="60"/>
        <v>0</v>
      </c>
      <c r="M584" s="46">
        <f t="shared" si="61"/>
        <v>0</v>
      </c>
      <c r="N584" s="46">
        <f t="shared" si="62"/>
        <v>0</v>
      </c>
      <c r="P584" s="46" t="b">
        <f t="shared" si="63"/>
        <v>1</v>
      </c>
    </row>
    <row r="585" spans="2:16" ht="15.75" x14ac:dyDescent="0.25">
      <c r="B585" s="245">
        <v>570</v>
      </c>
      <c r="C585" s="251"/>
      <c r="D585" s="252"/>
      <c r="E585" s="251"/>
      <c r="F585" s="252"/>
      <c r="H585" s="269" t="b">
        <f>IF(ISBLANK(C585),TRUE,IF(OR(ISBLANK(D585),ISBLANK(E585),ISBLANK(F585),ISBLANK(#REF!)),FALSE,TRUE))</f>
        <v>1</v>
      </c>
      <c r="I585" s="46">
        <f t="shared" si="57"/>
        <v>0</v>
      </c>
      <c r="J585" s="46">
        <f t="shared" si="58"/>
        <v>0</v>
      </c>
      <c r="K585" s="46">
        <f t="shared" si="59"/>
        <v>0</v>
      </c>
      <c r="L585" s="46">
        <f t="shared" si="60"/>
        <v>0</v>
      </c>
      <c r="M585" s="46">
        <f t="shared" si="61"/>
        <v>0</v>
      </c>
      <c r="N585" s="46">
        <f t="shared" si="62"/>
        <v>0</v>
      </c>
      <c r="P585" s="46" t="b">
        <f t="shared" si="63"/>
        <v>1</v>
      </c>
    </row>
    <row r="586" spans="2:16" ht="15.75" x14ac:dyDescent="0.25">
      <c r="B586" s="245">
        <v>571</v>
      </c>
      <c r="C586" s="251"/>
      <c r="D586" s="252"/>
      <c r="E586" s="251"/>
      <c r="F586" s="252"/>
      <c r="H586" s="269" t="b">
        <f>IF(ISBLANK(C586),TRUE,IF(OR(ISBLANK(D586),ISBLANK(E586),ISBLANK(F586),ISBLANK(#REF!)),FALSE,TRUE))</f>
        <v>1</v>
      </c>
      <c r="I586" s="46">
        <f t="shared" si="57"/>
        <v>0</v>
      </c>
      <c r="J586" s="46">
        <f t="shared" si="58"/>
        <v>0</v>
      </c>
      <c r="K586" s="46">
        <f t="shared" si="59"/>
        <v>0</v>
      </c>
      <c r="L586" s="46">
        <f t="shared" si="60"/>
        <v>0</v>
      </c>
      <c r="M586" s="46">
        <f t="shared" si="61"/>
        <v>0</v>
      </c>
      <c r="N586" s="46">
        <f t="shared" si="62"/>
        <v>0</v>
      </c>
      <c r="P586" s="46" t="b">
        <f t="shared" si="63"/>
        <v>1</v>
      </c>
    </row>
    <row r="587" spans="2:16" ht="15.75" x14ac:dyDescent="0.25">
      <c r="B587" s="245">
        <v>572</v>
      </c>
      <c r="C587" s="251"/>
      <c r="D587" s="252"/>
      <c r="E587" s="251"/>
      <c r="F587" s="252"/>
      <c r="H587" s="269" t="b">
        <f>IF(ISBLANK(C587),TRUE,IF(OR(ISBLANK(D587),ISBLANK(E587),ISBLANK(F587),ISBLANK(#REF!)),FALSE,TRUE))</f>
        <v>1</v>
      </c>
      <c r="I587" s="46">
        <f t="shared" si="57"/>
        <v>0</v>
      </c>
      <c r="J587" s="46">
        <f t="shared" si="58"/>
        <v>0</v>
      </c>
      <c r="K587" s="46">
        <f t="shared" si="59"/>
        <v>0</v>
      </c>
      <c r="L587" s="46">
        <f t="shared" si="60"/>
        <v>0</v>
      </c>
      <c r="M587" s="46">
        <f t="shared" si="61"/>
        <v>0</v>
      </c>
      <c r="N587" s="46">
        <f t="shared" si="62"/>
        <v>0</v>
      </c>
      <c r="P587" s="46" t="b">
        <f t="shared" si="63"/>
        <v>1</v>
      </c>
    </row>
    <row r="588" spans="2:16" ht="15.75" x14ac:dyDescent="0.25">
      <c r="B588" s="245">
        <v>573</v>
      </c>
      <c r="C588" s="251"/>
      <c r="D588" s="252"/>
      <c r="E588" s="251"/>
      <c r="F588" s="252"/>
      <c r="H588" s="269" t="b">
        <f>IF(ISBLANK(C588),TRUE,IF(OR(ISBLANK(D588),ISBLANK(E588),ISBLANK(F588),ISBLANK(#REF!)),FALSE,TRUE))</f>
        <v>1</v>
      </c>
      <c r="I588" s="46">
        <f t="shared" si="57"/>
        <v>0</v>
      </c>
      <c r="J588" s="46">
        <f t="shared" si="58"/>
        <v>0</v>
      </c>
      <c r="K588" s="46">
        <f t="shared" si="59"/>
        <v>0</v>
      </c>
      <c r="L588" s="46">
        <f t="shared" si="60"/>
        <v>0</v>
      </c>
      <c r="M588" s="46">
        <f t="shared" si="61"/>
        <v>0</v>
      </c>
      <c r="N588" s="46">
        <f t="shared" si="62"/>
        <v>0</v>
      </c>
      <c r="P588" s="46" t="b">
        <f t="shared" si="63"/>
        <v>1</v>
      </c>
    </row>
    <row r="589" spans="2:16" ht="15.75" x14ac:dyDescent="0.25">
      <c r="B589" s="245">
        <v>574</v>
      </c>
      <c r="C589" s="251"/>
      <c r="D589" s="252"/>
      <c r="E589" s="251"/>
      <c r="F589" s="252"/>
      <c r="H589" s="269" t="b">
        <f>IF(ISBLANK(C589),TRUE,IF(OR(ISBLANK(D589),ISBLANK(E589),ISBLANK(F589),ISBLANK(#REF!)),FALSE,TRUE))</f>
        <v>1</v>
      </c>
      <c r="I589" s="46">
        <f t="shared" si="57"/>
        <v>0</v>
      </c>
      <c r="J589" s="46">
        <f t="shared" si="58"/>
        <v>0</v>
      </c>
      <c r="K589" s="46">
        <f t="shared" si="59"/>
        <v>0</v>
      </c>
      <c r="L589" s="46">
        <f t="shared" si="60"/>
        <v>0</v>
      </c>
      <c r="M589" s="46">
        <f t="shared" si="61"/>
        <v>0</v>
      </c>
      <c r="N589" s="46">
        <f t="shared" si="62"/>
        <v>0</v>
      </c>
      <c r="P589" s="46" t="b">
        <f t="shared" si="63"/>
        <v>1</v>
      </c>
    </row>
    <row r="590" spans="2:16" ht="15.75" x14ac:dyDescent="0.25">
      <c r="B590" s="245">
        <v>575</v>
      </c>
      <c r="C590" s="251"/>
      <c r="D590" s="252"/>
      <c r="E590" s="251"/>
      <c r="F590" s="252"/>
      <c r="H590" s="269" t="b">
        <f>IF(ISBLANK(C590),TRUE,IF(OR(ISBLANK(D590),ISBLANK(E590),ISBLANK(F590),ISBLANK(#REF!)),FALSE,TRUE))</f>
        <v>1</v>
      </c>
      <c r="I590" s="46">
        <f t="shared" si="57"/>
        <v>0</v>
      </c>
      <c r="J590" s="46">
        <f t="shared" si="58"/>
        <v>0</v>
      </c>
      <c r="K590" s="46">
        <f t="shared" si="59"/>
        <v>0</v>
      </c>
      <c r="L590" s="46">
        <f t="shared" si="60"/>
        <v>0</v>
      </c>
      <c r="M590" s="46">
        <f t="shared" si="61"/>
        <v>0</v>
      </c>
      <c r="N590" s="46">
        <f t="shared" si="62"/>
        <v>0</v>
      </c>
      <c r="P590" s="46" t="b">
        <f t="shared" si="63"/>
        <v>1</v>
      </c>
    </row>
    <row r="591" spans="2:16" ht="15.75" x14ac:dyDescent="0.25">
      <c r="B591" s="245">
        <v>576</v>
      </c>
      <c r="C591" s="251"/>
      <c r="D591" s="252"/>
      <c r="E591" s="251"/>
      <c r="F591" s="252"/>
      <c r="H591" s="269" t="b">
        <f>IF(ISBLANK(C591),TRUE,IF(OR(ISBLANK(D591),ISBLANK(E591),ISBLANK(F591),ISBLANK(#REF!)),FALSE,TRUE))</f>
        <v>1</v>
      </c>
      <c r="I591" s="46">
        <f t="shared" si="57"/>
        <v>0</v>
      </c>
      <c r="J591" s="46">
        <f t="shared" si="58"/>
        <v>0</v>
      </c>
      <c r="K591" s="46">
        <f t="shared" si="59"/>
        <v>0</v>
      </c>
      <c r="L591" s="46">
        <f t="shared" si="60"/>
        <v>0</v>
      </c>
      <c r="M591" s="46">
        <f t="shared" si="61"/>
        <v>0</v>
      </c>
      <c r="N591" s="46">
        <f t="shared" si="62"/>
        <v>0</v>
      </c>
      <c r="P591" s="46" t="b">
        <f t="shared" si="63"/>
        <v>1</v>
      </c>
    </row>
    <row r="592" spans="2:16" ht="15.75" x14ac:dyDescent="0.25">
      <c r="B592" s="245">
        <v>577</v>
      </c>
      <c r="C592" s="251"/>
      <c r="D592" s="252"/>
      <c r="E592" s="251"/>
      <c r="F592" s="252"/>
      <c r="H592" s="269" t="b">
        <f>IF(ISBLANK(C592),TRUE,IF(OR(ISBLANK(D592),ISBLANK(E592),ISBLANK(F592),ISBLANK(#REF!)),FALSE,TRUE))</f>
        <v>1</v>
      </c>
      <c r="I592" s="46">
        <f t="shared" si="57"/>
        <v>0</v>
      </c>
      <c r="J592" s="46">
        <f t="shared" si="58"/>
        <v>0</v>
      </c>
      <c r="K592" s="46">
        <f t="shared" si="59"/>
        <v>0</v>
      </c>
      <c r="L592" s="46">
        <f t="shared" si="60"/>
        <v>0</v>
      </c>
      <c r="M592" s="46">
        <f t="shared" si="61"/>
        <v>0</v>
      </c>
      <c r="N592" s="46">
        <f t="shared" si="62"/>
        <v>0</v>
      </c>
      <c r="P592" s="46" t="b">
        <f t="shared" si="63"/>
        <v>1</v>
      </c>
    </row>
    <row r="593" spans="2:16" ht="15.75" x14ac:dyDescent="0.25">
      <c r="B593" s="245">
        <v>578</v>
      </c>
      <c r="C593" s="251"/>
      <c r="D593" s="252"/>
      <c r="E593" s="251"/>
      <c r="F593" s="252"/>
      <c r="H593" s="269" t="b">
        <f>IF(ISBLANK(C593),TRUE,IF(OR(ISBLANK(D593),ISBLANK(E593),ISBLANK(F593),ISBLANK(#REF!)),FALSE,TRUE))</f>
        <v>1</v>
      </c>
      <c r="I593" s="46">
        <f t="shared" ref="I593:I656" si="64">IF(E593="Retail",F593,0)</f>
        <v>0</v>
      </c>
      <c r="J593" s="46">
        <f t="shared" ref="J593:J656" si="65">IF(E593="Well Informed",F593,0)</f>
        <v>0</v>
      </c>
      <c r="K593" s="46">
        <f t="shared" ref="K593:K656" si="66">IF(E593="Professional",F593,0)</f>
        <v>0</v>
      </c>
      <c r="L593" s="46">
        <f t="shared" ref="L593:L656" si="67">IF(E593="Retail",D593,0)</f>
        <v>0</v>
      </c>
      <c r="M593" s="46">
        <f t="shared" ref="M593:M656" si="68">IF(E593="Well Informed",D593,0)</f>
        <v>0</v>
      </c>
      <c r="N593" s="46">
        <f t="shared" ref="N593:N656" si="69">IF(E593="Professional",D593,0)</f>
        <v>0</v>
      </c>
      <c r="P593" s="46" t="b">
        <f t="shared" ref="P593:P656" si="70">IF(AND(D593&lt;&gt;"",C593="N/A"),FALSE,TRUE)</f>
        <v>1</v>
      </c>
    </row>
    <row r="594" spans="2:16" ht="15.75" x14ac:dyDescent="0.25">
      <c r="B594" s="245">
        <v>579</v>
      </c>
      <c r="C594" s="251"/>
      <c r="D594" s="252"/>
      <c r="E594" s="251"/>
      <c r="F594" s="252"/>
      <c r="H594" s="269" t="b">
        <f>IF(ISBLANK(C594),TRUE,IF(OR(ISBLANK(D594),ISBLANK(E594),ISBLANK(F594),ISBLANK(#REF!)),FALSE,TRUE))</f>
        <v>1</v>
      </c>
      <c r="I594" s="46">
        <f t="shared" si="64"/>
        <v>0</v>
      </c>
      <c r="J594" s="46">
        <f t="shared" si="65"/>
        <v>0</v>
      </c>
      <c r="K594" s="46">
        <f t="shared" si="66"/>
        <v>0</v>
      </c>
      <c r="L594" s="46">
        <f t="shared" si="67"/>
        <v>0</v>
      </c>
      <c r="M594" s="46">
        <f t="shared" si="68"/>
        <v>0</v>
      </c>
      <c r="N594" s="46">
        <f t="shared" si="69"/>
        <v>0</v>
      </c>
      <c r="P594" s="46" t="b">
        <f t="shared" si="70"/>
        <v>1</v>
      </c>
    </row>
    <row r="595" spans="2:16" ht="15.75" x14ac:dyDescent="0.25">
      <c r="B595" s="245">
        <v>580</v>
      </c>
      <c r="C595" s="251"/>
      <c r="D595" s="252"/>
      <c r="E595" s="251"/>
      <c r="F595" s="252"/>
      <c r="H595" s="269" t="b">
        <f>IF(ISBLANK(C595),TRUE,IF(OR(ISBLANK(D595),ISBLANK(E595),ISBLANK(F595),ISBLANK(#REF!)),FALSE,TRUE))</f>
        <v>1</v>
      </c>
      <c r="I595" s="46">
        <f t="shared" si="64"/>
        <v>0</v>
      </c>
      <c r="J595" s="46">
        <f t="shared" si="65"/>
        <v>0</v>
      </c>
      <c r="K595" s="46">
        <f t="shared" si="66"/>
        <v>0</v>
      </c>
      <c r="L595" s="46">
        <f t="shared" si="67"/>
        <v>0</v>
      </c>
      <c r="M595" s="46">
        <f t="shared" si="68"/>
        <v>0</v>
      </c>
      <c r="N595" s="46">
        <f t="shared" si="69"/>
        <v>0</v>
      </c>
      <c r="P595" s="46" t="b">
        <f t="shared" si="70"/>
        <v>1</v>
      </c>
    </row>
    <row r="596" spans="2:16" ht="15.75" x14ac:dyDescent="0.25">
      <c r="B596" s="245">
        <v>581</v>
      </c>
      <c r="C596" s="251"/>
      <c r="D596" s="252"/>
      <c r="E596" s="251"/>
      <c r="F596" s="252"/>
      <c r="H596" s="269" t="b">
        <f>IF(ISBLANK(C596),TRUE,IF(OR(ISBLANK(D596),ISBLANK(E596),ISBLANK(F596),ISBLANK(#REF!)),FALSE,TRUE))</f>
        <v>1</v>
      </c>
      <c r="I596" s="46">
        <f t="shared" si="64"/>
        <v>0</v>
      </c>
      <c r="J596" s="46">
        <f t="shared" si="65"/>
        <v>0</v>
      </c>
      <c r="K596" s="46">
        <f t="shared" si="66"/>
        <v>0</v>
      </c>
      <c r="L596" s="46">
        <f t="shared" si="67"/>
        <v>0</v>
      </c>
      <c r="M596" s="46">
        <f t="shared" si="68"/>
        <v>0</v>
      </c>
      <c r="N596" s="46">
        <f t="shared" si="69"/>
        <v>0</v>
      </c>
      <c r="P596" s="46" t="b">
        <f t="shared" si="70"/>
        <v>1</v>
      </c>
    </row>
    <row r="597" spans="2:16" ht="15.75" x14ac:dyDescent="0.25">
      <c r="B597" s="245">
        <v>582</v>
      </c>
      <c r="C597" s="251"/>
      <c r="D597" s="252"/>
      <c r="E597" s="251"/>
      <c r="F597" s="252"/>
      <c r="H597" s="269" t="b">
        <f>IF(ISBLANK(C597),TRUE,IF(OR(ISBLANK(D597),ISBLANK(E597),ISBLANK(F597),ISBLANK(#REF!)),FALSE,TRUE))</f>
        <v>1</v>
      </c>
      <c r="I597" s="46">
        <f t="shared" si="64"/>
        <v>0</v>
      </c>
      <c r="J597" s="46">
        <f t="shared" si="65"/>
        <v>0</v>
      </c>
      <c r="K597" s="46">
        <f t="shared" si="66"/>
        <v>0</v>
      </c>
      <c r="L597" s="46">
        <f t="shared" si="67"/>
        <v>0</v>
      </c>
      <c r="M597" s="46">
        <f t="shared" si="68"/>
        <v>0</v>
      </c>
      <c r="N597" s="46">
        <f t="shared" si="69"/>
        <v>0</v>
      </c>
      <c r="P597" s="46" t="b">
        <f t="shared" si="70"/>
        <v>1</v>
      </c>
    </row>
    <row r="598" spans="2:16" ht="15.75" x14ac:dyDescent="0.25">
      <c r="B598" s="245">
        <v>583</v>
      </c>
      <c r="C598" s="251"/>
      <c r="D598" s="252"/>
      <c r="E598" s="251"/>
      <c r="F598" s="252"/>
      <c r="H598" s="269" t="b">
        <f>IF(ISBLANK(C598),TRUE,IF(OR(ISBLANK(D598),ISBLANK(E598),ISBLANK(F598),ISBLANK(#REF!)),FALSE,TRUE))</f>
        <v>1</v>
      </c>
      <c r="I598" s="46">
        <f t="shared" si="64"/>
        <v>0</v>
      </c>
      <c r="J598" s="46">
        <f t="shared" si="65"/>
        <v>0</v>
      </c>
      <c r="K598" s="46">
        <f t="shared" si="66"/>
        <v>0</v>
      </c>
      <c r="L598" s="46">
        <f t="shared" si="67"/>
        <v>0</v>
      </c>
      <c r="M598" s="46">
        <f t="shared" si="68"/>
        <v>0</v>
      </c>
      <c r="N598" s="46">
        <f t="shared" si="69"/>
        <v>0</v>
      </c>
      <c r="P598" s="46" t="b">
        <f t="shared" si="70"/>
        <v>1</v>
      </c>
    </row>
    <row r="599" spans="2:16" ht="15.75" x14ac:dyDescent="0.25">
      <c r="B599" s="245">
        <v>584</v>
      </c>
      <c r="C599" s="251"/>
      <c r="D599" s="252"/>
      <c r="E599" s="251"/>
      <c r="F599" s="252"/>
      <c r="H599" s="269" t="b">
        <f>IF(ISBLANK(C599),TRUE,IF(OR(ISBLANK(D599),ISBLANK(E599),ISBLANK(F599),ISBLANK(#REF!)),FALSE,TRUE))</f>
        <v>1</v>
      </c>
      <c r="I599" s="46">
        <f t="shared" si="64"/>
        <v>0</v>
      </c>
      <c r="J599" s="46">
        <f t="shared" si="65"/>
        <v>0</v>
      </c>
      <c r="K599" s="46">
        <f t="shared" si="66"/>
        <v>0</v>
      </c>
      <c r="L599" s="46">
        <f t="shared" si="67"/>
        <v>0</v>
      </c>
      <c r="M599" s="46">
        <f t="shared" si="68"/>
        <v>0</v>
      </c>
      <c r="N599" s="46">
        <f t="shared" si="69"/>
        <v>0</v>
      </c>
      <c r="P599" s="46" t="b">
        <f t="shared" si="70"/>
        <v>1</v>
      </c>
    </row>
    <row r="600" spans="2:16" ht="15.75" x14ac:dyDescent="0.25">
      <c r="B600" s="245">
        <v>585</v>
      </c>
      <c r="C600" s="251"/>
      <c r="D600" s="252"/>
      <c r="E600" s="251"/>
      <c r="F600" s="252"/>
      <c r="H600" s="269" t="b">
        <f>IF(ISBLANK(C600),TRUE,IF(OR(ISBLANK(D600),ISBLANK(E600),ISBLANK(F600),ISBLANK(#REF!)),FALSE,TRUE))</f>
        <v>1</v>
      </c>
      <c r="I600" s="46">
        <f t="shared" si="64"/>
        <v>0</v>
      </c>
      <c r="J600" s="46">
        <f t="shared" si="65"/>
        <v>0</v>
      </c>
      <c r="K600" s="46">
        <f t="shared" si="66"/>
        <v>0</v>
      </c>
      <c r="L600" s="46">
        <f t="shared" si="67"/>
        <v>0</v>
      </c>
      <c r="M600" s="46">
        <f t="shared" si="68"/>
        <v>0</v>
      </c>
      <c r="N600" s="46">
        <f t="shared" si="69"/>
        <v>0</v>
      </c>
      <c r="P600" s="46" t="b">
        <f t="shared" si="70"/>
        <v>1</v>
      </c>
    </row>
    <row r="601" spans="2:16" ht="15.75" x14ac:dyDescent="0.25">
      <c r="B601" s="245">
        <v>586</v>
      </c>
      <c r="C601" s="251"/>
      <c r="D601" s="252"/>
      <c r="E601" s="251"/>
      <c r="F601" s="252"/>
      <c r="H601" s="269" t="b">
        <f>IF(ISBLANK(C601),TRUE,IF(OR(ISBLANK(D601),ISBLANK(E601),ISBLANK(F601),ISBLANK(#REF!)),FALSE,TRUE))</f>
        <v>1</v>
      </c>
      <c r="I601" s="46">
        <f t="shared" si="64"/>
        <v>0</v>
      </c>
      <c r="J601" s="46">
        <f t="shared" si="65"/>
        <v>0</v>
      </c>
      <c r="K601" s="46">
        <f t="shared" si="66"/>
        <v>0</v>
      </c>
      <c r="L601" s="46">
        <f t="shared" si="67"/>
        <v>0</v>
      </c>
      <c r="M601" s="46">
        <f t="shared" si="68"/>
        <v>0</v>
      </c>
      <c r="N601" s="46">
        <f t="shared" si="69"/>
        <v>0</v>
      </c>
      <c r="P601" s="46" t="b">
        <f t="shared" si="70"/>
        <v>1</v>
      </c>
    </row>
    <row r="602" spans="2:16" ht="15.75" x14ac:dyDescent="0.25">
      <c r="B602" s="245">
        <v>587</v>
      </c>
      <c r="C602" s="251"/>
      <c r="D602" s="252"/>
      <c r="E602" s="251"/>
      <c r="F602" s="252"/>
      <c r="H602" s="269" t="b">
        <f>IF(ISBLANK(C602),TRUE,IF(OR(ISBLANK(D602),ISBLANK(E602),ISBLANK(F602),ISBLANK(#REF!)),FALSE,TRUE))</f>
        <v>1</v>
      </c>
      <c r="I602" s="46">
        <f t="shared" si="64"/>
        <v>0</v>
      </c>
      <c r="J602" s="46">
        <f t="shared" si="65"/>
        <v>0</v>
      </c>
      <c r="K602" s="46">
        <f t="shared" si="66"/>
        <v>0</v>
      </c>
      <c r="L602" s="46">
        <f t="shared" si="67"/>
        <v>0</v>
      </c>
      <c r="M602" s="46">
        <f t="shared" si="68"/>
        <v>0</v>
      </c>
      <c r="N602" s="46">
        <f t="shared" si="69"/>
        <v>0</v>
      </c>
      <c r="P602" s="46" t="b">
        <f t="shared" si="70"/>
        <v>1</v>
      </c>
    </row>
    <row r="603" spans="2:16" ht="15.75" x14ac:dyDescent="0.25">
      <c r="B603" s="245">
        <v>588</v>
      </c>
      <c r="C603" s="251"/>
      <c r="D603" s="252"/>
      <c r="E603" s="251"/>
      <c r="F603" s="252"/>
      <c r="H603" s="269" t="b">
        <f>IF(ISBLANK(C603),TRUE,IF(OR(ISBLANK(D603),ISBLANK(E603),ISBLANK(F603),ISBLANK(#REF!)),FALSE,TRUE))</f>
        <v>1</v>
      </c>
      <c r="I603" s="46">
        <f t="shared" si="64"/>
        <v>0</v>
      </c>
      <c r="J603" s="46">
        <f t="shared" si="65"/>
        <v>0</v>
      </c>
      <c r="K603" s="46">
        <f t="shared" si="66"/>
        <v>0</v>
      </c>
      <c r="L603" s="46">
        <f t="shared" si="67"/>
        <v>0</v>
      </c>
      <c r="M603" s="46">
        <f t="shared" si="68"/>
        <v>0</v>
      </c>
      <c r="N603" s="46">
        <f t="shared" si="69"/>
        <v>0</v>
      </c>
      <c r="P603" s="46" t="b">
        <f t="shared" si="70"/>
        <v>1</v>
      </c>
    </row>
    <row r="604" spans="2:16" ht="15.75" x14ac:dyDescent="0.25">
      <c r="B604" s="245">
        <v>589</v>
      </c>
      <c r="C604" s="251"/>
      <c r="D604" s="252"/>
      <c r="E604" s="251"/>
      <c r="F604" s="252"/>
      <c r="H604" s="269" t="b">
        <f>IF(ISBLANK(C604),TRUE,IF(OR(ISBLANK(D604),ISBLANK(E604),ISBLANK(F604),ISBLANK(#REF!)),FALSE,TRUE))</f>
        <v>1</v>
      </c>
      <c r="I604" s="46">
        <f t="shared" si="64"/>
        <v>0</v>
      </c>
      <c r="J604" s="46">
        <f t="shared" si="65"/>
        <v>0</v>
      </c>
      <c r="K604" s="46">
        <f t="shared" si="66"/>
        <v>0</v>
      </c>
      <c r="L604" s="46">
        <f t="shared" si="67"/>
        <v>0</v>
      </c>
      <c r="M604" s="46">
        <f t="shared" si="68"/>
        <v>0</v>
      </c>
      <c r="N604" s="46">
        <f t="shared" si="69"/>
        <v>0</v>
      </c>
      <c r="P604" s="46" t="b">
        <f t="shared" si="70"/>
        <v>1</v>
      </c>
    </row>
    <row r="605" spans="2:16" ht="15.75" x14ac:dyDescent="0.25">
      <c r="B605" s="245">
        <v>590</v>
      </c>
      <c r="C605" s="251"/>
      <c r="D605" s="252"/>
      <c r="E605" s="251"/>
      <c r="F605" s="252"/>
      <c r="H605" s="269" t="b">
        <f>IF(ISBLANK(C605),TRUE,IF(OR(ISBLANK(D605),ISBLANK(E605),ISBLANK(F605),ISBLANK(#REF!)),FALSE,TRUE))</f>
        <v>1</v>
      </c>
      <c r="I605" s="46">
        <f t="shared" si="64"/>
        <v>0</v>
      </c>
      <c r="J605" s="46">
        <f t="shared" si="65"/>
        <v>0</v>
      </c>
      <c r="K605" s="46">
        <f t="shared" si="66"/>
        <v>0</v>
      </c>
      <c r="L605" s="46">
        <f t="shared" si="67"/>
        <v>0</v>
      </c>
      <c r="M605" s="46">
        <f t="shared" si="68"/>
        <v>0</v>
      </c>
      <c r="N605" s="46">
        <f t="shared" si="69"/>
        <v>0</v>
      </c>
      <c r="P605" s="46" t="b">
        <f t="shared" si="70"/>
        <v>1</v>
      </c>
    </row>
    <row r="606" spans="2:16" ht="15.75" x14ac:dyDescent="0.25">
      <c r="B606" s="245">
        <v>591</v>
      </c>
      <c r="C606" s="251"/>
      <c r="D606" s="252"/>
      <c r="E606" s="251"/>
      <c r="F606" s="252"/>
      <c r="H606" s="269" t="b">
        <f>IF(ISBLANK(C606),TRUE,IF(OR(ISBLANK(D606),ISBLANK(E606),ISBLANK(F606),ISBLANK(#REF!)),FALSE,TRUE))</f>
        <v>1</v>
      </c>
      <c r="I606" s="46">
        <f t="shared" si="64"/>
        <v>0</v>
      </c>
      <c r="J606" s="46">
        <f t="shared" si="65"/>
        <v>0</v>
      </c>
      <c r="K606" s="46">
        <f t="shared" si="66"/>
        <v>0</v>
      </c>
      <c r="L606" s="46">
        <f t="shared" si="67"/>
        <v>0</v>
      </c>
      <c r="M606" s="46">
        <f t="shared" si="68"/>
        <v>0</v>
      </c>
      <c r="N606" s="46">
        <f t="shared" si="69"/>
        <v>0</v>
      </c>
      <c r="P606" s="46" t="b">
        <f t="shared" si="70"/>
        <v>1</v>
      </c>
    </row>
    <row r="607" spans="2:16" ht="15.75" x14ac:dyDescent="0.25">
      <c r="B607" s="245">
        <v>592</v>
      </c>
      <c r="C607" s="251"/>
      <c r="D607" s="252"/>
      <c r="E607" s="251"/>
      <c r="F607" s="252"/>
      <c r="H607" s="269" t="b">
        <f>IF(ISBLANK(C607),TRUE,IF(OR(ISBLANK(D607),ISBLANK(E607),ISBLANK(F607),ISBLANK(#REF!)),FALSE,TRUE))</f>
        <v>1</v>
      </c>
      <c r="I607" s="46">
        <f t="shared" si="64"/>
        <v>0</v>
      </c>
      <c r="J607" s="46">
        <f t="shared" si="65"/>
        <v>0</v>
      </c>
      <c r="K607" s="46">
        <f t="shared" si="66"/>
        <v>0</v>
      </c>
      <c r="L607" s="46">
        <f t="shared" si="67"/>
        <v>0</v>
      </c>
      <c r="M607" s="46">
        <f t="shared" si="68"/>
        <v>0</v>
      </c>
      <c r="N607" s="46">
        <f t="shared" si="69"/>
        <v>0</v>
      </c>
      <c r="P607" s="46" t="b">
        <f t="shared" si="70"/>
        <v>1</v>
      </c>
    </row>
    <row r="608" spans="2:16" ht="15.75" x14ac:dyDescent="0.25">
      <c r="B608" s="245">
        <v>593</v>
      </c>
      <c r="C608" s="251"/>
      <c r="D608" s="252"/>
      <c r="E608" s="251"/>
      <c r="F608" s="252"/>
      <c r="H608" s="269" t="b">
        <f>IF(ISBLANK(C608),TRUE,IF(OR(ISBLANK(D608),ISBLANK(E608),ISBLANK(F608),ISBLANK(#REF!)),FALSE,TRUE))</f>
        <v>1</v>
      </c>
      <c r="I608" s="46">
        <f t="shared" si="64"/>
        <v>0</v>
      </c>
      <c r="J608" s="46">
        <f t="shared" si="65"/>
        <v>0</v>
      </c>
      <c r="K608" s="46">
        <f t="shared" si="66"/>
        <v>0</v>
      </c>
      <c r="L608" s="46">
        <f t="shared" si="67"/>
        <v>0</v>
      </c>
      <c r="M608" s="46">
        <f t="shared" si="68"/>
        <v>0</v>
      </c>
      <c r="N608" s="46">
        <f t="shared" si="69"/>
        <v>0</v>
      </c>
      <c r="P608" s="46" t="b">
        <f t="shared" si="70"/>
        <v>1</v>
      </c>
    </row>
    <row r="609" spans="2:16" ht="15.75" x14ac:dyDescent="0.25">
      <c r="B609" s="245">
        <v>594</v>
      </c>
      <c r="C609" s="251"/>
      <c r="D609" s="252"/>
      <c r="E609" s="251"/>
      <c r="F609" s="252"/>
      <c r="H609" s="269" t="b">
        <f>IF(ISBLANK(C609),TRUE,IF(OR(ISBLANK(D609),ISBLANK(E609),ISBLANK(F609),ISBLANK(#REF!)),FALSE,TRUE))</f>
        <v>1</v>
      </c>
      <c r="I609" s="46">
        <f t="shared" si="64"/>
        <v>0</v>
      </c>
      <c r="J609" s="46">
        <f t="shared" si="65"/>
        <v>0</v>
      </c>
      <c r="K609" s="46">
        <f t="shared" si="66"/>
        <v>0</v>
      </c>
      <c r="L609" s="46">
        <f t="shared" si="67"/>
        <v>0</v>
      </c>
      <c r="M609" s="46">
        <f t="shared" si="68"/>
        <v>0</v>
      </c>
      <c r="N609" s="46">
        <f t="shared" si="69"/>
        <v>0</v>
      </c>
      <c r="P609" s="46" t="b">
        <f t="shared" si="70"/>
        <v>1</v>
      </c>
    </row>
    <row r="610" spans="2:16" ht="15.75" x14ac:dyDescent="0.25">
      <c r="B610" s="245">
        <v>595</v>
      </c>
      <c r="C610" s="251"/>
      <c r="D610" s="252"/>
      <c r="E610" s="251"/>
      <c r="F610" s="252"/>
      <c r="H610" s="269" t="b">
        <f>IF(ISBLANK(C610),TRUE,IF(OR(ISBLANK(D610),ISBLANK(E610),ISBLANK(F610),ISBLANK(#REF!)),FALSE,TRUE))</f>
        <v>1</v>
      </c>
      <c r="I610" s="46">
        <f t="shared" si="64"/>
        <v>0</v>
      </c>
      <c r="J610" s="46">
        <f t="shared" si="65"/>
        <v>0</v>
      </c>
      <c r="K610" s="46">
        <f t="shared" si="66"/>
        <v>0</v>
      </c>
      <c r="L610" s="46">
        <f t="shared" si="67"/>
        <v>0</v>
      </c>
      <c r="M610" s="46">
        <f t="shared" si="68"/>
        <v>0</v>
      </c>
      <c r="N610" s="46">
        <f t="shared" si="69"/>
        <v>0</v>
      </c>
      <c r="P610" s="46" t="b">
        <f t="shared" si="70"/>
        <v>1</v>
      </c>
    </row>
    <row r="611" spans="2:16" ht="15.75" x14ac:dyDescent="0.25">
      <c r="B611" s="245">
        <v>596</v>
      </c>
      <c r="C611" s="251"/>
      <c r="D611" s="252"/>
      <c r="E611" s="251"/>
      <c r="F611" s="252"/>
      <c r="H611" s="269" t="b">
        <f>IF(ISBLANK(C611),TRUE,IF(OR(ISBLANK(D611),ISBLANK(E611),ISBLANK(F611),ISBLANK(#REF!)),FALSE,TRUE))</f>
        <v>1</v>
      </c>
      <c r="I611" s="46">
        <f t="shared" si="64"/>
        <v>0</v>
      </c>
      <c r="J611" s="46">
        <f t="shared" si="65"/>
        <v>0</v>
      </c>
      <c r="K611" s="46">
        <f t="shared" si="66"/>
        <v>0</v>
      </c>
      <c r="L611" s="46">
        <f t="shared" si="67"/>
        <v>0</v>
      </c>
      <c r="M611" s="46">
        <f t="shared" si="68"/>
        <v>0</v>
      </c>
      <c r="N611" s="46">
        <f t="shared" si="69"/>
        <v>0</v>
      </c>
      <c r="P611" s="46" t="b">
        <f t="shared" si="70"/>
        <v>1</v>
      </c>
    </row>
    <row r="612" spans="2:16" ht="15.75" x14ac:dyDescent="0.25">
      <c r="B612" s="245">
        <v>597</v>
      </c>
      <c r="C612" s="251"/>
      <c r="D612" s="252"/>
      <c r="E612" s="251"/>
      <c r="F612" s="252"/>
      <c r="H612" s="269" t="b">
        <f>IF(ISBLANK(C612),TRUE,IF(OR(ISBLANK(D612),ISBLANK(E612),ISBLANK(F612),ISBLANK(#REF!)),FALSE,TRUE))</f>
        <v>1</v>
      </c>
      <c r="I612" s="46">
        <f t="shared" si="64"/>
        <v>0</v>
      </c>
      <c r="J612" s="46">
        <f t="shared" si="65"/>
        <v>0</v>
      </c>
      <c r="K612" s="46">
        <f t="shared" si="66"/>
        <v>0</v>
      </c>
      <c r="L612" s="46">
        <f t="shared" si="67"/>
        <v>0</v>
      </c>
      <c r="M612" s="46">
        <f t="shared" si="68"/>
        <v>0</v>
      </c>
      <c r="N612" s="46">
        <f t="shared" si="69"/>
        <v>0</v>
      </c>
      <c r="P612" s="46" t="b">
        <f t="shared" si="70"/>
        <v>1</v>
      </c>
    </row>
    <row r="613" spans="2:16" ht="15.75" x14ac:dyDescent="0.25">
      <c r="B613" s="245">
        <v>598</v>
      </c>
      <c r="C613" s="251"/>
      <c r="D613" s="252"/>
      <c r="E613" s="251"/>
      <c r="F613" s="252"/>
      <c r="H613" s="269" t="b">
        <f>IF(ISBLANK(C613),TRUE,IF(OR(ISBLANK(D613),ISBLANK(E613),ISBLANK(F613),ISBLANK(#REF!)),FALSE,TRUE))</f>
        <v>1</v>
      </c>
      <c r="I613" s="46">
        <f t="shared" si="64"/>
        <v>0</v>
      </c>
      <c r="J613" s="46">
        <f t="shared" si="65"/>
        <v>0</v>
      </c>
      <c r="K613" s="46">
        <f t="shared" si="66"/>
        <v>0</v>
      </c>
      <c r="L613" s="46">
        <f t="shared" si="67"/>
        <v>0</v>
      </c>
      <c r="M613" s="46">
        <f t="shared" si="68"/>
        <v>0</v>
      </c>
      <c r="N613" s="46">
        <f t="shared" si="69"/>
        <v>0</v>
      </c>
      <c r="P613" s="46" t="b">
        <f t="shared" si="70"/>
        <v>1</v>
      </c>
    </row>
    <row r="614" spans="2:16" ht="15.75" x14ac:dyDescent="0.25">
      <c r="B614" s="245">
        <v>599</v>
      </c>
      <c r="C614" s="251"/>
      <c r="D614" s="252"/>
      <c r="E614" s="251"/>
      <c r="F614" s="252"/>
      <c r="H614" s="269" t="b">
        <f>IF(ISBLANK(C614),TRUE,IF(OR(ISBLANK(D614),ISBLANK(E614),ISBLANK(F614),ISBLANK(#REF!)),FALSE,TRUE))</f>
        <v>1</v>
      </c>
      <c r="I614" s="46">
        <f t="shared" si="64"/>
        <v>0</v>
      </c>
      <c r="J614" s="46">
        <f t="shared" si="65"/>
        <v>0</v>
      </c>
      <c r="K614" s="46">
        <f t="shared" si="66"/>
        <v>0</v>
      </c>
      <c r="L614" s="46">
        <f t="shared" si="67"/>
        <v>0</v>
      </c>
      <c r="M614" s="46">
        <f t="shared" si="68"/>
        <v>0</v>
      </c>
      <c r="N614" s="46">
        <f t="shared" si="69"/>
        <v>0</v>
      </c>
      <c r="P614" s="46" t="b">
        <f t="shared" si="70"/>
        <v>1</v>
      </c>
    </row>
    <row r="615" spans="2:16" ht="15.75" x14ac:dyDescent="0.25">
      <c r="B615" s="245">
        <v>600</v>
      </c>
      <c r="C615" s="251"/>
      <c r="D615" s="252"/>
      <c r="E615" s="251"/>
      <c r="F615" s="252"/>
      <c r="H615" s="269" t="b">
        <f>IF(ISBLANK(C615),TRUE,IF(OR(ISBLANK(D615),ISBLANK(E615),ISBLANK(F615),ISBLANK(#REF!)),FALSE,TRUE))</f>
        <v>1</v>
      </c>
      <c r="I615" s="46">
        <f t="shared" si="64"/>
        <v>0</v>
      </c>
      <c r="J615" s="46">
        <f t="shared" si="65"/>
        <v>0</v>
      </c>
      <c r="K615" s="46">
        <f t="shared" si="66"/>
        <v>0</v>
      </c>
      <c r="L615" s="46">
        <f t="shared" si="67"/>
        <v>0</v>
      </c>
      <c r="M615" s="46">
        <f t="shared" si="68"/>
        <v>0</v>
      </c>
      <c r="N615" s="46">
        <f t="shared" si="69"/>
        <v>0</v>
      </c>
      <c r="P615" s="46" t="b">
        <f t="shared" si="70"/>
        <v>1</v>
      </c>
    </row>
    <row r="616" spans="2:16" ht="15.75" x14ac:dyDescent="0.25">
      <c r="B616" s="245">
        <v>601</v>
      </c>
      <c r="C616" s="251"/>
      <c r="D616" s="252"/>
      <c r="E616" s="251"/>
      <c r="F616" s="252"/>
      <c r="H616" s="269" t="b">
        <f>IF(ISBLANK(C616),TRUE,IF(OR(ISBLANK(D616),ISBLANK(E616),ISBLANK(F616),ISBLANK(#REF!)),FALSE,TRUE))</f>
        <v>1</v>
      </c>
      <c r="I616" s="46">
        <f t="shared" si="64"/>
        <v>0</v>
      </c>
      <c r="J616" s="46">
        <f t="shared" si="65"/>
        <v>0</v>
      </c>
      <c r="K616" s="46">
        <f t="shared" si="66"/>
        <v>0</v>
      </c>
      <c r="L616" s="46">
        <f t="shared" si="67"/>
        <v>0</v>
      </c>
      <c r="M616" s="46">
        <f t="shared" si="68"/>
        <v>0</v>
      </c>
      <c r="N616" s="46">
        <f t="shared" si="69"/>
        <v>0</v>
      </c>
      <c r="P616" s="46" t="b">
        <f t="shared" si="70"/>
        <v>1</v>
      </c>
    </row>
    <row r="617" spans="2:16" ht="15.75" x14ac:dyDescent="0.25">
      <c r="B617" s="245">
        <v>602</v>
      </c>
      <c r="C617" s="251"/>
      <c r="D617" s="252"/>
      <c r="E617" s="251"/>
      <c r="F617" s="252"/>
      <c r="H617" s="269" t="b">
        <f>IF(ISBLANK(C617),TRUE,IF(OR(ISBLANK(D617),ISBLANK(E617),ISBLANK(F617),ISBLANK(#REF!)),FALSE,TRUE))</f>
        <v>1</v>
      </c>
      <c r="I617" s="46">
        <f t="shared" si="64"/>
        <v>0</v>
      </c>
      <c r="J617" s="46">
        <f t="shared" si="65"/>
        <v>0</v>
      </c>
      <c r="K617" s="46">
        <f t="shared" si="66"/>
        <v>0</v>
      </c>
      <c r="L617" s="46">
        <f t="shared" si="67"/>
        <v>0</v>
      </c>
      <c r="M617" s="46">
        <f t="shared" si="68"/>
        <v>0</v>
      </c>
      <c r="N617" s="46">
        <f t="shared" si="69"/>
        <v>0</v>
      </c>
      <c r="P617" s="46" t="b">
        <f t="shared" si="70"/>
        <v>1</v>
      </c>
    </row>
    <row r="618" spans="2:16" ht="15.75" x14ac:dyDescent="0.25">
      <c r="B618" s="245">
        <v>603</v>
      </c>
      <c r="C618" s="251"/>
      <c r="D618" s="252"/>
      <c r="E618" s="251"/>
      <c r="F618" s="252"/>
      <c r="H618" s="269" t="b">
        <f>IF(ISBLANK(C618),TRUE,IF(OR(ISBLANK(D618),ISBLANK(E618),ISBLANK(F618),ISBLANK(#REF!)),FALSE,TRUE))</f>
        <v>1</v>
      </c>
      <c r="I618" s="46">
        <f t="shared" si="64"/>
        <v>0</v>
      </c>
      <c r="J618" s="46">
        <f t="shared" si="65"/>
        <v>0</v>
      </c>
      <c r="K618" s="46">
        <f t="shared" si="66"/>
        <v>0</v>
      </c>
      <c r="L618" s="46">
        <f t="shared" si="67"/>
        <v>0</v>
      </c>
      <c r="M618" s="46">
        <f t="shared" si="68"/>
        <v>0</v>
      </c>
      <c r="N618" s="46">
        <f t="shared" si="69"/>
        <v>0</v>
      </c>
      <c r="P618" s="46" t="b">
        <f t="shared" si="70"/>
        <v>1</v>
      </c>
    </row>
    <row r="619" spans="2:16" ht="15.75" x14ac:dyDescent="0.25">
      <c r="B619" s="245">
        <v>604</v>
      </c>
      <c r="C619" s="251"/>
      <c r="D619" s="252"/>
      <c r="E619" s="251"/>
      <c r="F619" s="252"/>
      <c r="H619" s="269" t="b">
        <f>IF(ISBLANK(C619),TRUE,IF(OR(ISBLANK(D619),ISBLANK(E619),ISBLANK(F619),ISBLANK(#REF!)),FALSE,TRUE))</f>
        <v>1</v>
      </c>
      <c r="I619" s="46">
        <f t="shared" si="64"/>
        <v>0</v>
      </c>
      <c r="J619" s="46">
        <f t="shared" si="65"/>
        <v>0</v>
      </c>
      <c r="K619" s="46">
        <f t="shared" si="66"/>
        <v>0</v>
      </c>
      <c r="L619" s="46">
        <f t="shared" si="67"/>
        <v>0</v>
      </c>
      <c r="M619" s="46">
        <f t="shared" si="68"/>
        <v>0</v>
      </c>
      <c r="N619" s="46">
        <f t="shared" si="69"/>
        <v>0</v>
      </c>
      <c r="P619" s="46" t="b">
        <f t="shared" si="70"/>
        <v>1</v>
      </c>
    </row>
    <row r="620" spans="2:16" ht="15.75" x14ac:dyDescent="0.25">
      <c r="B620" s="245">
        <v>605</v>
      </c>
      <c r="C620" s="251"/>
      <c r="D620" s="252"/>
      <c r="E620" s="251"/>
      <c r="F620" s="252"/>
      <c r="H620" s="269" t="b">
        <f>IF(ISBLANK(C620),TRUE,IF(OR(ISBLANK(D620),ISBLANK(E620),ISBLANK(F620),ISBLANK(#REF!)),FALSE,TRUE))</f>
        <v>1</v>
      </c>
      <c r="I620" s="46">
        <f t="shared" si="64"/>
        <v>0</v>
      </c>
      <c r="J620" s="46">
        <f t="shared" si="65"/>
        <v>0</v>
      </c>
      <c r="K620" s="46">
        <f t="shared" si="66"/>
        <v>0</v>
      </c>
      <c r="L620" s="46">
        <f t="shared" si="67"/>
        <v>0</v>
      </c>
      <c r="M620" s="46">
        <f t="shared" si="68"/>
        <v>0</v>
      </c>
      <c r="N620" s="46">
        <f t="shared" si="69"/>
        <v>0</v>
      </c>
      <c r="P620" s="46" t="b">
        <f t="shared" si="70"/>
        <v>1</v>
      </c>
    </row>
    <row r="621" spans="2:16" ht="15.75" x14ac:dyDescent="0.25">
      <c r="B621" s="245">
        <v>606</v>
      </c>
      <c r="C621" s="251"/>
      <c r="D621" s="252"/>
      <c r="E621" s="251"/>
      <c r="F621" s="252"/>
      <c r="H621" s="269" t="b">
        <f>IF(ISBLANK(C621),TRUE,IF(OR(ISBLANK(D621),ISBLANK(E621),ISBLANK(F621),ISBLANK(#REF!)),FALSE,TRUE))</f>
        <v>1</v>
      </c>
      <c r="I621" s="46">
        <f t="shared" si="64"/>
        <v>0</v>
      </c>
      <c r="J621" s="46">
        <f t="shared" si="65"/>
        <v>0</v>
      </c>
      <c r="K621" s="46">
        <f t="shared" si="66"/>
        <v>0</v>
      </c>
      <c r="L621" s="46">
        <f t="shared" si="67"/>
        <v>0</v>
      </c>
      <c r="M621" s="46">
        <f t="shared" si="68"/>
        <v>0</v>
      </c>
      <c r="N621" s="46">
        <f t="shared" si="69"/>
        <v>0</v>
      </c>
      <c r="P621" s="46" t="b">
        <f t="shared" si="70"/>
        <v>1</v>
      </c>
    </row>
    <row r="622" spans="2:16" ht="15.75" x14ac:dyDescent="0.25">
      <c r="B622" s="245">
        <v>607</v>
      </c>
      <c r="C622" s="251"/>
      <c r="D622" s="252"/>
      <c r="E622" s="251"/>
      <c r="F622" s="252"/>
      <c r="H622" s="269" t="b">
        <f>IF(ISBLANK(C622),TRUE,IF(OR(ISBLANK(D622),ISBLANK(E622),ISBLANK(F622),ISBLANK(#REF!)),FALSE,TRUE))</f>
        <v>1</v>
      </c>
      <c r="I622" s="46">
        <f t="shared" si="64"/>
        <v>0</v>
      </c>
      <c r="J622" s="46">
        <f t="shared" si="65"/>
        <v>0</v>
      </c>
      <c r="K622" s="46">
        <f t="shared" si="66"/>
        <v>0</v>
      </c>
      <c r="L622" s="46">
        <f t="shared" si="67"/>
        <v>0</v>
      </c>
      <c r="M622" s="46">
        <f t="shared" si="68"/>
        <v>0</v>
      </c>
      <c r="N622" s="46">
        <f t="shared" si="69"/>
        <v>0</v>
      </c>
      <c r="P622" s="46" t="b">
        <f t="shared" si="70"/>
        <v>1</v>
      </c>
    </row>
    <row r="623" spans="2:16" ht="15.75" x14ac:dyDescent="0.25">
      <c r="B623" s="245">
        <v>608</v>
      </c>
      <c r="C623" s="251"/>
      <c r="D623" s="252"/>
      <c r="E623" s="251"/>
      <c r="F623" s="252"/>
      <c r="H623" s="269" t="b">
        <f>IF(ISBLANK(C623),TRUE,IF(OR(ISBLANK(D623),ISBLANK(E623),ISBLANK(F623),ISBLANK(#REF!)),FALSE,TRUE))</f>
        <v>1</v>
      </c>
      <c r="I623" s="46">
        <f t="shared" si="64"/>
        <v>0</v>
      </c>
      <c r="J623" s="46">
        <f t="shared" si="65"/>
        <v>0</v>
      </c>
      <c r="K623" s="46">
        <f t="shared" si="66"/>
        <v>0</v>
      </c>
      <c r="L623" s="46">
        <f t="shared" si="67"/>
        <v>0</v>
      </c>
      <c r="M623" s="46">
        <f t="shared" si="68"/>
        <v>0</v>
      </c>
      <c r="N623" s="46">
        <f t="shared" si="69"/>
        <v>0</v>
      </c>
      <c r="P623" s="46" t="b">
        <f t="shared" si="70"/>
        <v>1</v>
      </c>
    </row>
    <row r="624" spans="2:16" ht="15.75" x14ac:dyDescent="0.25">
      <c r="B624" s="245">
        <v>609</v>
      </c>
      <c r="C624" s="251"/>
      <c r="D624" s="252"/>
      <c r="E624" s="251"/>
      <c r="F624" s="252"/>
      <c r="H624" s="269" t="b">
        <f>IF(ISBLANK(C624),TRUE,IF(OR(ISBLANK(D624),ISBLANK(E624),ISBLANK(F624),ISBLANK(#REF!)),FALSE,TRUE))</f>
        <v>1</v>
      </c>
      <c r="I624" s="46">
        <f t="shared" si="64"/>
        <v>0</v>
      </c>
      <c r="J624" s="46">
        <f t="shared" si="65"/>
        <v>0</v>
      </c>
      <c r="K624" s="46">
        <f t="shared" si="66"/>
        <v>0</v>
      </c>
      <c r="L624" s="46">
        <f t="shared" si="67"/>
        <v>0</v>
      </c>
      <c r="M624" s="46">
        <f t="shared" si="68"/>
        <v>0</v>
      </c>
      <c r="N624" s="46">
        <f t="shared" si="69"/>
        <v>0</v>
      </c>
      <c r="P624" s="46" t="b">
        <f t="shared" si="70"/>
        <v>1</v>
      </c>
    </row>
    <row r="625" spans="2:16" ht="15.75" x14ac:dyDescent="0.25">
      <c r="B625" s="245">
        <v>610</v>
      </c>
      <c r="C625" s="251"/>
      <c r="D625" s="252"/>
      <c r="E625" s="251"/>
      <c r="F625" s="252"/>
      <c r="H625" s="269" t="b">
        <f>IF(ISBLANK(C625),TRUE,IF(OR(ISBLANK(D625),ISBLANK(E625),ISBLANK(F625),ISBLANK(#REF!)),FALSE,TRUE))</f>
        <v>1</v>
      </c>
      <c r="I625" s="46">
        <f t="shared" si="64"/>
        <v>0</v>
      </c>
      <c r="J625" s="46">
        <f t="shared" si="65"/>
        <v>0</v>
      </c>
      <c r="K625" s="46">
        <f t="shared" si="66"/>
        <v>0</v>
      </c>
      <c r="L625" s="46">
        <f t="shared" si="67"/>
        <v>0</v>
      </c>
      <c r="M625" s="46">
        <f t="shared" si="68"/>
        <v>0</v>
      </c>
      <c r="N625" s="46">
        <f t="shared" si="69"/>
        <v>0</v>
      </c>
      <c r="P625" s="46" t="b">
        <f t="shared" si="70"/>
        <v>1</v>
      </c>
    </row>
    <row r="626" spans="2:16" ht="15.75" x14ac:dyDescent="0.25">
      <c r="B626" s="245">
        <v>611</v>
      </c>
      <c r="C626" s="251"/>
      <c r="D626" s="252"/>
      <c r="E626" s="251"/>
      <c r="F626" s="252"/>
      <c r="H626" s="269" t="b">
        <f>IF(ISBLANK(C626),TRUE,IF(OR(ISBLANK(D626),ISBLANK(E626),ISBLANK(F626),ISBLANK(#REF!)),FALSE,TRUE))</f>
        <v>1</v>
      </c>
      <c r="I626" s="46">
        <f t="shared" si="64"/>
        <v>0</v>
      </c>
      <c r="J626" s="46">
        <f t="shared" si="65"/>
        <v>0</v>
      </c>
      <c r="K626" s="46">
        <f t="shared" si="66"/>
        <v>0</v>
      </c>
      <c r="L626" s="46">
        <f t="shared" si="67"/>
        <v>0</v>
      </c>
      <c r="M626" s="46">
        <f t="shared" si="68"/>
        <v>0</v>
      </c>
      <c r="N626" s="46">
        <f t="shared" si="69"/>
        <v>0</v>
      </c>
      <c r="P626" s="46" t="b">
        <f t="shared" si="70"/>
        <v>1</v>
      </c>
    </row>
    <row r="627" spans="2:16" ht="15.75" x14ac:dyDescent="0.25">
      <c r="B627" s="245">
        <v>612</v>
      </c>
      <c r="C627" s="251"/>
      <c r="D627" s="252"/>
      <c r="E627" s="251"/>
      <c r="F627" s="252"/>
      <c r="H627" s="269" t="b">
        <f>IF(ISBLANK(C627),TRUE,IF(OR(ISBLANK(D627),ISBLANK(E627),ISBLANK(F627),ISBLANK(#REF!)),FALSE,TRUE))</f>
        <v>1</v>
      </c>
      <c r="I627" s="46">
        <f t="shared" si="64"/>
        <v>0</v>
      </c>
      <c r="J627" s="46">
        <f t="shared" si="65"/>
        <v>0</v>
      </c>
      <c r="K627" s="46">
        <f t="shared" si="66"/>
        <v>0</v>
      </c>
      <c r="L627" s="46">
        <f t="shared" si="67"/>
        <v>0</v>
      </c>
      <c r="M627" s="46">
        <f t="shared" si="68"/>
        <v>0</v>
      </c>
      <c r="N627" s="46">
        <f t="shared" si="69"/>
        <v>0</v>
      </c>
      <c r="P627" s="46" t="b">
        <f t="shared" si="70"/>
        <v>1</v>
      </c>
    </row>
    <row r="628" spans="2:16" ht="15.75" x14ac:dyDescent="0.25">
      <c r="B628" s="245">
        <v>613</v>
      </c>
      <c r="C628" s="251"/>
      <c r="D628" s="252"/>
      <c r="E628" s="251"/>
      <c r="F628" s="252"/>
      <c r="H628" s="269" t="b">
        <f>IF(ISBLANK(C628),TRUE,IF(OR(ISBLANK(D628),ISBLANK(E628),ISBLANK(F628),ISBLANK(#REF!)),FALSE,TRUE))</f>
        <v>1</v>
      </c>
      <c r="I628" s="46">
        <f t="shared" si="64"/>
        <v>0</v>
      </c>
      <c r="J628" s="46">
        <f t="shared" si="65"/>
        <v>0</v>
      </c>
      <c r="K628" s="46">
        <f t="shared" si="66"/>
        <v>0</v>
      </c>
      <c r="L628" s="46">
        <f t="shared" si="67"/>
        <v>0</v>
      </c>
      <c r="M628" s="46">
        <f t="shared" si="68"/>
        <v>0</v>
      </c>
      <c r="N628" s="46">
        <f t="shared" si="69"/>
        <v>0</v>
      </c>
      <c r="P628" s="46" t="b">
        <f t="shared" si="70"/>
        <v>1</v>
      </c>
    </row>
    <row r="629" spans="2:16" ht="15.75" x14ac:dyDescent="0.25">
      <c r="B629" s="245">
        <v>614</v>
      </c>
      <c r="C629" s="251"/>
      <c r="D629" s="252"/>
      <c r="E629" s="251"/>
      <c r="F629" s="252"/>
      <c r="H629" s="269" t="b">
        <f>IF(ISBLANK(C629),TRUE,IF(OR(ISBLANK(D629),ISBLANK(E629),ISBLANK(F629),ISBLANK(#REF!)),FALSE,TRUE))</f>
        <v>1</v>
      </c>
      <c r="I629" s="46">
        <f t="shared" si="64"/>
        <v>0</v>
      </c>
      <c r="J629" s="46">
        <f t="shared" si="65"/>
        <v>0</v>
      </c>
      <c r="K629" s="46">
        <f t="shared" si="66"/>
        <v>0</v>
      </c>
      <c r="L629" s="46">
        <f t="shared" si="67"/>
        <v>0</v>
      </c>
      <c r="M629" s="46">
        <f t="shared" si="68"/>
        <v>0</v>
      </c>
      <c r="N629" s="46">
        <f t="shared" si="69"/>
        <v>0</v>
      </c>
      <c r="P629" s="46" t="b">
        <f t="shared" si="70"/>
        <v>1</v>
      </c>
    </row>
    <row r="630" spans="2:16" ht="15.75" x14ac:dyDescent="0.25">
      <c r="B630" s="245">
        <v>615</v>
      </c>
      <c r="C630" s="251"/>
      <c r="D630" s="252"/>
      <c r="E630" s="251"/>
      <c r="F630" s="252"/>
      <c r="H630" s="269" t="b">
        <f>IF(ISBLANK(C630),TRUE,IF(OR(ISBLANK(D630),ISBLANK(E630),ISBLANK(F630),ISBLANK(#REF!)),FALSE,TRUE))</f>
        <v>1</v>
      </c>
      <c r="I630" s="46">
        <f t="shared" si="64"/>
        <v>0</v>
      </c>
      <c r="J630" s="46">
        <f t="shared" si="65"/>
        <v>0</v>
      </c>
      <c r="K630" s="46">
        <f t="shared" si="66"/>
        <v>0</v>
      </c>
      <c r="L630" s="46">
        <f t="shared" si="67"/>
        <v>0</v>
      </c>
      <c r="M630" s="46">
        <f t="shared" si="68"/>
        <v>0</v>
      </c>
      <c r="N630" s="46">
        <f t="shared" si="69"/>
        <v>0</v>
      </c>
      <c r="P630" s="46" t="b">
        <f t="shared" si="70"/>
        <v>1</v>
      </c>
    </row>
    <row r="631" spans="2:16" ht="15.75" x14ac:dyDescent="0.25">
      <c r="B631" s="245">
        <v>616</v>
      </c>
      <c r="C631" s="251"/>
      <c r="D631" s="252"/>
      <c r="E631" s="251"/>
      <c r="F631" s="252"/>
      <c r="H631" s="269" t="b">
        <f>IF(ISBLANK(C631),TRUE,IF(OR(ISBLANK(D631),ISBLANK(E631),ISBLANK(F631),ISBLANK(#REF!)),FALSE,TRUE))</f>
        <v>1</v>
      </c>
      <c r="I631" s="46">
        <f t="shared" si="64"/>
        <v>0</v>
      </c>
      <c r="J631" s="46">
        <f t="shared" si="65"/>
        <v>0</v>
      </c>
      <c r="K631" s="46">
        <f t="shared" si="66"/>
        <v>0</v>
      </c>
      <c r="L631" s="46">
        <f t="shared" si="67"/>
        <v>0</v>
      </c>
      <c r="M631" s="46">
        <f t="shared" si="68"/>
        <v>0</v>
      </c>
      <c r="N631" s="46">
        <f t="shared" si="69"/>
        <v>0</v>
      </c>
      <c r="P631" s="46" t="b">
        <f t="shared" si="70"/>
        <v>1</v>
      </c>
    </row>
    <row r="632" spans="2:16" ht="15.75" x14ac:dyDescent="0.25">
      <c r="B632" s="245">
        <v>617</v>
      </c>
      <c r="C632" s="251"/>
      <c r="D632" s="252"/>
      <c r="E632" s="251"/>
      <c r="F632" s="252"/>
      <c r="H632" s="269" t="b">
        <f>IF(ISBLANK(C632),TRUE,IF(OR(ISBLANK(D632),ISBLANK(E632),ISBLANK(F632),ISBLANK(#REF!)),FALSE,TRUE))</f>
        <v>1</v>
      </c>
      <c r="I632" s="46">
        <f t="shared" si="64"/>
        <v>0</v>
      </c>
      <c r="J632" s="46">
        <f t="shared" si="65"/>
        <v>0</v>
      </c>
      <c r="K632" s="46">
        <f t="shared" si="66"/>
        <v>0</v>
      </c>
      <c r="L632" s="46">
        <f t="shared" si="67"/>
        <v>0</v>
      </c>
      <c r="M632" s="46">
        <f t="shared" si="68"/>
        <v>0</v>
      </c>
      <c r="N632" s="46">
        <f t="shared" si="69"/>
        <v>0</v>
      </c>
      <c r="P632" s="46" t="b">
        <f t="shared" si="70"/>
        <v>1</v>
      </c>
    </row>
    <row r="633" spans="2:16" ht="15.75" x14ac:dyDescent="0.25">
      <c r="B633" s="245">
        <v>618</v>
      </c>
      <c r="C633" s="251"/>
      <c r="D633" s="252"/>
      <c r="E633" s="251"/>
      <c r="F633" s="252"/>
      <c r="H633" s="269" t="b">
        <f>IF(ISBLANK(C633),TRUE,IF(OR(ISBLANK(D633),ISBLANK(E633),ISBLANK(F633),ISBLANK(#REF!)),FALSE,TRUE))</f>
        <v>1</v>
      </c>
      <c r="I633" s="46">
        <f t="shared" si="64"/>
        <v>0</v>
      </c>
      <c r="J633" s="46">
        <f t="shared" si="65"/>
        <v>0</v>
      </c>
      <c r="K633" s="46">
        <f t="shared" si="66"/>
        <v>0</v>
      </c>
      <c r="L633" s="46">
        <f t="shared" si="67"/>
        <v>0</v>
      </c>
      <c r="M633" s="46">
        <f t="shared" si="68"/>
        <v>0</v>
      </c>
      <c r="N633" s="46">
        <f t="shared" si="69"/>
        <v>0</v>
      </c>
      <c r="P633" s="46" t="b">
        <f t="shared" si="70"/>
        <v>1</v>
      </c>
    </row>
    <row r="634" spans="2:16" ht="15.75" x14ac:dyDescent="0.25">
      <c r="B634" s="245">
        <v>619</v>
      </c>
      <c r="C634" s="251"/>
      <c r="D634" s="252"/>
      <c r="E634" s="251"/>
      <c r="F634" s="252"/>
      <c r="H634" s="269" t="b">
        <f>IF(ISBLANK(C634),TRUE,IF(OR(ISBLANK(D634),ISBLANK(E634),ISBLANK(F634),ISBLANK(#REF!)),FALSE,TRUE))</f>
        <v>1</v>
      </c>
      <c r="I634" s="46">
        <f t="shared" si="64"/>
        <v>0</v>
      </c>
      <c r="J634" s="46">
        <f t="shared" si="65"/>
        <v>0</v>
      </c>
      <c r="K634" s="46">
        <f t="shared" si="66"/>
        <v>0</v>
      </c>
      <c r="L634" s="46">
        <f t="shared" si="67"/>
        <v>0</v>
      </c>
      <c r="M634" s="46">
        <f t="shared" si="68"/>
        <v>0</v>
      </c>
      <c r="N634" s="46">
        <f t="shared" si="69"/>
        <v>0</v>
      </c>
      <c r="P634" s="46" t="b">
        <f t="shared" si="70"/>
        <v>1</v>
      </c>
    </row>
    <row r="635" spans="2:16" ht="15.75" x14ac:dyDescent="0.25">
      <c r="B635" s="245">
        <v>620</v>
      </c>
      <c r="C635" s="251"/>
      <c r="D635" s="252"/>
      <c r="E635" s="251"/>
      <c r="F635" s="252"/>
      <c r="H635" s="269" t="b">
        <f>IF(ISBLANK(C635),TRUE,IF(OR(ISBLANK(D635),ISBLANK(E635),ISBLANK(F635),ISBLANK(#REF!)),FALSE,TRUE))</f>
        <v>1</v>
      </c>
      <c r="I635" s="46">
        <f t="shared" si="64"/>
        <v>0</v>
      </c>
      <c r="J635" s="46">
        <f t="shared" si="65"/>
        <v>0</v>
      </c>
      <c r="K635" s="46">
        <f t="shared" si="66"/>
        <v>0</v>
      </c>
      <c r="L635" s="46">
        <f t="shared" si="67"/>
        <v>0</v>
      </c>
      <c r="M635" s="46">
        <f t="shared" si="68"/>
        <v>0</v>
      </c>
      <c r="N635" s="46">
        <f t="shared" si="69"/>
        <v>0</v>
      </c>
      <c r="P635" s="46" t="b">
        <f t="shared" si="70"/>
        <v>1</v>
      </c>
    </row>
    <row r="636" spans="2:16" ht="15.75" x14ac:dyDescent="0.25">
      <c r="B636" s="245">
        <v>621</v>
      </c>
      <c r="C636" s="251"/>
      <c r="D636" s="252"/>
      <c r="E636" s="251"/>
      <c r="F636" s="252"/>
      <c r="H636" s="269" t="b">
        <f>IF(ISBLANK(C636),TRUE,IF(OR(ISBLANK(D636),ISBLANK(E636),ISBLANK(F636),ISBLANK(#REF!)),FALSE,TRUE))</f>
        <v>1</v>
      </c>
      <c r="I636" s="46">
        <f t="shared" si="64"/>
        <v>0</v>
      </c>
      <c r="J636" s="46">
        <f t="shared" si="65"/>
        <v>0</v>
      </c>
      <c r="K636" s="46">
        <f t="shared" si="66"/>
        <v>0</v>
      </c>
      <c r="L636" s="46">
        <f t="shared" si="67"/>
        <v>0</v>
      </c>
      <c r="M636" s="46">
        <f t="shared" si="68"/>
        <v>0</v>
      </c>
      <c r="N636" s="46">
        <f t="shared" si="69"/>
        <v>0</v>
      </c>
      <c r="P636" s="46" t="b">
        <f t="shared" si="70"/>
        <v>1</v>
      </c>
    </row>
    <row r="637" spans="2:16" ht="15.75" x14ac:dyDescent="0.25">
      <c r="B637" s="245">
        <v>622</v>
      </c>
      <c r="C637" s="251"/>
      <c r="D637" s="252"/>
      <c r="E637" s="251"/>
      <c r="F637" s="252"/>
      <c r="H637" s="269" t="b">
        <f>IF(ISBLANK(C637),TRUE,IF(OR(ISBLANK(D637),ISBLANK(E637),ISBLANK(F637),ISBLANK(#REF!)),FALSE,TRUE))</f>
        <v>1</v>
      </c>
      <c r="I637" s="46">
        <f t="shared" si="64"/>
        <v>0</v>
      </c>
      <c r="J637" s="46">
        <f t="shared" si="65"/>
        <v>0</v>
      </c>
      <c r="K637" s="46">
        <f t="shared" si="66"/>
        <v>0</v>
      </c>
      <c r="L637" s="46">
        <f t="shared" si="67"/>
        <v>0</v>
      </c>
      <c r="M637" s="46">
        <f t="shared" si="68"/>
        <v>0</v>
      </c>
      <c r="N637" s="46">
        <f t="shared" si="69"/>
        <v>0</v>
      </c>
      <c r="P637" s="46" t="b">
        <f t="shared" si="70"/>
        <v>1</v>
      </c>
    </row>
    <row r="638" spans="2:16" ht="15.75" x14ac:dyDescent="0.25">
      <c r="B638" s="245">
        <v>623</v>
      </c>
      <c r="C638" s="251"/>
      <c r="D638" s="252"/>
      <c r="E638" s="251"/>
      <c r="F638" s="252"/>
      <c r="H638" s="269" t="b">
        <f>IF(ISBLANK(C638),TRUE,IF(OR(ISBLANK(D638),ISBLANK(E638),ISBLANK(F638),ISBLANK(#REF!)),FALSE,TRUE))</f>
        <v>1</v>
      </c>
      <c r="I638" s="46">
        <f t="shared" si="64"/>
        <v>0</v>
      </c>
      <c r="J638" s="46">
        <f t="shared" si="65"/>
        <v>0</v>
      </c>
      <c r="K638" s="46">
        <f t="shared" si="66"/>
        <v>0</v>
      </c>
      <c r="L638" s="46">
        <f t="shared" si="67"/>
        <v>0</v>
      </c>
      <c r="M638" s="46">
        <f t="shared" si="68"/>
        <v>0</v>
      </c>
      <c r="N638" s="46">
        <f t="shared" si="69"/>
        <v>0</v>
      </c>
      <c r="P638" s="46" t="b">
        <f t="shared" si="70"/>
        <v>1</v>
      </c>
    </row>
    <row r="639" spans="2:16" ht="15.75" x14ac:dyDescent="0.25">
      <c r="B639" s="245">
        <v>624</v>
      </c>
      <c r="C639" s="251"/>
      <c r="D639" s="252"/>
      <c r="E639" s="251"/>
      <c r="F639" s="252"/>
      <c r="H639" s="269" t="b">
        <f>IF(ISBLANK(C639),TRUE,IF(OR(ISBLANK(D639),ISBLANK(E639),ISBLANK(F639),ISBLANK(#REF!)),FALSE,TRUE))</f>
        <v>1</v>
      </c>
      <c r="I639" s="46">
        <f t="shared" si="64"/>
        <v>0</v>
      </c>
      <c r="J639" s="46">
        <f t="shared" si="65"/>
        <v>0</v>
      </c>
      <c r="K639" s="46">
        <f t="shared" si="66"/>
        <v>0</v>
      </c>
      <c r="L639" s="46">
        <f t="shared" si="67"/>
        <v>0</v>
      </c>
      <c r="M639" s="46">
        <f t="shared" si="68"/>
        <v>0</v>
      </c>
      <c r="N639" s="46">
        <f t="shared" si="69"/>
        <v>0</v>
      </c>
      <c r="P639" s="46" t="b">
        <f t="shared" si="70"/>
        <v>1</v>
      </c>
    </row>
    <row r="640" spans="2:16" ht="15.75" x14ac:dyDescent="0.25">
      <c r="B640" s="245">
        <v>625</v>
      </c>
      <c r="C640" s="251"/>
      <c r="D640" s="252"/>
      <c r="E640" s="251"/>
      <c r="F640" s="252"/>
      <c r="H640" s="269" t="b">
        <f>IF(ISBLANK(C640),TRUE,IF(OR(ISBLANK(D640),ISBLANK(E640),ISBLANK(F640),ISBLANK(#REF!)),FALSE,TRUE))</f>
        <v>1</v>
      </c>
      <c r="I640" s="46">
        <f t="shared" si="64"/>
        <v>0</v>
      </c>
      <c r="J640" s="46">
        <f t="shared" si="65"/>
        <v>0</v>
      </c>
      <c r="K640" s="46">
        <f t="shared" si="66"/>
        <v>0</v>
      </c>
      <c r="L640" s="46">
        <f t="shared" si="67"/>
        <v>0</v>
      </c>
      <c r="M640" s="46">
        <f t="shared" si="68"/>
        <v>0</v>
      </c>
      <c r="N640" s="46">
        <f t="shared" si="69"/>
        <v>0</v>
      </c>
      <c r="P640" s="46" t="b">
        <f t="shared" si="70"/>
        <v>1</v>
      </c>
    </row>
    <row r="641" spans="2:16" ht="15.75" x14ac:dyDescent="0.25">
      <c r="B641" s="245">
        <v>626</v>
      </c>
      <c r="C641" s="251"/>
      <c r="D641" s="252"/>
      <c r="E641" s="251"/>
      <c r="F641" s="252"/>
      <c r="H641" s="269" t="b">
        <f>IF(ISBLANK(C641),TRUE,IF(OR(ISBLANK(D641),ISBLANK(E641),ISBLANK(F641),ISBLANK(#REF!)),FALSE,TRUE))</f>
        <v>1</v>
      </c>
      <c r="I641" s="46">
        <f t="shared" si="64"/>
        <v>0</v>
      </c>
      <c r="J641" s="46">
        <f t="shared" si="65"/>
        <v>0</v>
      </c>
      <c r="K641" s="46">
        <f t="shared" si="66"/>
        <v>0</v>
      </c>
      <c r="L641" s="46">
        <f t="shared" si="67"/>
        <v>0</v>
      </c>
      <c r="M641" s="46">
        <f t="shared" si="68"/>
        <v>0</v>
      </c>
      <c r="N641" s="46">
        <f t="shared" si="69"/>
        <v>0</v>
      </c>
      <c r="P641" s="46" t="b">
        <f t="shared" si="70"/>
        <v>1</v>
      </c>
    </row>
    <row r="642" spans="2:16" ht="15.75" x14ac:dyDescent="0.25">
      <c r="B642" s="245">
        <v>627</v>
      </c>
      <c r="C642" s="251"/>
      <c r="D642" s="252"/>
      <c r="E642" s="251"/>
      <c r="F642" s="252"/>
      <c r="H642" s="269" t="b">
        <f>IF(ISBLANK(C642),TRUE,IF(OR(ISBLANK(D642),ISBLANK(E642),ISBLANK(F642),ISBLANK(#REF!)),FALSE,TRUE))</f>
        <v>1</v>
      </c>
      <c r="I642" s="46">
        <f t="shared" si="64"/>
        <v>0</v>
      </c>
      <c r="J642" s="46">
        <f t="shared" si="65"/>
        <v>0</v>
      </c>
      <c r="K642" s="46">
        <f t="shared" si="66"/>
        <v>0</v>
      </c>
      <c r="L642" s="46">
        <f t="shared" si="67"/>
        <v>0</v>
      </c>
      <c r="M642" s="46">
        <f t="shared" si="68"/>
        <v>0</v>
      </c>
      <c r="N642" s="46">
        <f t="shared" si="69"/>
        <v>0</v>
      </c>
      <c r="P642" s="46" t="b">
        <f t="shared" si="70"/>
        <v>1</v>
      </c>
    </row>
    <row r="643" spans="2:16" ht="15.75" x14ac:dyDescent="0.25">
      <c r="B643" s="245">
        <v>628</v>
      </c>
      <c r="C643" s="251"/>
      <c r="D643" s="252"/>
      <c r="E643" s="251"/>
      <c r="F643" s="252"/>
      <c r="H643" s="269" t="b">
        <f>IF(ISBLANK(C643),TRUE,IF(OR(ISBLANK(D643),ISBLANK(E643),ISBLANK(F643),ISBLANK(#REF!)),FALSE,TRUE))</f>
        <v>1</v>
      </c>
      <c r="I643" s="46">
        <f t="shared" si="64"/>
        <v>0</v>
      </c>
      <c r="J643" s="46">
        <f t="shared" si="65"/>
        <v>0</v>
      </c>
      <c r="K643" s="46">
        <f t="shared" si="66"/>
        <v>0</v>
      </c>
      <c r="L643" s="46">
        <f t="shared" si="67"/>
        <v>0</v>
      </c>
      <c r="M643" s="46">
        <f t="shared" si="68"/>
        <v>0</v>
      </c>
      <c r="N643" s="46">
        <f t="shared" si="69"/>
        <v>0</v>
      </c>
      <c r="P643" s="46" t="b">
        <f t="shared" si="70"/>
        <v>1</v>
      </c>
    </row>
    <row r="644" spans="2:16" ht="15.75" x14ac:dyDescent="0.25">
      <c r="B644" s="245">
        <v>629</v>
      </c>
      <c r="C644" s="251"/>
      <c r="D644" s="252"/>
      <c r="E644" s="251"/>
      <c r="F644" s="252"/>
      <c r="H644" s="269" t="b">
        <f>IF(ISBLANK(C644),TRUE,IF(OR(ISBLANK(D644),ISBLANK(E644),ISBLANK(F644),ISBLANK(#REF!)),FALSE,TRUE))</f>
        <v>1</v>
      </c>
      <c r="I644" s="46">
        <f t="shared" si="64"/>
        <v>0</v>
      </c>
      <c r="J644" s="46">
        <f t="shared" si="65"/>
        <v>0</v>
      </c>
      <c r="K644" s="46">
        <f t="shared" si="66"/>
        <v>0</v>
      </c>
      <c r="L644" s="46">
        <f t="shared" si="67"/>
        <v>0</v>
      </c>
      <c r="M644" s="46">
        <f t="shared" si="68"/>
        <v>0</v>
      </c>
      <c r="N644" s="46">
        <f t="shared" si="69"/>
        <v>0</v>
      </c>
      <c r="P644" s="46" t="b">
        <f t="shared" si="70"/>
        <v>1</v>
      </c>
    </row>
    <row r="645" spans="2:16" ht="15.75" x14ac:dyDescent="0.25">
      <c r="B645" s="245">
        <v>630</v>
      </c>
      <c r="C645" s="251"/>
      <c r="D645" s="252"/>
      <c r="E645" s="251"/>
      <c r="F645" s="252"/>
      <c r="H645" s="269" t="b">
        <f>IF(ISBLANK(C645),TRUE,IF(OR(ISBLANK(D645),ISBLANK(E645),ISBLANK(F645),ISBLANK(#REF!)),FALSE,TRUE))</f>
        <v>1</v>
      </c>
      <c r="I645" s="46">
        <f t="shared" si="64"/>
        <v>0</v>
      </c>
      <c r="J645" s="46">
        <f t="shared" si="65"/>
        <v>0</v>
      </c>
      <c r="K645" s="46">
        <f t="shared" si="66"/>
        <v>0</v>
      </c>
      <c r="L645" s="46">
        <f t="shared" si="67"/>
        <v>0</v>
      </c>
      <c r="M645" s="46">
        <f t="shared" si="68"/>
        <v>0</v>
      </c>
      <c r="N645" s="46">
        <f t="shared" si="69"/>
        <v>0</v>
      </c>
      <c r="P645" s="46" t="b">
        <f t="shared" si="70"/>
        <v>1</v>
      </c>
    </row>
    <row r="646" spans="2:16" ht="15.75" x14ac:dyDescent="0.25">
      <c r="B646" s="245">
        <v>631</v>
      </c>
      <c r="C646" s="251"/>
      <c r="D646" s="252"/>
      <c r="E646" s="251"/>
      <c r="F646" s="252"/>
      <c r="H646" s="269" t="b">
        <f>IF(ISBLANK(C646),TRUE,IF(OR(ISBLANK(D646),ISBLANK(E646),ISBLANK(F646),ISBLANK(#REF!)),FALSE,TRUE))</f>
        <v>1</v>
      </c>
      <c r="I646" s="46">
        <f t="shared" si="64"/>
        <v>0</v>
      </c>
      <c r="J646" s="46">
        <f t="shared" si="65"/>
        <v>0</v>
      </c>
      <c r="K646" s="46">
        <f t="shared" si="66"/>
        <v>0</v>
      </c>
      <c r="L646" s="46">
        <f t="shared" si="67"/>
        <v>0</v>
      </c>
      <c r="M646" s="46">
        <f t="shared" si="68"/>
        <v>0</v>
      </c>
      <c r="N646" s="46">
        <f t="shared" si="69"/>
        <v>0</v>
      </c>
      <c r="P646" s="46" t="b">
        <f t="shared" si="70"/>
        <v>1</v>
      </c>
    </row>
    <row r="647" spans="2:16" ht="15.75" x14ac:dyDescent="0.25">
      <c r="B647" s="245">
        <v>632</v>
      </c>
      <c r="C647" s="251"/>
      <c r="D647" s="252"/>
      <c r="E647" s="251"/>
      <c r="F647" s="252"/>
      <c r="H647" s="269" t="b">
        <f>IF(ISBLANK(C647),TRUE,IF(OR(ISBLANK(D647),ISBLANK(E647),ISBLANK(F647),ISBLANK(#REF!)),FALSE,TRUE))</f>
        <v>1</v>
      </c>
      <c r="I647" s="46">
        <f t="shared" si="64"/>
        <v>0</v>
      </c>
      <c r="J647" s="46">
        <f t="shared" si="65"/>
        <v>0</v>
      </c>
      <c r="K647" s="46">
        <f t="shared" si="66"/>
        <v>0</v>
      </c>
      <c r="L647" s="46">
        <f t="shared" si="67"/>
        <v>0</v>
      </c>
      <c r="M647" s="46">
        <f t="shared" si="68"/>
        <v>0</v>
      </c>
      <c r="N647" s="46">
        <f t="shared" si="69"/>
        <v>0</v>
      </c>
      <c r="P647" s="46" t="b">
        <f t="shared" si="70"/>
        <v>1</v>
      </c>
    </row>
    <row r="648" spans="2:16" ht="15.75" x14ac:dyDescent="0.25">
      <c r="B648" s="245">
        <v>633</v>
      </c>
      <c r="C648" s="251"/>
      <c r="D648" s="252"/>
      <c r="E648" s="251"/>
      <c r="F648" s="252"/>
      <c r="H648" s="269" t="b">
        <f>IF(ISBLANK(C648),TRUE,IF(OR(ISBLANK(D648),ISBLANK(E648),ISBLANK(F648),ISBLANK(#REF!)),FALSE,TRUE))</f>
        <v>1</v>
      </c>
      <c r="I648" s="46">
        <f t="shared" si="64"/>
        <v>0</v>
      </c>
      <c r="J648" s="46">
        <f t="shared" si="65"/>
        <v>0</v>
      </c>
      <c r="K648" s="46">
        <f t="shared" si="66"/>
        <v>0</v>
      </c>
      <c r="L648" s="46">
        <f t="shared" si="67"/>
        <v>0</v>
      </c>
      <c r="M648" s="46">
        <f t="shared" si="68"/>
        <v>0</v>
      </c>
      <c r="N648" s="46">
        <f t="shared" si="69"/>
        <v>0</v>
      </c>
      <c r="P648" s="46" t="b">
        <f t="shared" si="70"/>
        <v>1</v>
      </c>
    </row>
    <row r="649" spans="2:16" ht="15.75" x14ac:dyDescent="0.25">
      <c r="B649" s="245">
        <v>634</v>
      </c>
      <c r="C649" s="251"/>
      <c r="D649" s="252"/>
      <c r="E649" s="251"/>
      <c r="F649" s="252"/>
      <c r="H649" s="269" t="b">
        <f>IF(ISBLANK(C649),TRUE,IF(OR(ISBLANK(D649),ISBLANK(E649),ISBLANK(F649),ISBLANK(#REF!)),FALSE,TRUE))</f>
        <v>1</v>
      </c>
      <c r="I649" s="46">
        <f t="shared" si="64"/>
        <v>0</v>
      </c>
      <c r="J649" s="46">
        <f t="shared" si="65"/>
        <v>0</v>
      </c>
      <c r="K649" s="46">
        <f t="shared" si="66"/>
        <v>0</v>
      </c>
      <c r="L649" s="46">
        <f t="shared" si="67"/>
        <v>0</v>
      </c>
      <c r="M649" s="46">
        <f t="shared" si="68"/>
        <v>0</v>
      </c>
      <c r="N649" s="46">
        <f t="shared" si="69"/>
        <v>0</v>
      </c>
      <c r="P649" s="46" t="b">
        <f t="shared" si="70"/>
        <v>1</v>
      </c>
    </row>
    <row r="650" spans="2:16" ht="15.75" x14ac:dyDescent="0.25">
      <c r="B650" s="245">
        <v>635</v>
      </c>
      <c r="C650" s="251"/>
      <c r="D650" s="252"/>
      <c r="E650" s="251"/>
      <c r="F650" s="252"/>
      <c r="H650" s="269" t="b">
        <f>IF(ISBLANK(C650),TRUE,IF(OR(ISBLANK(D650),ISBLANK(E650),ISBLANK(F650),ISBLANK(#REF!)),FALSE,TRUE))</f>
        <v>1</v>
      </c>
      <c r="I650" s="46">
        <f t="shared" si="64"/>
        <v>0</v>
      </c>
      <c r="J650" s="46">
        <f t="shared" si="65"/>
        <v>0</v>
      </c>
      <c r="K650" s="46">
        <f t="shared" si="66"/>
        <v>0</v>
      </c>
      <c r="L650" s="46">
        <f t="shared" si="67"/>
        <v>0</v>
      </c>
      <c r="M650" s="46">
        <f t="shared" si="68"/>
        <v>0</v>
      </c>
      <c r="N650" s="46">
        <f t="shared" si="69"/>
        <v>0</v>
      </c>
      <c r="P650" s="46" t="b">
        <f t="shared" si="70"/>
        <v>1</v>
      </c>
    </row>
    <row r="651" spans="2:16" ht="15.75" x14ac:dyDescent="0.25">
      <c r="B651" s="245">
        <v>636</v>
      </c>
      <c r="C651" s="251"/>
      <c r="D651" s="252"/>
      <c r="E651" s="251"/>
      <c r="F651" s="252"/>
      <c r="H651" s="269" t="b">
        <f>IF(ISBLANK(C651),TRUE,IF(OR(ISBLANK(D651),ISBLANK(E651),ISBLANK(F651),ISBLANK(#REF!)),FALSE,TRUE))</f>
        <v>1</v>
      </c>
      <c r="I651" s="46">
        <f t="shared" si="64"/>
        <v>0</v>
      </c>
      <c r="J651" s="46">
        <f t="shared" si="65"/>
        <v>0</v>
      </c>
      <c r="K651" s="46">
        <f t="shared" si="66"/>
        <v>0</v>
      </c>
      <c r="L651" s="46">
        <f t="shared" si="67"/>
        <v>0</v>
      </c>
      <c r="M651" s="46">
        <f t="shared" si="68"/>
        <v>0</v>
      </c>
      <c r="N651" s="46">
        <f t="shared" si="69"/>
        <v>0</v>
      </c>
      <c r="P651" s="46" t="b">
        <f t="shared" si="70"/>
        <v>1</v>
      </c>
    </row>
    <row r="652" spans="2:16" ht="15.75" x14ac:dyDescent="0.25">
      <c r="B652" s="245">
        <v>637</v>
      </c>
      <c r="C652" s="251"/>
      <c r="D652" s="252"/>
      <c r="E652" s="251"/>
      <c r="F652" s="252"/>
      <c r="H652" s="269" t="b">
        <f>IF(ISBLANK(C652),TRUE,IF(OR(ISBLANK(D652),ISBLANK(E652),ISBLANK(F652),ISBLANK(#REF!)),FALSE,TRUE))</f>
        <v>1</v>
      </c>
      <c r="I652" s="46">
        <f t="shared" si="64"/>
        <v>0</v>
      </c>
      <c r="J652" s="46">
        <f t="shared" si="65"/>
        <v>0</v>
      </c>
      <c r="K652" s="46">
        <f t="shared" si="66"/>
        <v>0</v>
      </c>
      <c r="L652" s="46">
        <f t="shared" si="67"/>
        <v>0</v>
      </c>
      <c r="M652" s="46">
        <f t="shared" si="68"/>
        <v>0</v>
      </c>
      <c r="N652" s="46">
        <f t="shared" si="69"/>
        <v>0</v>
      </c>
      <c r="P652" s="46" t="b">
        <f t="shared" si="70"/>
        <v>1</v>
      </c>
    </row>
    <row r="653" spans="2:16" ht="15.75" x14ac:dyDescent="0.25">
      <c r="B653" s="245">
        <v>638</v>
      </c>
      <c r="C653" s="251"/>
      <c r="D653" s="252"/>
      <c r="E653" s="251"/>
      <c r="F653" s="252"/>
      <c r="H653" s="269" t="b">
        <f>IF(ISBLANK(C653),TRUE,IF(OR(ISBLANK(D653),ISBLANK(E653),ISBLANK(F653),ISBLANK(#REF!)),FALSE,TRUE))</f>
        <v>1</v>
      </c>
      <c r="I653" s="46">
        <f t="shared" si="64"/>
        <v>0</v>
      </c>
      <c r="J653" s="46">
        <f t="shared" si="65"/>
        <v>0</v>
      </c>
      <c r="K653" s="46">
        <f t="shared" si="66"/>
        <v>0</v>
      </c>
      <c r="L653" s="46">
        <f t="shared" si="67"/>
        <v>0</v>
      </c>
      <c r="M653" s="46">
        <f t="shared" si="68"/>
        <v>0</v>
      </c>
      <c r="N653" s="46">
        <f t="shared" si="69"/>
        <v>0</v>
      </c>
      <c r="P653" s="46" t="b">
        <f t="shared" si="70"/>
        <v>1</v>
      </c>
    </row>
    <row r="654" spans="2:16" ht="15.75" x14ac:dyDescent="0.25">
      <c r="B654" s="245">
        <v>639</v>
      </c>
      <c r="C654" s="251"/>
      <c r="D654" s="252"/>
      <c r="E654" s="251"/>
      <c r="F654" s="252"/>
      <c r="H654" s="269" t="b">
        <f>IF(ISBLANK(C654),TRUE,IF(OR(ISBLANK(D654),ISBLANK(E654),ISBLANK(F654),ISBLANK(#REF!)),FALSE,TRUE))</f>
        <v>1</v>
      </c>
      <c r="I654" s="46">
        <f t="shared" si="64"/>
        <v>0</v>
      </c>
      <c r="J654" s="46">
        <f t="shared" si="65"/>
        <v>0</v>
      </c>
      <c r="K654" s="46">
        <f t="shared" si="66"/>
        <v>0</v>
      </c>
      <c r="L654" s="46">
        <f t="shared" si="67"/>
        <v>0</v>
      </c>
      <c r="M654" s="46">
        <f t="shared" si="68"/>
        <v>0</v>
      </c>
      <c r="N654" s="46">
        <f t="shared" si="69"/>
        <v>0</v>
      </c>
      <c r="P654" s="46" t="b">
        <f t="shared" si="70"/>
        <v>1</v>
      </c>
    </row>
    <row r="655" spans="2:16" ht="15.75" x14ac:dyDescent="0.25">
      <c r="B655" s="245">
        <v>640</v>
      </c>
      <c r="C655" s="251"/>
      <c r="D655" s="252"/>
      <c r="E655" s="251"/>
      <c r="F655" s="252"/>
      <c r="H655" s="269" t="b">
        <f>IF(ISBLANK(C655),TRUE,IF(OR(ISBLANK(D655),ISBLANK(E655),ISBLANK(F655),ISBLANK(#REF!)),FALSE,TRUE))</f>
        <v>1</v>
      </c>
      <c r="I655" s="46">
        <f t="shared" si="64"/>
        <v>0</v>
      </c>
      <c r="J655" s="46">
        <f t="shared" si="65"/>
        <v>0</v>
      </c>
      <c r="K655" s="46">
        <f t="shared" si="66"/>
        <v>0</v>
      </c>
      <c r="L655" s="46">
        <f t="shared" si="67"/>
        <v>0</v>
      </c>
      <c r="M655" s="46">
        <f t="shared" si="68"/>
        <v>0</v>
      </c>
      <c r="N655" s="46">
        <f t="shared" si="69"/>
        <v>0</v>
      </c>
      <c r="P655" s="46" t="b">
        <f t="shared" si="70"/>
        <v>1</v>
      </c>
    </row>
    <row r="656" spans="2:16" ht="15.75" x14ac:dyDescent="0.25">
      <c r="B656" s="245">
        <v>641</v>
      </c>
      <c r="C656" s="251"/>
      <c r="D656" s="252"/>
      <c r="E656" s="251"/>
      <c r="F656" s="252"/>
      <c r="H656" s="269" t="b">
        <f>IF(ISBLANK(C656),TRUE,IF(OR(ISBLANK(D656),ISBLANK(E656),ISBLANK(F656),ISBLANK(#REF!)),FALSE,TRUE))</f>
        <v>1</v>
      </c>
      <c r="I656" s="46">
        <f t="shared" si="64"/>
        <v>0</v>
      </c>
      <c r="J656" s="46">
        <f t="shared" si="65"/>
        <v>0</v>
      </c>
      <c r="K656" s="46">
        <f t="shared" si="66"/>
        <v>0</v>
      </c>
      <c r="L656" s="46">
        <f t="shared" si="67"/>
        <v>0</v>
      </c>
      <c r="M656" s="46">
        <f t="shared" si="68"/>
        <v>0</v>
      </c>
      <c r="N656" s="46">
        <f t="shared" si="69"/>
        <v>0</v>
      </c>
      <c r="P656" s="46" t="b">
        <f t="shared" si="70"/>
        <v>1</v>
      </c>
    </row>
    <row r="657" spans="2:16" ht="15.75" x14ac:dyDescent="0.25">
      <c r="B657" s="245">
        <v>642</v>
      </c>
      <c r="C657" s="251"/>
      <c r="D657" s="252"/>
      <c r="E657" s="251"/>
      <c r="F657" s="252"/>
      <c r="H657" s="269" t="b">
        <f>IF(ISBLANK(C657),TRUE,IF(OR(ISBLANK(D657),ISBLANK(E657),ISBLANK(F657),ISBLANK(#REF!)),FALSE,TRUE))</f>
        <v>1</v>
      </c>
      <c r="I657" s="46">
        <f t="shared" ref="I657:I720" si="71">IF(E657="Retail",F657,0)</f>
        <v>0</v>
      </c>
      <c r="J657" s="46">
        <f t="shared" ref="J657:J720" si="72">IF(E657="Well Informed",F657,0)</f>
        <v>0</v>
      </c>
      <c r="K657" s="46">
        <f t="shared" ref="K657:K720" si="73">IF(E657="Professional",F657,0)</f>
        <v>0</v>
      </c>
      <c r="L657" s="46">
        <f t="shared" ref="L657:L720" si="74">IF(E657="Retail",D657,0)</f>
        <v>0</v>
      </c>
      <c r="M657" s="46">
        <f t="shared" ref="M657:M720" si="75">IF(E657="Well Informed",D657,0)</f>
        <v>0</v>
      </c>
      <c r="N657" s="46">
        <f t="shared" ref="N657:N720" si="76">IF(E657="Professional",D657,0)</f>
        <v>0</v>
      </c>
      <c r="P657" s="46" t="b">
        <f t="shared" ref="P657:P720" si="77">IF(AND(D657&lt;&gt;"",C657="N/A"),FALSE,TRUE)</f>
        <v>1</v>
      </c>
    </row>
    <row r="658" spans="2:16" ht="15.75" x14ac:dyDescent="0.25">
      <c r="B658" s="245">
        <v>643</v>
      </c>
      <c r="C658" s="251"/>
      <c r="D658" s="252"/>
      <c r="E658" s="251"/>
      <c r="F658" s="252"/>
      <c r="H658" s="269" t="b">
        <f>IF(ISBLANK(C658),TRUE,IF(OR(ISBLANK(D658),ISBLANK(E658),ISBLANK(F658),ISBLANK(#REF!)),FALSE,TRUE))</f>
        <v>1</v>
      </c>
      <c r="I658" s="46">
        <f t="shared" si="71"/>
        <v>0</v>
      </c>
      <c r="J658" s="46">
        <f t="shared" si="72"/>
        <v>0</v>
      </c>
      <c r="K658" s="46">
        <f t="shared" si="73"/>
        <v>0</v>
      </c>
      <c r="L658" s="46">
        <f t="shared" si="74"/>
        <v>0</v>
      </c>
      <c r="M658" s="46">
        <f t="shared" si="75"/>
        <v>0</v>
      </c>
      <c r="N658" s="46">
        <f t="shared" si="76"/>
        <v>0</v>
      </c>
      <c r="P658" s="46" t="b">
        <f t="shared" si="77"/>
        <v>1</v>
      </c>
    </row>
    <row r="659" spans="2:16" ht="15.75" x14ac:dyDescent="0.25">
      <c r="B659" s="245">
        <v>644</v>
      </c>
      <c r="C659" s="251"/>
      <c r="D659" s="252"/>
      <c r="E659" s="251"/>
      <c r="F659" s="252"/>
      <c r="H659" s="269" t="b">
        <f>IF(ISBLANK(C659),TRUE,IF(OR(ISBLANK(D659),ISBLANK(E659),ISBLANK(F659),ISBLANK(#REF!)),FALSE,TRUE))</f>
        <v>1</v>
      </c>
      <c r="I659" s="46">
        <f t="shared" si="71"/>
        <v>0</v>
      </c>
      <c r="J659" s="46">
        <f t="shared" si="72"/>
        <v>0</v>
      </c>
      <c r="K659" s="46">
        <f t="shared" si="73"/>
        <v>0</v>
      </c>
      <c r="L659" s="46">
        <f t="shared" si="74"/>
        <v>0</v>
      </c>
      <c r="M659" s="46">
        <f t="shared" si="75"/>
        <v>0</v>
      </c>
      <c r="N659" s="46">
        <f t="shared" si="76"/>
        <v>0</v>
      </c>
      <c r="P659" s="46" t="b">
        <f t="shared" si="77"/>
        <v>1</v>
      </c>
    </row>
    <row r="660" spans="2:16" ht="15.75" x14ac:dyDescent="0.25">
      <c r="B660" s="245">
        <v>645</v>
      </c>
      <c r="C660" s="251"/>
      <c r="D660" s="252"/>
      <c r="E660" s="251"/>
      <c r="F660" s="252"/>
      <c r="H660" s="269" t="b">
        <f>IF(ISBLANK(C660),TRUE,IF(OR(ISBLANK(D660),ISBLANK(E660),ISBLANK(F660),ISBLANK(#REF!)),FALSE,TRUE))</f>
        <v>1</v>
      </c>
      <c r="I660" s="46">
        <f t="shared" si="71"/>
        <v>0</v>
      </c>
      <c r="J660" s="46">
        <f t="shared" si="72"/>
        <v>0</v>
      </c>
      <c r="K660" s="46">
        <f t="shared" si="73"/>
        <v>0</v>
      </c>
      <c r="L660" s="46">
        <f t="shared" si="74"/>
        <v>0</v>
      </c>
      <c r="M660" s="46">
        <f t="shared" si="75"/>
        <v>0</v>
      </c>
      <c r="N660" s="46">
        <f t="shared" si="76"/>
        <v>0</v>
      </c>
      <c r="P660" s="46" t="b">
        <f t="shared" si="77"/>
        <v>1</v>
      </c>
    </row>
    <row r="661" spans="2:16" ht="15.75" x14ac:dyDescent="0.25">
      <c r="B661" s="245">
        <v>646</v>
      </c>
      <c r="C661" s="251"/>
      <c r="D661" s="252"/>
      <c r="E661" s="251"/>
      <c r="F661" s="252"/>
      <c r="H661" s="269" t="b">
        <f>IF(ISBLANK(C661),TRUE,IF(OR(ISBLANK(D661),ISBLANK(E661),ISBLANK(F661),ISBLANK(#REF!)),FALSE,TRUE))</f>
        <v>1</v>
      </c>
      <c r="I661" s="46">
        <f t="shared" si="71"/>
        <v>0</v>
      </c>
      <c r="J661" s="46">
        <f t="shared" si="72"/>
        <v>0</v>
      </c>
      <c r="K661" s="46">
        <f t="shared" si="73"/>
        <v>0</v>
      </c>
      <c r="L661" s="46">
        <f t="shared" si="74"/>
        <v>0</v>
      </c>
      <c r="M661" s="46">
        <f t="shared" si="75"/>
        <v>0</v>
      </c>
      <c r="N661" s="46">
        <f t="shared" si="76"/>
        <v>0</v>
      </c>
      <c r="P661" s="46" t="b">
        <f t="shared" si="77"/>
        <v>1</v>
      </c>
    </row>
    <row r="662" spans="2:16" ht="15.75" x14ac:dyDescent="0.25">
      <c r="B662" s="245">
        <v>647</v>
      </c>
      <c r="C662" s="251"/>
      <c r="D662" s="252"/>
      <c r="E662" s="251"/>
      <c r="F662" s="252"/>
      <c r="H662" s="269" t="b">
        <f>IF(ISBLANK(C662),TRUE,IF(OR(ISBLANK(D662),ISBLANK(E662),ISBLANK(F662),ISBLANK(#REF!)),FALSE,TRUE))</f>
        <v>1</v>
      </c>
      <c r="I662" s="46">
        <f t="shared" si="71"/>
        <v>0</v>
      </c>
      <c r="J662" s="46">
        <f t="shared" si="72"/>
        <v>0</v>
      </c>
      <c r="K662" s="46">
        <f t="shared" si="73"/>
        <v>0</v>
      </c>
      <c r="L662" s="46">
        <f t="shared" si="74"/>
        <v>0</v>
      </c>
      <c r="M662" s="46">
        <f t="shared" si="75"/>
        <v>0</v>
      </c>
      <c r="N662" s="46">
        <f t="shared" si="76"/>
        <v>0</v>
      </c>
      <c r="P662" s="46" t="b">
        <f t="shared" si="77"/>
        <v>1</v>
      </c>
    </row>
    <row r="663" spans="2:16" ht="15.75" x14ac:dyDescent="0.25">
      <c r="B663" s="245">
        <v>648</v>
      </c>
      <c r="C663" s="251"/>
      <c r="D663" s="252"/>
      <c r="E663" s="251"/>
      <c r="F663" s="252"/>
      <c r="H663" s="269" t="b">
        <f>IF(ISBLANK(C663),TRUE,IF(OR(ISBLANK(D663),ISBLANK(E663),ISBLANK(F663),ISBLANK(#REF!)),FALSE,TRUE))</f>
        <v>1</v>
      </c>
      <c r="I663" s="46">
        <f t="shared" si="71"/>
        <v>0</v>
      </c>
      <c r="J663" s="46">
        <f t="shared" si="72"/>
        <v>0</v>
      </c>
      <c r="K663" s="46">
        <f t="shared" si="73"/>
        <v>0</v>
      </c>
      <c r="L663" s="46">
        <f t="shared" si="74"/>
        <v>0</v>
      </c>
      <c r="M663" s="46">
        <f t="shared" si="75"/>
        <v>0</v>
      </c>
      <c r="N663" s="46">
        <f t="shared" si="76"/>
        <v>0</v>
      </c>
      <c r="P663" s="46" t="b">
        <f t="shared" si="77"/>
        <v>1</v>
      </c>
    </row>
    <row r="664" spans="2:16" ht="15.75" x14ac:dyDescent="0.25">
      <c r="B664" s="245">
        <v>649</v>
      </c>
      <c r="C664" s="251"/>
      <c r="D664" s="252"/>
      <c r="E664" s="251"/>
      <c r="F664" s="252"/>
      <c r="H664" s="269" t="b">
        <f>IF(ISBLANK(C664),TRUE,IF(OR(ISBLANK(D664),ISBLANK(E664),ISBLANK(F664),ISBLANK(#REF!)),FALSE,TRUE))</f>
        <v>1</v>
      </c>
      <c r="I664" s="46">
        <f t="shared" si="71"/>
        <v>0</v>
      </c>
      <c r="J664" s="46">
        <f t="shared" si="72"/>
        <v>0</v>
      </c>
      <c r="K664" s="46">
        <f t="shared" si="73"/>
        <v>0</v>
      </c>
      <c r="L664" s="46">
        <f t="shared" si="74"/>
        <v>0</v>
      </c>
      <c r="M664" s="46">
        <f t="shared" si="75"/>
        <v>0</v>
      </c>
      <c r="N664" s="46">
        <f t="shared" si="76"/>
        <v>0</v>
      </c>
      <c r="P664" s="46" t="b">
        <f t="shared" si="77"/>
        <v>1</v>
      </c>
    </row>
    <row r="665" spans="2:16" ht="15.75" x14ac:dyDescent="0.25">
      <c r="B665" s="245">
        <v>650</v>
      </c>
      <c r="C665" s="251"/>
      <c r="D665" s="252"/>
      <c r="E665" s="251"/>
      <c r="F665" s="252"/>
      <c r="H665" s="269" t="b">
        <f>IF(ISBLANK(C665),TRUE,IF(OR(ISBLANK(D665),ISBLANK(E665),ISBLANK(F665),ISBLANK(#REF!)),FALSE,TRUE))</f>
        <v>1</v>
      </c>
      <c r="I665" s="46">
        <f t="shared" si="71"/>
        <v>0</v>
      </c>
      <c r="J665" s="46">
        <f t="shared" si="72"/>
        <v>0</v>
      </c>
      <c r="K665" s="46">
        <f t="shared" si="73"/>
        <v>0</v>
      </c>
      <c r="L665" s="46">
        <f t="shared" si="74"/>
        <v>0</v>
      </c>
      <c r="M665" s="46">
        <f t="shared" si="75"/>
        <v>0</v>
      </c>
      <c r="N665" s="46">
        <f t="shared" si="76"/>
        <v>0</v>
      </c>
      <c r="P665" s="46" t="b">
        <f t="shared" si="77"/>
        <v>1</v>
      </c>
    </row>
    <row r="666" spans="2:16" ht="15.75" x14ac:dyDescent="0.25">
      <c r="B666" s="245">
        <v>651</v>
      </c>
      <c r="C666" s="251"/>
      <c r="D666" s="252"/>
      <c r="E666" s="251"/>
      <c r="F666" s="252"/>
      <c r="H666" s="269" t="b">
        <f>IF(ISBLANK(C666),TRUE,IF(OR(ISBLANK(D666),ISBLANK(E666),ISBLANK(F666),ISBLANK(#REF!)),FALSE,TRUE))</f>
        <v>1</v>
      </c>
      <c r="I666" s="46">
        <f t="shared" si="71"/>
        <v>0</v>
      </c>
      <c r="J666" s="46">
        <f t="shared" si="72"/>
        <v>0</v>
      </c>
      <c r="K666" s="46">
        <f t="shared" si="73"/>
        <v>0</v>
      </c>
      <c r="L666" s="46">
        <f t="shared" si="74"/>
        <v>0</v>
      </c>
      <c r="M666" s="46">
        <f t="shared" si="75"/>
        <v>0</v>
      </c>
      <c r="N666" s="46">
        <f t="shared" si="76"/>
        <v>0</v>
      </c>
      <c r="P666" s="46" t="b">
        <f t="shared" si="77"/>
        <v>1</v>
      </c>
    </row>
    <row r="667" spans="2:16" ht="15.75" x14ac:dyDescent="0.25">
      <c r="B667" s="245">
        <v>652</v>
      </c>
      <c r="C667" s="251"/>
      <c r="D667" s="252"/>
      <c r="E667" s="251"/>
      <c r="F667" s="252"/>
      <c r="H667" s="269" t="b">
        <f>IF(ISBLANK(C667),TRUE,IF(OR(ISBLANK(D667),ISBLANK(E667),ISBLANK(F667),ISBLANK(#REF!)),FALSE,TRUE))</f>
        <v>1</v>
      </c>
      <c r="I667" s="46">
        <f t="shared" si="71"/>
        <v>0</v>
      </c>
      <c r="J667" s="46">
        <f t="shared" si="72"/>
        <v>0</v>
      </c>
      <c r="K667" s="46">
        <f t="shared" si="73"/>
        <v>0</v>
      </c>
      <c r="L667" s="46">
        <f t="shared" si="74"/>
        <v>0</v>
      </c>
      <c r="M667" s="46">
        <f t="shared" si="75"/>
        <v>0</v>
      </c>
      <c r="N667" s="46">
        <f t="shared" si="76"/>
        <v>0</v>
      </c>
      <c r="P667" s="46" t="b">
        <f t="shared" si="77"/>
        <v>1</v>
      </c>
    </row>
    <row r="668" spans="2:16" ht="15.75" x14ac:dyDescent="0.25">
      <c r="B668" s="245">
        <v>653</v>
      </c>
      <c r="C668" s="251"/>
      <c r="D668" s="252"/>
      <c r="E668" s="251"/>
      <c r="F668" s="252"/>
      <c r="H668" s="269" t="b">
        <f>IF(ISBLANK(C668),TRUE,IF(OR(ISBLANK(D668),ISBLANK(E668),ISBLANK(F668),ISBLANK(#REF!)),FALSE,TRUE))</f>
        <v>1</v>
      </c>
      <c r="I668" s="46">
        <f t="shared" si="71"/>
        <v>0</v>
      </c>
      <c r="J668" s="46">
        <f t="shared" si="72"/>
        <v>0</v>
      </c>
      <c r="K668" s="46">
        <f t="shared" si="73"/>
        <v>0</v>
      </c>
      <c r="L668" s="46">
        <f t="shared" si="74"/>
        <v>0</v>
      </c>
      <c r="M668" s="46">
        <f t="shared" si="75"/>
        <v>0</v>
      </c>
      <c r="N668" s="46">
        <f t="shared" si="76"/>
        <v>0</v>
      </c>
      <c r="P668" s="46" t="b">
        <f t="shared" si="77"/>
        <v>1</v>
      </c>
    </row>
    <row r="669" spans="2:16" ht="15.75" x14ac:dyDescent="0.25">
      <c r="B669" s="245">
        <v>654</v>
      </c>
      <c r="C669" s="251"/>
      <c r="D669" s="252"/>
      <c r="E669" s="251"/>
      <c r="F669" s="252"/>
      <c r="H669" s="269" t="b">
        <f>IF(ISBLANK(C669),TRUE,IF(OR(ISBLANK(D669),ISBLANK(E669),ISBLANK(F669),ISBLANK(#REF!)),FALSE,TRUE))</f>
        <v>1</v>
      </c>
      <c r="I669" s="46">
        <f t="shared" si="71"/>
        <v>0</v>
      </c>
      <c r="J669" s="46">
        <f t="shared" si="72"/>
        <v>0</v>
      </c>
      <c r="K669" s="46">
        <f t="shared" si="73"/>
        <v>0</v>
      </c>
      <c r="L669" s="46">
        <f t="shared" si="74"/>
        <v>0</v>
      </c>
      <c r="M669" s="46">
        <f t="shared" si="75"/>
        <v>0</v>
      </c>
      <c r="N669" s="46">
        <f t="shared" si="76"/>
        <v>0</v>
      </c>
      <c r="P669" s="46" t="b">
        <f t="shared" si="77"/>
        <v>1</v>
      </c>
    </row>
    <row r="670" spans="2:16" ht="15.75" x14ac:dyDescent="0.25">
      <c r="B670" s="245">
        <v>655</v>
      </c>
      <c r="C670" s="251"/>
      <c r="D670" s="252"/>
      <c r="E670" s="251"/>
      <c r="F670" s="252"/>
      <c r="H670" s="269" t="b">
        <f>IF(ISBLANK(C670),TRUE,IF(OR(ISBLANK(D670),ISBLANK(E670),ISBLANK(F670),ISBLANK(#REF!)),FALSE,TRUE))</f>
        <v>1</v>
      </c>
      <c r="I670" s="46">
        <f t="shared" si="71"/>
        <v>0</v>
      </c>
      <c r="J670" s="46">
        <f t="shared" si="72"/>
        <v>0</v>
      </c>
      <c r="K670" s="46">
        <f t="shared" si="73"/>
        <v>0</v>
      </c>
      <c r="L670" s="46">
        <f t="shared" si="74"/>
        <v>0</v>
      </c>
      <c r="M670" s="46">
        <f t="shared" si="75"/>
        <v>0</v>
      </c>
      <c r="N670" s="46">
        <f t="shared" si="76"/>
        <v>0</v>
      </c>
      <c r="P670" s="46" t="b">
        <f t="shared" si="77"/>
        <v>1</v>
      </c>
    </row>
    <row r="671" spans="2:16" ht="15.75" x14ac:dyDescent="0.25">
      <c r="B671" s="245">
        <v>656</v>
      </c>
      <c r="C671" s="251"/>
      <c r="D671" s="252"/>
      <c r="E671" s="251"/>
      <c r="F671" s="252"/>
      <c r="H671" s="269" t="b">
        <f>IF(ISBLANK(C671),TRUE,IF(OR(ISBLANK(D671),ISBLANK(E671),ISBLANK(F671),ISBLANK(#REF!)),FALSE,TRUE))</f>
        <v>1</v>
      </c>
      <c r="I671" s="46">
        <f t="shared" si="71"/>
        <v>0</v>
      </c>
      <c r="J671" s="46">
        <f t="shared" si="72"/>
        <v>0</v>
      </c>
      <c r="K671" s="46">
        <f t="shared" si="73"/>
        <v>0</v>
      </c>
      <c r="L671" s="46">
        <f t="shared" si="74"/>
        <v>0</v>
      </c>
      <c r="M671" s="46">
        <f t="shared" si="75"/>
        <v>0</v>
      </c>
      <c r="N671" s="46">
        <f t="shared" si="76"/>
        <v>0</v>
      </c>
      <c r="P671" s="46" t="b">
        <f t="shared" si="77"/>
        <v>1</v>
      </c>
    </row>
    <row r="672" spans="2:16" ht="15.75" x14ac:dyDescent="0.25">
      <c r="B672" s="245">
        <v>657</v>
      </c>
      <c r="C672" s="251"/>
      <c r="D672" s="252"/>
      <c r="E672" s="251"/>
      <c r="F672" s="252"/>
      <c r="H672" s="269" t="b">
        <f>IF(ISBLANK(C672),TRUE,IF(OR(ISBLANK(D672),ISBLANK(E672),ISBLANK(F672),ISBLANK(#REF!)),FALSE,TRUE))</f>
        <v>1</v>
      </c>
      <c r="I672" s="46">
        <f t="shared" si="71"/>
        <v>0</v>
      </c>
      <c r="J672" s="46">
        <f t="shared" si="72"/>
        <v>0</v>
      </c>
      <c r="K672" s="46">
        <f t="shared" si="73"/>
        <v>0</v>
      </c>
      <c r="L672" s="46">
        <f t="shared" si="74"/>
        <v>0</v>
      </c>
      <c r="M672" s="46">
        <f t="shared" si="75"/>
        <v>0</v>
      </c>
      <c r="N672" s="46">
        <f t="shared" si="76"/>
        <v>0</v>
      </c>
      <c r="P672" s="46" t="b">
        <f t="shared" si="77"/>
        <v>1</v>
      </c>
    </row>
    <row r="673" spans="2:16" ht="15.75" x14ac:dyDescent="0.25">
      <c r="B673" s="245">
        <v>658</v>
      </c>
      <c r="C673" s="251"/>
      <c r="D673" s="252"/>
      <c r="E673" s="251"/>
      <c r="F673" s="252"/>
      <c r="H673" s="269" t="b">
        <f>IF(ISBLANK(C673),TRUE,IF(OR(ISBLANK(D673),ISBLANK(E673),ISBLANK(F673),ISBLANK(#REF!)),FALSE,TRUE))</f>
        <v>1</v>
      </c>
      <c r="I673" s="46">
        <f t="shared" si="71"/>
        <v>0</v>
      </c>
      <c r="J673" s="46">
        <f t="shared" si="72"/>
        <v>0</v>
      </c>
      <c r="K673" s="46">
        <f t="shared" si="73"/>
        <v>0</v>
      </c>
      <c r="L673" s="46">
        <f t="shared" si="74"/>
        <v>0</v>
      </c>
      <c r="M673" s="46">
        <f t="shared" si="75"/>
        <v>0</v>
      </c>
      <c r="N673" s="46">
        <f t="shared" si="76"/>
        <v>0</v>
      </c>
      <c r="P673" s="46" t="b">
        <f t="shared" si="77"/>
        <v>1</v>
      </c>
    </row>
    <row r="674" spans="2:16" ht="15.75" x14ac:dyDescent="0.25">
      <c r="B674" s="245">
        <v>659</v>
      </c>
      <c r="C674" s="251"/>
      <c r="D674" s="252"/>
      <c r="E674" s="251"/>
      <c r="F674" s="252"/>
      <c r="H674" s="269" t="b">
        <f>IF(ISBLANK(C674),TRUE,IF(OR(ISBLANK(D674),ISBLANK(E674),ISBLANK(F674),ISBLANK(#REF!)),FALSE,TRUE))</f>
        <v>1</v>
      </c>
      <c r="I674" s="46">
        <f t="shared" si="71"/>
        <v>0</v>
      </c>
      <c r="J674" s="46">
        <f t="shared" si="72"/>
        <v>0</v>
      </c>
      <c r="K674" s="46">
        <f t="shared" si="73"/>
        <v>0</v>
      </c>
      <c r="L674" s="46">
        <f t="shared" si="74"/>
        <v>0</v>
      </c>
      <c r="M674" s="46">
        <f t="shared" si="75"/>
        <v>0</v>
      </c>
      <c r="N674" s="46">
        <f t="shared" si="76"/>
        <v>0</v>
      </c>
      <c r="P674" s="46" t="b">
        <f t="shared" si="77"/>
        <v>1</v>
      </c>
    </row>
    <row r="675" spans="2:16" ht="15.75" x14ac:dyDescent="0.25">
      <c r="B675" s="245">
        <v>660</v>
      </c>
      <c r="C675" s="251"/>
      <c r="D675" s="252"/>
      <c r="E675" s="251"/>
      <c r="F675" s="252"/>
      <c r="H675" s="269" t="b">
        <f>IF(ISBLANK(C675),TRUE,IF(OR(ISBLANK(D675),ISBLANK(E675),ISBLANK(F675),ISBLANK(#REF!)),FALSE,TRUE))</f>
        <v>1</v>
      </c>
      <c r="I675" s="46">
        <f t="shared" si="71"/>
        <v>0</v>
      </c>
      <c r="J675" s="46">
        <f t="shared" si="72"/>
        <v>0</v>
      </c>
      <c r="K675" s="46">
        <f t="shared" si="73"/>
        <v>0</v>
      </c>
      <c r="L675" s="46">
        <f t="shared" si="74"/>
        <v>0</v>
      </c>
      <c r="M675" s="46">
        <f t="shared" si="75"/>
        <v>0</v>
      </c>
      <c r="N675" s="46">
        <f t="shared" si="76"/>
        <v>0</v>
      </c>
      <c r="P675" s="46" t="b">
        <f t="shared" si="77"/>
        <v>1</v>
      </c>
    </row>
    <row r="676" spans="2:16" ht="15.75" x14ac:dyDescent="0.25">
      <c r="B676" s="245">
        <v>661</v>
      </c>
      <c r="C676" s="251"/>
      <c r="D676" s="252"/>
      <c r="E676" s="251"/>
      <c r="F676" s="252"/>
      <c r="H676" s="269" t="b">
        <f>IF(ISBLANK(C676),TRUE,IF(OR(ISBLANK(D676),ISBLANK(E676),ISBLANK(F676),ISBLANK(#REF!)),FALSE,TRUE))</f>
        <v>1</v>
      </c>
      <c r="I676" s="46">
        <f t="shared" si="71"/>
        <v>0</v>
      </c>
      <c r="J676" s="46">
        <f t="shared" si="72"/>
        <v>0</v>
      </c>
      <c r="K676" s="46">
        <f t="shared" si="73"/>
        <v>0</v>
      </c>
      <c r="L676" s="46">
        <f t="shared" si="74"/>
        <v>0</v>
      </c>
      <c r="M676" s="46">
        <f t="shared" si="75"/>
        <v>0</v>
      </c>
      <c r="N676" s="46">
        <f t="shared" si="76"/>
        <v>0</v>
      </c>
      <c r="P676" s="46" t="b">
        <f t="shared" si="77"/>
        <v>1</v>
      </c>
    </row>
    <row r="677" spans="2:16" ht="15.75" x14ac:dyDescent="0.25">
      <c r="B677" s="245">
        <v>662</v>
      </c>
      <c r="C677" s="251"/>
      <c r="D677" s="252"/>
      <c r="E677" s="251"/>
      <c r="F677" s="252"/>
      <c r="H677" s="269" t="b">
        <f>IF(ISBLANK(C677),TRUE,IF(OR(ISBLANK(D677),ISBLANK(E677),ISBLANK(F677),ISBLANK(#REF!)),FALSE,TRUE))</f>
        <v>1</v>
      </c>
      <c r="I677" s="46">
        <f t="shared" si="71"/>
        <v>0</v>
      </c>
      <c r="J677" s="46">
        <f t="shared" si="72"/>
        <v>0</v>
      </c>
      <c r="K677" s="46">
        <f t="shared" si="73"/>
        <v>0</v>
      </c>
      <c r="L677" s="46">
        <f t="shared" si="74"/>
        <v>0</v>
      </c>
      <c r="M677" s="46">
        <f t="shared" si="75"/>
        <v>0</v>
      </c>
      <c r="N677" s="46">
        <f t="shared" si="76"/>
        <v>0</v>
      </c>
      <c r="P677" s="46" t="b">
        <f t="shared" si="77"/>
        <v>1</v>
      </c>
    </row>
    <row r="678" spans="2:16" ht="15.75" x14ac:dyDescent="0.25">
      <c r="B678" s="245">
        <v>663</v>
      </c>
      <c r="C678" s="251"/>
      <c r="D678" s="252"/>
      <c r="E678" s="251"/>
      <c r="F678" s="252"/>
      <c r="H678" s="269" t="b">
        <f>IF(ISBLANK(C678),TRUE,IF(OR(ISBLANK(D678),ISBLANK(E678),ISBLANK(F678),ISBLANK(#REF!)),FALSE,TRUE))</f>
        <v>1</v>
      </c>
      <c r="I678" s="46">
        <f t="shared" si="71"/>
        <v>0</v>
      </c>
      <c r="J678" s="46">
        <f t="shared" si="72"/>
        <v>0</v>
      </c>
      <c r="K678" s="46">
        <f t="shared" si="73"/>
        <v>0</v>
      </c>
      <c r="L678" s="46">
        <f t="shared" si="74"/>
        <v>0</v>
      </c>
      <c r="M678" s="46">
        <f t="shared" si="75"/>
        <v>0</v>
      </c>
      <c r="N678" s="46">
        <f t="shared" si="76"/>
        <v>0</v>
      </c>
      <c r="P678" s="46" t="b">
        <f t="shared" si="77"/>
        <v>1</v>
      </c>
    </row>
    <row r="679" spans="2:16" ht="15.75" x14ac:dyDescent="0.25">
      <c r="B679" s="245">
        <v>664</v>
      </c>
      <c r="C679" s="251"/>
      <c r="D679" s="252"/>
      <c r="E679" s="251"/>
      <c r="F679" s="252"/>
      <c r="H679" s="269" t="b">
        <f>IF(ISBLANK(C679),TRUE,IF(OR(ISBLANK(D679),ISBLANK(E679),ISBLANK(F679),ISBLANK(#REF!)),FALSE,TRUE))</f>
        <v>1</v>
      </c>
      <c r="I679" s="46">
        <f t="shared" si="71"/>
        <v>0</v>
      </c>
      <c r="J679" s="46">
        <f t="shared" si="72"/>
        <v>0</v>
      </c>
      <c r="K679" s="46">
        <f t="shared" si="73"/>
        <v>0</v>
      </c>
      <c r="L679" s="46">
        <f t="shared" si="74"/>
        <v>0</v>
      </c>
      <c r="M679" s="46">
        <f t="shared" si="75"/>
        <v>0</v>
      </c>
      <c r="N679" s="46">
        <f t="shared" si="76"/>
        <v>0</v>
      </c>
      <c r="P679" s="46" t="b">
        <f t="shared" si="77"/>
        <v>1</v>
      </c>
    </row>
    <row r="680" spans="2:16" ht="15.75" x14ac:dyDescent="0.25">
      <c r="B680" s="245">
        <v>665</v>
      </c>
      <c r="C680" s="251"/>
      <c r="D680" s="252"/>
      <c r="E680" s="251"/>
      <c r="F680" s="252"/>
      <c r="H680" s="269" t="b">
        <f>IF(ISBLANK(C680),TRUE,IF(OR(ISBLANK(D680),ISBLANK(E680),ISBLANK(F680),ISBLANK(#REF!)),FALSE,TRUE))</f>
        <v>1</v>
      </c>
      <c r="I680" s="46">
        <f t="shared" si="71"/>
        <v>0</v>
      </c>
      <c r="J680" s="46">
        <f t="shared" si="72"/>
        <v>0</v>
      </c>
      <c r="K680" s="46">
        <f t="shared" si="73"/>
        <v>0</v>
      </c>
      <c r="L680" s="46">
        <f t="shared" si="74"/>
        <v>0</v>
      </c>
      <c r="M680" s="46">
        <f t="shared" si="75"/>
        <v>0</v>
      </c>
      <c r="N680" s="46">
        <f t="shared" si="76"/>
        <v>0</v>
      </c>
      <c r="P680" s="46" t="b">
        <f t="shared" si="77"/>
        <v>1</v>
      </c>
    </row>
    <row r="681" spans="2:16" ht="15.75" x14ac:dyDescent="0.25">
      <c r="B681" s="245">
        <v>666</v>
      </c>
      <c r="C681" s="251"/>
      <c r="D681" s="252"/>
      <c r="E681" s="251"/>
      <c r="F681" s="252"/>
      <c r="H681" s="269" t="b">
        <f>IF(ISBLANK(C681),TRUE,IF(OR(ISBLANK(D681),ISBLANK(E681),ISBLANK(F681),ISBLANK(#REF!)),FALSE,TRUE))</f>
        <v>1</v>
      </c>
      <c r="I681" s="46">
        <f t="shared" si="71"/>
        <v>0</v>
      </c>
      <c r="J681" s="46">
        <f t="shared" si="72"/>
        <v>0</v>
      </c>
      <c r="K681" s="46">
        <f t="shared" si="73"/>
        <v>0</v>
      </c>
      <c r="L681" s="46">
        <f t="shared" si="74"/>
        <v>0</v>
      </c>
      <c r="M681" s="46">
        <f t="shared" si="75"/>
        <v>0</v>
      </c>
      <c r="N681" s="46">
        <f t="shared" si="76"/>
        <v>0</v>
      </c>
      <c r="P681" s="46" t="b">
        <f t="shared" si="77"/>
        <v>1</v>
      </c>
    </row>
    <row r="682" spans="2:16" ht="15.75" x14ac:dyDescent="0.25">
      <c r="B682" s="245">
        <v>667</v>
      </c>
      <c r="C682" s="251"/>
      <c r="D682" s="252"/>
      <c r="E682" s="251"/>
      <c r="F682" s="252"/>
      <c r="H682" s="269" t="b">
        <f>IF(ISBLANK(C682),TRUE,IF(OR(ISBLANK(D682),ISBLANK(E682),ISBLANK(F682),ISBLANK(#REF!)),FALSE,TRUE))</f>
        <v>1</v>
      </c>
      <c r="I682" s="46">
        <f t="shared" si="71"/>
        <v>0</v>
      </c>
      <c r="J682" s="46">
        <f t="shared" si="72"/>
        <v>0</v>
      </c>
      <c r="K682" s="46">
        <f t="shared" si="73"/>
        <v>0</v>
      </c>
      <c r="L682" s="46">
        <f t="shared" si="74"/>
        <v>0</v>
      </c>
      <c r="M682" s="46">
        <f t="shared" si="75"/>
        <v>0</v>
      </c>
      <c r="N682" s="46">
        <f t="shared" si="76"/>
        <v>0</v>
      </c>
      <c r="P682" s="46" t="b">
        <f t="shared" si="77"/>
        <v>1</v>
      </c>
    </row>
    <row r="683" spans="2:16" ht="15.75" x14ac:dyDescent="0.25">
      <c r="B683" s="245">
        <v>668</v>
      </c>
      <c r="C683" s="251"/>
      <c r="D683" s="252"/>
      <c r="E683" s="251"/>
      <c r="F683" s="252"/>
      <c r="H683" s="269" t="b">
        <f>IF(ISBLANK(C683),TRUE,IF(OR(ISBLANK(D683),ISBLANK(E683),ISBLANK(F683),ISBLANK(#REF!)),FALSE,TRUE))</f>
        <v>1</v>
      </c>
      <c r="I683" s="46">
        <f t="shared" si="71"/>
        <v>0</v>
      </c>
      <c r="J683" s="46">
        <f t="shared" si="72"/>
        <v>0</v>
      </c>
      <c r="K683" s="46">
        <f t="shared" si="73"/>
        <v>0</v>
      </c>
      <c r="L683" s="46">
        <f t="shared" si="74"/>
        <v>0</v>
      </c>
      <c r="M683" s="46">
        <f t="shared" si="75"/>
        <v>0</v>
      </c>
      <c r="N683" s="46">
        <f t="shared" si="76"/>
        <v>0</v>
      </c>
      <c r="P683" s="46" t="b">
        <f t="shared" si="77"/>
        <v>1</v>
      </c>
    </row>
    <row r="684" spans="2:16" ht="15.75" x14ac:dyDescent="0.25">
      <c r="B684" s="245">
        <v>669</v>
      </c>
      <c r="C684" s="251"/>
      <c r="D684" s="252"/>
      <c r="E684" s="251"/>
      <c r="F684" s="252"/>
      <c r="H684" s="269" t="b">
        <f>IF(ISBLANK(C684),TRUE,IF(OR(ISBLANK(D684),ISBLANK(E684),ISBLANK(F684),ISBLANK(#REF!)),FALSE,TRUE))</f>
        <v>1</v>
      </c>
      <c r="I684" s="46">
        <f t="shared" si="71"/>
        <v>0</v>
      </c>
      <c r="J684" s="46">
        <f t="shared" si="72"/>
        <v>0</v>
      </c>
      <c r="K684" s="46">
        <f t="shared" si="73"/>
        <v>0</v>
      </c>
      <c r="L684" s="46">
        <f t="shared" si="74"/>
        <v>0</v>
      </c>
      <c r="M684" s="46">
        <f t="shared" si="75"/>
        <v>0</v>
      </c>
      <c r="N684" s="46">
        <f t="shared" si="76"/>
        <v>0</v>
      </c>
      <c r="P684" s="46" t="b">
        <f t="shared" si="77"/>
        <v>1</v>
      </c>
    </row>
    <row r="685" spans="2:16" ht="15.75" x14ac:dyDescent="0.25">
      <c r="B685" s="245">
        <v>670</v>
      </c>
      <c r="C685" s="251"/>
      <c r="D685" s="252"/>
      <c r="E685" s="251"/>
      <c r="F685" s="252"/>
      <c r="H685" s="269" t="b">
        <f>IF(ISBLANK(C685),TRUE,IF(OR(ISBLANK(D685),ISBLANK(E685),ISBLANK(F685),ISBLANK(#REF!)),FALSE,TRUE))</f>
        <v>1</v>
      </c>
      <c r="I685" s="46">
        <f t="shared" si="71"/>
        <v>0</v>
      </c>
      <c r="J685" s="46">
        <f t="shared" si="72"/>
        <v>0</v>
      </c>
      <c r="K685" s="46">
        <f t="shared" si="73"/>
        <v>0</v>
      </c>
      <c r="L685" s="46">
        <f t="shared" si="74"/>
        <v>0</v>
      </c>
      <c r="M685" s="46">
        <f t="shared" si="75"/>
        <v>0</v>
      </c>
      <c r="N685" s="46">
        <f t="shared" si="76"/>
        <v>0</v>
      </c>
      <c r="P685" s="46" t="b">
        <f t="shared" si="77"/>
        <v>1</v>
      </c>
    </row>
    <row r="686" spans="2:16" ht="15.75" x14ac:dyDescent="0.25">
      <c r="B686" s="245">
        <v>671</v>
      </c>
      <c r="C686" s="251"/>
      <c r="D686" s="252"/>
      <c r="E686" s="251"/>
      <c r="F686" s="252"/>
      <c r="H686" s="269" t="b">
        <f>IF(ISBLANK(C686),TRUE,IF(OR(ISBLANK(D686),ISBLANK(E686),ISBLANK(F686),ISBLANK(#REF!)),FALSE,TRUE))</f>
        <v>1</v>
      </c>
      <c r="I686" s="46">
        <f t="shared" si="71"/>
        <v>0</v>
      </c>
      <c r="J686" s="46">
        <f t="shared" si="72"/>
        <v>0</v>
      </c>
      <c r="K686" s="46">
        <f t="shared" si="73"/>
        <v>0</v>
      </c>
      <c r="L686" s="46">
        <f t="shared" si="74"/>
        <v>0</v>
      </c>
      <c r="M686" s="46">
        <f t="shared" si="75"/>
        <v>0</v>
      </c>
      <c r="N686" s="46">
        <f t="shared" si="76"/>
        <v>0</v>
      </c>
      <c r="P686" s="46" t="b">
        <f t="shared" si="77"/>
        <v>1</v>
      </c>
    </row>
    <row r="687" spans="2:16" ht="15.75" x14ac:dyDescent="0.25">
      <c r="B687" s="245">
        <v>672</v>
      </c>
      <c r="C687" s="251"/>
      <c r="D687" s="252"/>
      <c r="E687" s="251"/>
      <c r="F687" s="252"/>
      <c r="H687" s="269" t="b">
        <f>IF(ISBLANK(C687),TRUE,IF(OR(ISBLANK(D687),ISBLANK(E687),ISBLANK(F687),ISBLANK(#REF!)),FALSE,TRUE))</f>
        <v>1</v>
      </c>
      <c r="I687" s="46">
        <f t="shared" si="71"/>
        <v>0</v>
      </c>
      <c r="J687" s="46">
        <f t="shared" si="72"/>
        <v>0</v>
      </c>
      <c r="K687" s="46">
        <f t="shared" si="73"/>
        <v>0</v>
      </c>
      <c r="L687" s="46">
        <f t="shared" si="74"/>
        <v>0</v>
      </c>
      <c r="M687" s="46">
        <f t="shared" si="75"/>
        <v>0</v>
      </c>
      <c r="N687" s="46">
        <f t="shared" si="76"/>
        <v>0</v>
      </c>
      <c r="P687" s="46" t="b">
        <f t="shared" si="77"/>
        <v>1</v>
      </c>
    </row>
    <row r="688" spans="2:16" ht="15.75" x14ac:dyDescent="0.25">
      <c r="B688" s="245">
        <v>673</v>
      </c>
      <c r="C688" s="251"/>
      <c r="D688" s="252"/>
      <c r="E688" s="251"/>
      <c r="F688" s="252"/>
      <c r="H688" s="269" t="b">
        <f>IF(ISBLANK(C688),TRUE,IF(OR(ISBLANK(D688),ISBLANK(E688),ISBLANK(F688),ISBLANK(#REF!)),FALSE,TRUE))</f>
        <v>1</v>
      </c>
      <c r="I688" s="46">
        <f t="shared" si="71"/>
        <v>0</v>
      </c>
      <c r="J688" s="46">
        <f t="shared" si="72"/>
        <v>0</v>
      </c>
      <c r="K688" s="46">
        <f t="shared" si="73"/>
        <v>0</v>
      </c>
      <c r="L688" s="46">
        <f t="shared" si="74"/>
        <v>0</v>
      </c>
      <c r="M688" s="46">
        <f t="shared" si="75"/>
        <v>0</v>
      </c>
      <c r="N688" s="46">
        <f t="shared" si="76"/>
        <v>0</v>
      </c>
      <c r="P688" s="46" t="b">
        <f t="shared" si="77"/>
        <v>1</v>
      </c>
    </row>
    <row r="689" spans="2:16" ht="15.75" x14ac:dyDescent="0.25">
      <c r="B689" s="245">
        <v>674</v>
      </c>
      <c r="C689" s="251"/>
      <c r="D689" s="252"/>
      <c r="E689" s="251"/>
      <c r="F689" s="252"/>
      <c r="H689" s="269" t="b">
        <f>IF(ISBLANK(C689),TRUE,IF(OR(ISBLANK(D689),ISBLANK(E689),ISBLANK(F689),ISBLANK(#REF!)),FALSE,TRUE))</f>
        <v>1</v>
      </c>
      <c r="I689" s="46">
        <f t="shared" si="71"/>
        <v>0</v>
      </c>
      <c r="J689" s="46">
        <f t="shared" si="72"/>
        <v>0</v>
      </c>
      <c r="K689" s="46">
        <f t="shared" si="73"/>
        <v>0</v>
      </c>
      <c r="L689" s="46">
        <f t="shared" si="74"/>
        <v>0</v>
      </c>
      <c r="M689" s="46">
        <f t="shared" si="75"/>
        <v>0</v>
      </c>
      <c r="N689" s="46">
        <f t="shared" si="76"/>
        <v>0</v>
      </c>
      <c r="P689" s="46" t="b">
        <f t="shared" si="77"/>
        <v>1</v>
      </c>
    </row>
    <row r="690" spans="2:16" ht="15.75" x14ac:dyDescent="0.25">
      <c r="B690" s="245">
        <v>675</v>
      </c>
      <c r="C690" s="251"/>
      <c r="D690" s="252"/>
      <c r="E690" s="251"/>
      <c r="F690" s="252"/>
      <c r="H690" s="269" t="b">
        <f>IF(ISBLANK(C690),TRUE,IF(OR(ISBLANK(D690),ISBLANK(E690),ISBLANK(F690),ISBLANK(#REF!)),FALSE,TRUE))</f>
        <v>1</v>
      </c>
      <c r="I690" s="46">
        <f t="shared" si="71"/>
        <v>0</v>
      </c>
      <c r="J690" s="46">
        <f t="shared" si="72"/>
        <v>0</v>
      </c>
      <c r="K690" s="46">
        <f t="shared" si="73"/>
        <v>0</v>
      </c>
      <c r="L690" s="46">
        <f t="shared" si="74"/>
        <v>0</v>
      </c>
      <c r="M690" s="46">
        <f t="shared" si="75"/>
        <v>0</v>
      </c>
      <c r="N690" s="46">
        <f t="shared" si="76"/>
        <v>0</v>
      </c>
      <c r="P690" s="46" t="b">
        <f t="shared" si="77"/>
        <v>1</v>
      </c>
    </row>
    <row r="691" spans="2:16" ht="15.75" x14ac:dyDescent="0.25">
      <c r="B691" s="245">
        <v>676</v>
      </c>
      <c r="C691" s="251"/>
      <c r="D691" s="252"/>
      <c r="E691" s="251"/>
      <c r="F691" s="252"/>
      <c r="H691" s="269" t="b">
        <f>IF(ISBLANK(C691),TRUE,IF(OR(ISBLANK(D691),ISBLANK(E691),ISBLANK(F691),ISBLANK(#REF!)),FALSE,TRUE))</f>
        <v>1</v>
      </c>
      <c r="I691" s="46">
        <f t="shared" si="71"/>
        <v>0</v>
      </c>
      <c r="J691" s="46">
        <f t="shared" si="72"/>
        <v>0</v>
      </c>
      <c r="K691" s="46">
        <f t="shared" si="73"/>
        <v>0</v>
      </c>
      <c r="L691" s="46">
        <f t="shared" si="74"/>
        <v>0</v>
      </c>
      <c r="M691" s="46">
        <f t="shared" si="75"/>
        <v>0</v>
      </c>
      <c r="N691" s="46">
        <f t="shared" si="76"/>
        <v>0</v>
      </c>
      <c r="P691" s="46" t="b">
        <f t="shared" si="77"/>
        <v>1</v>
      </c>
    </row>
    <row r="692" spans="2:16" ht="15.75" x14ac:dyDescent="0.25">
      <c r="B692" s="245">
        <v>677</v>
      </c>
      <c r="C692" s="251"/>
      <c r="D692" s="252"/>
      <c r="E692" s="251"/>
      <c r="F692" s="252"/>
      <c r="H692" s="269" t="b">
        <f>IF(ISBLANK(C692),TRUE,IF(OR(ISBLANK(D692),ISBLANK(E692),ISBLANK(F692),ISBLANK(#REF!)),FALSE,TRUE))</f>
        <v>1</v>
      </c>
      <c r="I692" s="46">
        <f t="shared" si="71"/>
        <v>0</v>
      </c>
      <c r="J692" s="46">
        <f t="shared" si="72"/>
        <v>0</v>
      </c>
      <c r="K692" s="46">
        <f t="shared" si="73"/>
        <v>0</v>
      </c>
      <c r="L692" s="46">
        <f t="shared" si="74"/>
        <v>0</v>
      </c>
      <c r="M692" s="46">
        <f t="shared" si="75"/>
        <v>0</v>
      </c>
      <c r="N692" s="46">
        <f t="shared" si="76"/>
        <v>0</v>
      </c>
      <c r="P692" s="46" t="b">
        <f t="shared" si="77"/>
        <v>1</v>
      </c>
    </row>
    <row r="693" spans="2:16" ht="15.75" x14ac:dyDescent="0.25">
      <c r="B693" s="245">
        <v>678</v>
      </c>
      <c r="C693" s="251"/>
      <c r="D693" s="252"/>
      <c r="E693" s="251"/>
      <c r="F693" s="252"/>
      <c r="H693" s="269" t="b">
        <f>IF(ISBLANK(C693),TRUE,IF(OR(ISBLANK(D693),ISBLANK(E693),ISBLANK(F693),ISBLANK(#REF!)),FALSE,TRUE))</f>
        <v>1</v>
      </c>
      <c r="I693" s="46">
        <f t="shared" si="71"/>
        <v>0</v>
      </c>
      <c r="J693" s="46">
        <f t="shared" si="72"/>
        <v>0</v>
      </c>
      <c r="K693" s="46">
        <f t="shared" si="73"/>
        <v>0</v>
      </c>
      <c r="L693" s="46">
        <f t="shared" si="74"/>
        <v>0</v>
      </c>
      <c r="M693" s="46">
        <f t="shared" si="75"/>
        <v>0</v>
      </c>
      <c r="N693" s="46">
        <f t="shared" si="76"/>
        <v>0</v>
      </c>
      <c r="P693" s="46" t="b">
        <f t="shared" si="77"/>
        <v>1</v>
      </c>
    </row>
    <row r="694" spans="2:16" ht="15.75" x14ac:dyDescent="0.25">
      <c r="B694" s="245">
        <v>679</v>
      </c>
      <c r="C694" s="251"/>
      <c r="D694" s="252"/>
      <c r="E694" s="251"/>
      <c r="F694" s="252"/>
      <c r="H694" s="269" t="b">
        <f>IF(ISBLANK(C694),TRUE,IF(OR(ISBLANK(D694),ISBLANK(E694),ISBLANK(F694),ISBLANK(#REF!)),FALSE,TRUE))</f>
        <v>1</v>
      </c>
      <c r="I694" s="46">
        <f t="shared" si="71"/>
        <v>0</v>
      </c>
      <c r="J694" s="46">
        <f t="shared" si="72"/>
        <v>0</v>
      </c>
      <c r="K694" s="46">
        <f t="shared" si="73"/>
        <v>0</v>
      </c>
      <c r="L694" s="46">
        <f t="shared" si="74"/>
        <v>0</v>
      </c>
      <c r="M694" s="46">
        <f t="shared" si="75"/>
        <v>0</v>
      </c>
      <c r="N694" s="46">
        <f t="shared" si="76"/>
        <v>0</v>
      </c>
      <c r="P694" s="46" t="b">
        <f t="shared" si="77"/>
        <v>1</v>
      </c>
    </row>
    <row r="695" spans="2:16" ht="15.75" x14ac:dyDescent="0.25">
      <c r="B695" s="245">
        <v>680</v>
      </c>
      <c r="C695" s="251"/>
      <c r="D695" s="252"/>
      <c r="E695" s="251"/>
      <c r="F695" s="252"/>
      <c r="H695" s="269" t="b">
        <f>IF(ISBLANK(C695),TRUE,IF(OR(ISBLANK(D695),ISBLANK(E695),ISBLANK(F695),ISBLANK(#REF!)),FALSE,TRUE))</f>
        <v>1</v>
      </c>
      <c r="I695" s="46">
        <f t="shared" si="71"/>
        <v>0</v>
      </c>
      <c r="J695" s="46">
        <f t="shared" si="72"/>
        <v>0</v>
      </c>
      <c r="K695" s="46">
        <f t="shared" si="73"/>
        <v>0</v>
      </c>
      <c r="L695" s="46">
        <f t="shared" si="74"/>
        <v>0</v>
      </c>
      <c r="M695" s="46">
        <f t="shared" si="75"/>
        <v>0</v>
      </c>
      <c r="N695" s="46">
        <f t="shared" si="76"/>
        <v>0</v>
      </c>
      <c r="P695" s="46" t="b">
        <f t="shared" si="77"/>
        <v>1</v>
      </c>
    </row>
    <row r="696" spans="2:16" ht="15.75" x14ac:dyDescent="0.25">
      <c r="B696" s="245">
        <v>681</v>
      </c>
      <c r="C696" s="251"/>
      <c r="D696" s="252"/>
      <c r="E696" s="251"/>
      <c r="F696" s="252"/>
      <c r="H696" s="269" t="b">
        <f>IF(ISBLANK(C696),TRUE,IF(OR(ISBLANK(D696),ISBLANK(E696),ISBLANK(F696),ISBLANK(#REF!)),FALSE,TRUE))</f>
        <v>1</v>
      </c>
      <c r="I696" s="46">
        <f t="shared" si="71"/>
        <v>0</v>
      </c>
      <c r="J696" s="46">
        <f t="shared" si="72"/>
        <v>0</v>
      </c>
      <c r="K696" s="46">
        <f t="shared" si="73"/>
        <v>0</v>
      </c>
      <c r="L696" s="46">
        <f t="shared" si="74"/>
        <v>0</v>
      </c>
      <c r="M696" s="46">
        <f t="shared" si="75"/>
        <v>0</v>
      </c>
      <c r="N696" s="46">
        <f t="shared" si="76"/>
        <v>0</v>
      </c>
      <c r="P696" s="46" t="b">
        <f t="shared" si="77"/>
        <v>1</v>
      </c>
    </row>
    <row r="697" spans="2:16" ht="15.75" x14ac:dyDescent="0.25">
      <c r="B697" s="245">
        <v>682</v>
      </c>
      <c r="C697" s="251"/>
      <c r="D697" s="252"/>
      <c r="E697" s="251"/>
      <c r="F697" s="252"/>
      <c r="H697" s="269" t="b">
        <f>IF(ISBLANK(C697),TRUE,IF(OR(ISBLANK(D697),ISBLANK(E697),ISBLANK(F697),ISBLANK(#REF!)),FALSE,TRUE))</f>
        <v>1</v>
      </c>
      <c r="I697" s="46">
        <f t="shared" si="71"/>
        <v>0</v>
      </c>
      <c r="J697" s="46">
        <f t="shared" si="72"/>
        <v>0</v>
      </c>
      <c r="K697" s="46">
        <f t="shared" si="73"/>
        <v>0</v>
      </c>
      <c r="L697" s="46">
        <f t="shared" si="74"/>
        <v>0</v>
      </c>
      <c r="M697" s="46">
        <f t="shared" si="75"/>
        <v>0</v>
      </c>
      <c r="N697" s="46">
        <f t="shared" si="76"/>
        <v>0</v>
      </c>
      <c r="P697" s="46" t="b">
        <f t="shared" si="77"/>
        <v>1</v>
      </c>
    </row>
    <row r="698" spans="2:16" ht="15.75" x14ac:dyDescent="0.25">
      <c r="B698" s="245">
        <v>683</v>
      </c>
      <c r="C698" s="251"/>
      <c r="D698" s="252"/>
      <c r="E698" s="251"/>
      <c r="F698" s="252"/>
      <c r="H698" s="269" t="b">
        <f>IF(ISBLANK(C698),TRUE,IF(OR(ISBLANK(D698),ISBLANK(E698),ISBLANK(F698),ISBLANK(#REF!)),FALSE,TRUE))</f>
        <v>1</v>
      </c>
      <c r="I698" s="46">
        <f t="shared" si="71"/>
        <v>0</v>
      </c>
      <c r="J698" s="46">
        <f t="shared" si="72"/>
        <v>0</v>
      </c>
      <c r="K698" s="46">
        <f t="shared" si="73"/>
        <v>0</v>
      </c>
      <c r="L698" s="46">
        <f t="shared" si="74"/>
        <v>0</v>
      </c>
      <c r="M698" s="46">
        <f t="shared" si="75"/>
        <v>0</v>
      </c>
      <c r="N698" s="46">
        <f t="shared" si="76"/>
        <v>0</v>
      </c>
      <c r="P698" s="46" t="b">
        <f t="shared" si="77"/>
        <v>1</v>
      </c>
    </row>
    <row r="699" spans="2:16" ht="15.75" x14ac:dyDescent="0.25">
      <c r="B699" s="245">
        <v>684</v>
      </c>
      <c r="C699" s="251"/>
      <c r="D699" s="252"/>
      <c r="E699" s="251"/>
      <c r="F699" s="252"/>
      <c r="H699" s="269" t="b">
        <f>IF(ISBLANK(C699),TRUE,IF(OR(ISBLANK(D699),ISBLANK(E699),ISBLANK(F699),ISBLANK(#REF!)),FALSE,TRUE))</f>
        <v>1</v>
      </c>
      <c r="I699" s="46">
        <f t="shared" si="71"/>
        <v>0</v>
      </c>
      <c r="J699" s="46">
        <f t="shared" si="72"/>
        <v>0</v>
      </c>
      <c r="K699" s="46">
        <f t="shared" si="73"/>
        <v>0</v>
      </c>
      <c r="L699" s="46">
        <f t="shared" si="74"/>
        <v>0</v>
      </c>
      <c r="M699" s="46">
        <f t="shared" si="75"/>
        <v>0</v>
      </c>
      <c r="N699" s="46">
        <f t="shared" si="76"/>
        <v>0</v>
      </c>
      <c r="P699" s="46" t="b">
        <f t="shared" si="77"/>
        <v>1</v>
      </c>
    </row>
    <row r="700" spans="2:16" ht="15.75" x14ac:dyDescent="0.25">
      <c r="B700" s="245">
        <v>685</v>
      </c>
      <c r="C700" s="251"/>
      <c r="D700" s="252"/>
      <c r="E700" s="251"/>
      <c r="F700" s="252"/>
      <c r="H700" s="269" t="b">
        <f>IF(ISBLANK(C700),TRUE,IF(OR(ISBLANK(D700),ISBLANK(E700),ISBLANK(F700),ISBLANK(#REF!)),FALSE,TRUE))</f>
        <v>1</v>
      </c>
      <c r="I700" s="46">
        <f t="shared" si="71"/>
        <v>0</v>
      </c>
      <c r="J700" s="46">
        <f t="shared" si="72"/>
        <v>0</v>
      </c>
      <c r="K700" s="46">
        <f t="shared" si="73"/>
        <v>0</v>
      </c>
      <c r="L700" s="46">
        <f t="shared" si="74"/>
        <v>0</v>
      </c>
      <c r="M700" s="46">
        <f t="shared" si="75"/>
        <v>0</v>
      </c>
      <c r="N700" s="46">
        <f t="shared" si="76"/>
        <v>0</v>
      </c>
      <c r="P700" s="46" t="b">
        <f t="shared" si="77"/>
        <v>1</v>
      </c>
    </row>
    <row r="701" spans="2:16" ht="15.75" x14ac:dyDescent="0.25">
      <c r="B701" s="245">
        <v>686</v>
      </c>
      <c r="C701" s="251"/>
      <c r="D701" s="252"/>
      <c r="E701" s="251"/>
      <c r="F701" s="252"/>
      <c r="H701" s="269" t="b">
        <f>IF(ISBLANK(C701),TRUE,IF(OR(ISBLANK(D701),ISBLANK(E701),ISBLANK(F701),ISBLANK(#REF!)),FALSE,TRUE))</f>
        <v>1</v>
      </c>
      <c r="I701" s="46">
        <f t="shared" si="71"/>
        <v>0</v>
      </c>
      <c r="J701" s="46">
        <f t="shared" si="72"/>
        <v>0</v>
      </c>
      <c r="K701" s="46">
        <f t="shared" si="73"/>
        <v>0</v>
      </c>
      <c r="L701" s="46">
        <f t="shared" si="74"/>
        <v>0</v>
      </c>
      <c r="M701" s="46">
        <f t="shared" si="75"/>
        <v>0</v>
      </c>
      <c r="N701" s="46">
        <f t="shared" si="76"/>
        <v>0</v>
      </c>
      <c r="P701" s="46" t="b">
        <f t="shared" si="77"/>
        <v>1</v>
      </c>
    </row>
    <row r="702" spans="2:16" ht="15.75" x14ac:dyDescent="0.25">
      <c r="B702" s="245">
        <v>687</v>
      </c>
      <c r="C702" s="251"/>
      <c r="D702" s="252"/>
      <c r="E702" s="251"/>
      <c r="F702" s="252"/>
      <c r="H702" s="269" t="b">
        <f>IF(ISBLANK(C702),TRUE,IF(OR(ISBLANK(D702),ISBLANK(E702),ISBLANK(F702),ISBLANK(#REF!)),FALSE,TRUE))</f>
        <v>1</v>
      </c>
      <c r="I702" s="46">
        <f t="shared" si="71"/>
        <v>0</v>
      </c>
      <c r="J702" s="46">
        <f t="shared" si="72"/>
        <v>0</v>
      </c>
      <c r="K702" s="46">
        <f t="shared" si="73"/>
        <v>0</v>
      </c>
      <c r="L702" s="46">
        <f t="shared" si="74"/>
        <v>0</v>
      </c>
      <c r="M702" s="46">
        <f t="shared" si="75"/>
        <v>0</v>
      </c>
      <c r="N702" s="46">
        <f t="shared" si="76"/>
        <v>0</v>
      </c>
      <c r="P702" s="46" t="b">
        <f t="shared" si="77"/>
        <v>1</v>
      </c>
    </row>
    <row r="703" spans="2:16" ht="15.75" x14ac:dyDescent="0.25">
      <c r="B703" s="245">
        <v>688</v>
      </c>
      <c r="C703" s="251"/>
      <c r="D703" s="252"/>
      <c r="E703" s="251"/>
      <c r="F703" s="252"/>
      <c r="H703" s="269" t="b">
        <f>IF(ISBLANK(C703),TRUE,IF(OR(ISBLANK(D703),ISBLANK(E703),ISBLANK(F703),ISBLANK(#REF!)),FALSE,TRUE))</f>
        <v>1</v>
      </c>
      <c r="I703" s="46">
        <f t="shared" si="71"/>
        <v>0</v>
      </c>
      <c r="J703" s="46">
        <f t="shared" si="72"/>
        <v>0</v>
      </c>
      <c r="K703" s="46">
        <f t="shared" si="73"/>
        <v>0</v>
      </c>
      <c r="L703" s="46">
        <f t="shared" si="74"/>
        <v>0</v>
      </c>
      <c r="M703" s="46">
        <f t="shared" si="75"/>
        <v>0</v>
      </c>
      <c r="N703" s="46">
        <f t="shared" si="76"/>
        <v>0</v>
      </c>
      <c r="P703" s="46" t="b">
        <f t="shared" si="77"/>
        <v>1</v>
      </c>
    </row>
    <row r="704" spans="2:16" ht="15.75" x14ac:dyDescent="0.25">
      <c r="B704" s="245">
        <v>689</v>
      </c>
      <c r="C704" s="251"/>
      <c r="D704" s="252"/>
      <c r="E704" s="251"/>
      <c r="F704" s="252"/>
      <c r="H704" s="269" t="b">
        <f>IF(ISBLANK(C704),TRUE,IF(OR(ISBLANK(D704),ISBLANK(E704),ISBLANK(F704),ISBLANK(#REF!)),FALSE,TRUE))</f>
        <v>1</v>
      </c>
      <c r="I704" s="46">
        <f t="shared" si="71"/>
        <v>0</v>
      </c>
      <c r="J704" s="46">
        <f t="shared" si="72"/>
        <v>0</v>
      </c>
      <c r="K704" s="46">
        <f t="shared" si="73"/>
        <v>0</v>
      </c>
      <c r="L704" s="46">
        <f t="shared" si="74"/>
        <v>0</v>
      </c>
      <c r="M704" s="46">
        <f t="shared" si="75"/>
        <v>0</v>
      </c>
      <c r="N704" s="46">
        <f t="shared" si="76"/>
        <v>0</v>
      </c>
      <c r="P704" s="46" t="b">
        <f t="shared" si="77"/>
        <v>1</v>
      </c>
    </row>
    <row r="705" spans="2:16" ht="15.75" x14ac:dyDescent="0.25">
      <c r="B705" s="245">
        <v>690</v>
      </c>
      <c r="C705" s="251"/>
      <c r="D705" s="252"/>
      <c r="E705" s="251"/>
      <c r="F705" s="252"/>
      <c r="H705" s="269" t="b">
        <f>IF(ISBLANK(C705),TRUE,IF(OR(ISBLANK(D705),ISBLANK(E705),ISBLANK(F705),ISBLANK(#REF!)),FALSE,TRUE))</f>
        <v>1</v>
      </c>
      <c r="I705" s="46">
        <f t="shared" si="71"/>
        <v>0</v>
      </c>
      <c r="J705" s="46">
        <f t="shared" si="72"/>
        <v>0</v>
      </c>
      <c r="K705" s="46">
        <f t="shared" si="73"/>
        <v>0</v>
      </c>
      <c r="L705" s="46">
        <f t="shared" si="74"/>
        <v>0</v>
      </c>
      <c r="M705" s="46">
        <f t="shared" si="75"/>
        <v>0</v>
      </c>
      <c r="N705" s="46">
        <f t="shared" si="76"/>
        <v>0</v>
      </c>
      <c r="P705" s="46" t="b">
        <f t="shared" si="77"/>
        <v>1</v>
      </c>
    </row>
    <row r="706" spans="2:16" ht="15.75" x14ac:dyDescent="0.25">
      <c r="B706" s="245">
        <v>691</v>
      </c>
      <c r="C706" s="251"/>
      <c r="D706" s="252"/>
      <c r="E706" s="251"/>
      <c r="F706" s="252"/>
      <c r="H706" s="269" t="b">
        <f>IF(ISBLANK(C706),TRUE,IF(OR(ISBLANK(D706),ISBLANK(E706),ISBLANK(F706),ISBLANK(#REF!)),FALSE,TRUE))</f>
        <v>1</v>
      </c>
      <c r="I706" s="46">
        <f t="shared" si="71"/>
        <v>0</v>
      </c>
      <c r="J706" s="46">
        <f t="shared" si="72"/>
        <v>0</v>
      </c>
      <c r="K706" s="46">
        <f t="shared" si="73"/>
        <v>0</v>
      </c>
      <c r="L706" s="46">
        <f t="shared" si="74"/>
        <v>0</v>
      </c>
      <c r="M706" s="46">
        <f t="shared" si="75"/>
        <v>0</v>
      </c>
      <c r="N706" s="46">
        <f t="shared" si="76"/>
        <v>0</v>
      </c>
      <c r="P706" s="46" t="b">
        <f t="shared" si="77"/>
        <v>1</v>
      </c>
    </row>
    <row r="707" spans="2:16" ht="15.75" x14ac:dyDescent="0.25">
      <c r="B707" s="245">
        <v>692</v>
      </c>
      <c r="C707" s="251"/>
      <c r="D707" s="252"/>
      <c r="E707" s="251"/>
      <c r="F707" s="252"/>
      <c r="H707" s="269" t="b">
        <f>IF(ISBLANK(C707),TRUE,IF(OR(ISBLANK(D707),ISBLANK(E707),ISBLANK(F707),ISBLANK(#REF!)),FALSE,TRUE))</f>
        <v>1</v>
      </c>
      <c r="I707" s="46">
        <f t="shared" si="71"/>
        <v>0</v>
      </c>
      <c r="J707" s="46">
        <f t="shared" si="72"/>
        <v>0</v>
      </c>
      <c r="K707" s="46">
        <f t="shared" si="73"/>
        <v>0</v>
      </c>
      <c r="L707" s="46">
        <f t="shared" si="74"/>
        <v>0</v>
      </c>
      <c r="M707" s="46">
        <f t="shared" si="75"/>
        <v>0</v>
      </c>
      <c r="N707" s="46">
        <f t="shared" si="76"/>
        <v>0</v>
      </c>
      <c r="P707" s="46" t="b">
        <f t="shared" si="77"/>
        <v>1</v>
      </c>
    </row>
    <row r="708" spans="2:16" ht="15.75" x14ac:dyDescent="0.25">
      <c r="B708" s="245">
        <v>693</v>
      </c>
      <c r="C708" s="251"/>
      <c r="D708" s="252"/>
      <c r="E708" s="251"/>
      <c r="F708" s="252"/>
      <c r="H708" s="269" t="b">
        <f>IF(ISBLANK(C708),TRUE,IF(OR(ISBLANK(D708),ISBLANK(E708),ISBLANK(F708),ISBLANK(#REF!)),FALSE,TRUE))</f>
        <v>1</v>
      </c>
      <c r="I708" s="46">
        <f t="shared" si="71"/>
        <v>0</v>
      </c>
      <c r="J708" s="46">
        <f t="shared" si="72"/>
        <v>0</v>
      </c>
      <c r="K708" s="46">
        <f t="shared" si="73"/>
        <v>0</v>
      </c>
      <c r="L708" s="46">
        <f t="shared" si="74"/>
        <v>0</v>
      </c>
      <c r="M708" s="46">
        <f t="shared" si="75"/>
        <v>0</v>
      </c>
      <c r="N708" s="46">
        <f t="shared" si="76"/>
        <v>0</v>
      </c>
      <c r="P708" s="46" t="b">
        <f t="shared" si="77"/>
        <v>1</v>
      </c>
    </row>
    <row r="709" spans="2:16" ht="15.75" x14ac:dyDescent="0.25">
      <c r="B709" s="245">
        <v>694</v>
      </c>
      <c r="C709" s="251"/>
      <c r="D709" s="252"/>
      <c r="E709" s="251"/>
      <c r="F709" s="252"/>
      <c r="H709" s="269" t="b">
        <f>IF(ISBLANK(C709),TRUE,IF(OR(ISBLANK(D709),ISBLANK(E709),ISBLANK(F709),ISBLANK(#REF!)),FALSE,TRUE))</f>
        <v>1</v>
      </c>
      <c r="I709" s="46">
        <f t="shared" si="71"/>
        <v>0</v>
      </c>
      <c r="J709" s="46">
        <f t="shared" si="72"/>
        <v>0</v>
      </c>
      <c r="K709" s="46">
        <f t="shared" si="73"/>
        <v>0</v>
      </c>
      <c r="L709" s="46">
        <f t="shared" si="74"/>
        <v>0</v>
      </c>
      <c r="M709" s="46">
        <f t="shared" si="75"/>
        <v>0</v>
      </c>
      <c r="N709" s="46">
        <f t="shared" si="76"/>
        <v>0</v>
      </c>
      <c r="P709" s="46" t="b">
        <f t="shared" si="77"/>
        <v>1</v>
      </c>
    </row>
    <row r="710" spans="2:16" ht="15.75" x14ac:dyDescent="0.25">
      <c r="B710" s="245">
        <v>695</v>
      </c>
      <c r="C710" s="251"/>
      <c r="D710" s="252"/>
      <c r="E710" s="251"/>
      <c r="F710" s="252"/>
      <c r="H710" s="269" t="b">
        <f>IF(ISBLANK(C710),TRUE,IF(OR(ISBLANK(D710),ISBLANK(E710),ISBLANK(F710),ISBLANK(#REF!)),FALSE,TRUE))</f>
        <v>1</v>
      </c>
      <c r="I710" s="46">
        <f t="shared" si="71"/>
        <v>0</v>
      </c>
      <c r="J710" s="46">
        <f t="shared" si="72"/>
        <v>0</v>
      </c>
      <c r="K710" s="46">
        <f t="shared" si="73"/>
        <v>0</v>
      </c>
      <c r="L710" s="46">
        <f t="shared" si="74"/>
        <v>0</v>
      </c>
      <c r="M710" s="46">
        <f t="shared" si="75"/>
        <v>0</v>
      </c>
      <c r="N710" s="46">
        <f t="shared" si="76"/>
        <v>0</v>
      </c>
      <c r="P710" s="46" t="b">
        <f t="shared" si="77"/>
        <v>1</v>
      </c>
    </row>
    <row r="711" spans="2:16" ht="15.75" x14ac:dyDescent="0.25">
      <c r="B711" s="245">
        <v>696</v>
      </c>
      <c r="C711" s="251"/>
      <c r="D711" s="252"/>
      <c r="E711" s="251"/>
      <c r="F711" s="252"/>
      <c r="H711" s="269" t="b">
        <f>IF(ISBLANK(C711),TRUE,IF(OR(ISBLANK(D711),ISBLANK(E711),ISBLANK(F711),ISBLANK(#REF!)),FALSE,TRUE))</f>
        <v>1</v>
      </c>
      <c r="I711" s="46">
        <f t="shared" si="71"/>
        <v>0</v>
      </c>
      <c r="J711" s="46">
        <f t="shared" si="72"/>
        <v>0</v>
      </c>
      <c r="K711" s="46">
        <f t="shared" si="73"/>
        <v>0</v>
      </c>
      <c r="L711" s="46">
        <f t="shared" si="74"/>
        <v>0</v>
      </c>
      <c r="M711" s="46">
        <f t="shared" si="75"/>
        <v>0</v>
      </c>
      <c r="N711" s="46">
        <f t="shared" si="76"/>
        <v>0</v>
      </c>
      <c r="P711" s="46" t="b">
        <f t="shared" si="77"/>
        <v>1</v>
      </c>
    </row>
    <row r="712" spans="2:16" ht="15.75" x14ac:dyDescent="0.25">
      <c r="B712" s="245">
        <v>697</v>
      </c>
      <c r="C712" s="251"/>
      <c r="D712" s="252"/>
      <c r="E712" s="251"/>
      <c r="F712" s="252"/>
      <c r="H712" s="269" t="b">
        <f>IF(ISBLANK(C712),TRUE,IF(OR(ISBLANK(D712),ISBLANK(E712),ISBLANK(F712),ISBLANK(#REF!)),FALSE,TRUE))</f>
        <v>1</v>
      </c>
      <c r="I712" s="46">
        <f t="shared" si="71"/>
        <v>0</v>
      </c>
      <c r="J712" s="46">
        <f t="shared" si="72"/>
        <v>0</v>
      </c>
      <c r="K712" s="46">
        <f t="shared" si="73"/>
        <v>0</v>
      </c>
      <c r="L712" s="46">
        <f t="shared" si="74"/>
        <v>0</v>
      </c>
      <c r="M712" s="46">
        <f t="shared" si="75"/>
        <v>0</v>
      </c>
      <c r="N712" s="46">
        <f t="shared" si="76"/>
        <v>0</v>
      </c>
      <c r="P712" s="46" t="b">
        <f t="shared" si="77"/>
        <v>1</v>
      </c>
    </row>
    <row r="713" spans="2:16" ht="15.75" x14ac:dyDescent="0.25">
      <c r="B713" s="245">
        <v>698</v>
      </c>
      <c r="C713" s="251"/>
      <c r="D713" s="252"/>
      <c r="E713" s="251"/>
      <c r="F713" s="252"/>
      <c r="H713" s="269" t="b">
        <f>IF(ISBLANK(C713),TRUE,IF(OR(ISBLANK(D713),ISBLANK(E713),ISBLANK(F713),ISBLANK(#REF!)),FALSE,TRUE))</f>
        <v>1</v>
      </c>
      <c r="I713" s="46">
        <f t="shared" si="71"/>
        <v>0</v>
      </c>
      <c r="J713" s="46">
        <f t="shared" si="72"/>
        <v>0</v>
      </c>
      <c r="K713" s="46">
        <f t="shared" si="73"/>
        <v>0</v>
      </c>
      <c r="L713" s="46">
        <f t="shared" si="74"/>
        <v>0</v>
      </c>
      <c r="M713" s="46">
        <f t="shared" si="75"/>
        <v>0</v>
      </c>
      <c r="N713" s="46">
        <f t="shared" si="76"/>
        <v>0</v>
      </c>
      <c r="P713" s="46" t="b">
        <f t="shared" si="77"/>
        <v>1</v>
      </c>
    </row>
    <row r="714" spans="2:16" ht="15.75" x14ac:dyDescent="0.25">
      <c r="B714" s="245">
        <v>699</v>
      </c>
      <c r="C714" s="251"/>
      <c r="D714" s="252"/>
      <c r="E714" s="251"/>
      <c r="F714" s="252"/>
      <c r="H714" s="269" t="b">
        <f>IF(ISBLANK(C714),TRUE,IF(OR(ISBLANK(D714),ISBLANK(E714),ISBLANK(F714),ISBLANK(#REF!)),FALSE,TRUE))</f>
        <v>1</v>
      </c>
      <c r="I714" s="46">
        <f t="shared" si="71"/>
        <v>0</v>
      </c>
      <c r="J714" s="46">
        <f t="shared" si="72"/>
        <v>0</v>
      </c>
      <c r="K714" s="46">
        <f t="shared" si="73"/>
        <v>0</v>
      </c>
      <c r="L714" s="46">
        <f t="shared" si="74"/>
        <v>0</v>
      </c>
      <c r="M714" s="46">
        <f t="shared" si="75"/>
        <v>0</v>
      </c>
      <c r="N714" s="46">
        <f t="shared" si="76"/>
        <v>0</v>
      </c>
      <c r="P714" s="46" t="b">
        <f t="shared" si="77"/>
        <v>1</v>
      </c>
    </row>
    <row r="715" spans="2:16" ht="15.75" x14ac:dyDescent="0.25">
      <c r="B715" s="245">
        <v>700</v>
      </c>
      <c r="C715" s="251"/>
      <c r="D715" s="252"/>
      <c r="E715" s="251"/>
      <c r="F715" s="252"/>
      <c r="H715" s="269" t="b">
        <f>IF(ISBLANK(C715),TRUE,IF(OR(ISBLANK(D715),ISBLANK(E715),ISBLANK(F715),ISBLANK(#REF!)),FALSE,TRUE))</f>
        <v>1</v>
      </c>
      <c r="I715" s="46">
        <f t="shared" si="71"/>
        <v>0</v>
      </c>
      <c r="J715" s="46">
        <f t="shared" si="72"/>
        <v>0</v>
      </c>
      <c r="K715" s="46">
        <f t="shared" si="73"/>
        <v>0</v>
      </c>
      <c r="L715" s="46">
        <f t="shared" si="74"/>
        <v>0</v>
      </c>
      <c r="M715" s="46">
        <f t="shared" si="75"/>
        <v>0</v>
      </c>
      <c r="N715" s="46">
        <f t="shared" si="76"/>
        <v>0</v>
      </c>
      <c r="P715" s="46" t="b">
        <f t="shared" si="77"/>
        <v>1</v>
      </c>
    </row>
    <row r="716" spans="2:16" ht="15.75" x14ac:dyDescent="0.25">
      <c r="B716" s="245">
        <v>701</v>
      </c>
      <c r="C716" s="251"/>
      <c r="D716" s="252"/>
      <c r="E716" s="251"/>
      <c r="F716" s="252"/>
      <c r="H716" s="269" t="b">
        <f>IF(ISBLANK(C716),TRUE,IF(OR(ISBLANK(D716),ISBLANK(E716),ISBLANK(F716),ISBLANK(#REF!)),FALSE,TRUE))</f>
        <v>1</v>
      </c>
      <c r="I716" s="46">
        <f t="shared" si="71"/>
        <v>0</v>
      </c>
      <c r="J716" s="46">
        <f t="shared" si="72"/>
        <v>0</v>
      </c>
      <c r="K716" s="46">
        <f t="shared" si="73"/>
        <v>0</v>
      </c>
      <c r="L716" s="46">
        <f t="shared" si="74"/>
        <v>0</v>
      </c>
      <c r="M716" s="46">
        <f t="shared" si="75"/>
        <v>0</v>
      </c>
      <c r="N716" s="46">
        <f t="shared" si="76"/>
        <v>0</v>
      </c>
      <c r="P716" s="46" t="b">
        <f t="shared" si="77"/>
        <v>1</v>
      </c>
    </row>
    <row r="717" spans="2:16" ht="15.75" x14ac:dyDescent="0.25">
      <c r="B717" s="245">
        <v>702</v>
      </c>
      <c r="C717" s="251"/>
      <c r="D717" s="252"/>
      <c r="E717" s="251"/>
      <c r="F717" s="252"/>
      <c r="H717" s="269" t="b">
        <f>IF(ISBLANK(C717),TRUE,IF(OR(ISBLANK(D717),ISBLANK(E717),ISBLANK(F717),ISBLANK(#REF!)),FALSE,TRUE))</f>
        <v>1</v>
      </c>
      <c r="I717" s="46">
        <f t="shared" si="71"/>
        <v>0</v>
      </c>
      <c r="J717" s="46">
        <f t="shared" si="72"/>
        <v>0</v>
      </c>
      <c r="K717" s="46">
        <f t="shared" si="73"/>
        <v>0</v>
      </c>
      <c r="L717" s="46">
        <f t="shared" si="74"/>
        <v>0</v>
      </c>
      <c r="M717" s="46">
        <f t="shared" si="75"/>
        <v>0</v>
      </c>
      <c r="N717" s="46">
        <f t="shared" si="76"/>
        <v>0</v>
      </c>
      <c r="P717" s="46" t="b">
        <f t="shared" si="77"/>
        <v>1</v>
      </c>
    </row>
    <row r="718" spans="2:16" ht="15.75" x14ac:dyDescent="0.25">
      <c r="B718" s="245">
        <v>703</v>
      </c>
      <c r="C718" s="251"/>
      <c r="D718" s="252"/>
      <c r="E718" s="251"/>
      <c r="F718" s="252"/>
      <c r="H718" s="269" t="b">
        <f>IF(ISBLANK(C718),TRUE,IF(OR(ISBLANK(D718),ISBLANK(E718),ISBLANK(F718),ISBLANK(#REF!)),FALSE,TRUE))</f>
        <v>1</v>
      </c>
      <c r="I718" s="46">
        <f t="shared" si="71"/>
        <v>0</v>
      </c>
      <c r="J718" s="46">
        <f t="shared" si="72"/>
        <v>0</v>
      </c>
      <c r="K718" s="46">
        <f t="shared" si="73"/>
        <v>0</v>
      </c>
      <c r="L718" s="46">
        <f t="shared" si="74"/>
        <v>0</v>
      </c>
      <c r="M718" s="46">
        <f t="shared" si="75"/>
        <v>0</v>
      </c>
      <c r="N718" s="46">
        <f t="shared" si="76"/>
        <v>0</v>
      </c>
      <c r="P718" s="46" t="b">
        <f t="shared" si="77"/>
        <v>1</v>
      </c>
    </row>
    <row r="719" spans="2:16" ht="15.75" x14ac:dyDescent="0.25">
      <c r="B719" s="245">
        <v>704</v>
      </c>
      <c r="C719" s="251"/>
      <c r="D719" s="252"/>
      <c r="E719" s="251"/>
      <c r="F719" s="252"/>
      <c r="H719" s="269" t="b">
        <f>IF(ISBLANK(C719),TRUE,IF(OR(ISBLANK(D719),ISBLANK(E719),ISBLANK(F719),ISBLANK(#REF!)),FALSE,TRUE))</f>
        <v>1</v>
      </c>
      <c r="I719" s="46">
        <f t="shared" si="71"/>
        <v>0</v>
      </c>
      <c r="J719" s="46">
        <f t="shared" si="72"/>
        <v>0</v>
      </c>
      <c r="K719" s="46">
        <f t="shared" si="73"/>
        <v>0</v>
      </c>
      <c r="L719" s="46">
        <f t="shared" si="74"/>
        <v>0</v>
      </c>
      <c r="M719" s="46">
        <f t="shared" si="75"/>
        <v>0</v>
      </c>
      <c r="N719" s="46">
        <f t="shared" si="76"/>
        <v>0</v>
      </c>
      <c r="P719" s="46" t="b">
        <f t="shared" si="77"/>
        <v>1</v>
      </c>
    </row>
    <row r="720" spans="2:16" ht="15.75" x14ac:dyDescent="0.25">
      <c r="B720" s="245">
        <v>705</v>
      </c>
      <c r="C720" s="251"/>
      <c r="D720" s="252"/>
      <c r="E720" s="251"/>
      <c r="F720" s="252"/>
      <c r="H720" s="269" t="b">
        <f>IF(ISBLANK(C720),TRUE,IF(OR(ISBLANK(D720),ISBLANK(E720),ISBLANK(F720),ISBLANK(#REF!)),FALSE,TRUE))</f>
        <v>1</v>
      </c>
      <c r="I720" s="46">
        <f t="shared" si="71"/>
        <v>0</v>
      </c>
      <c r="J720" s="46">
        <f t="shared" si="72"/>
        <v>0</v>
      </c>
      <c r="K720" s="46">
        <f t="shared" si="73"/>
        <v>0</v>
      </c>
      <c r="L720" s="46">
        <f t="shared" si="74"/>
        <v>0</v>
      </c>
      <c r="M720" s="46">
        <f t="shared" si="75"/>
        <v>0</v>
      </c>
      <c r="N720" s="46">
        <f t="shared" si="76"/>
        <v>0</v>
      </c>
      <c r="P720" s="46" t="b">
        <f t="shared" si="77"/>
        <v>1</v>
      </c>
    </row>
    <row r="721" spans="2:16" ht="15.75" x14ac:dyDescent="0.25">
      <c r="B721" s="245">
        <v>706</v>
      </c>
      <c r="C721" s="251"/>
      <c r="D721" s="252"/>
      <c r="E721" s="251"/>
      <c r="F721" s="252"/>
      <c r="H721" s="269" t="b">
        <f>IF(ISBLANK(C721),TRUE,IF(OR(ISBLANK(D721),ISBLANK(E721),ISBLANK(F721),ISBLANK(#REF!)),FALSE,TRUE))</f>
        <v>1</v>
      </c>
      <c r="I721" s="46">
        <f t="shared" ref="I721:I784" si="78">IF(E721="Retail",F721,0)</f>
        <v>0</v>
      </c>
      <c r="J721" s="46">
        <f t="shared" ref="J721:J784" si="79">IF(E721="Well Informed",F721,0)</f>
        <v>0</v>
      </c>
      <c r="K721" s="46">
        <f t="shared" ref="K721:K784" si="80">IF(E721="Professional",F721,0)</f>
        <v>0</v>
      </c>
      <c r="L721" s="46">
        <f t="shared" ref="L721:L784" si="81">IF(E721="Retail",D721,0)</f>
        <v>0</v>
      </c>
      <c r="M721" s="46">
        <f t="shared" ref="M721:M784" si="82">IF(E721="Well Informed",D721,0)</f>
        <v>0</v>
      </c>
      <c r="N721" s="46">
        <f t="shared" ref="N721:N784" si="83">IF(E721="Professional",D721,0)</f>
        <v>0</v>
      </c>
      <c r="P721" s="46" t="b">
        <f t="shared" ref="P721:P784" si="84">IF(AND(D721&lt;&gt;"",C721="N/A"),FALSE,TRUE)</f>
        <v>1</v>
      </c>
    </row>
    <row r="722" spans="2:16" ht="15.75" x14ac:dyDescent="0.25">
      <c r="B722" s="245">
        <v>707</v>
      </c>
      <c r="C722" s="251"/>
      <c r="D722" s="252"/>
      <c r="E722" s="251"/>
      <c r="F722" s="252"/>
      <c r="H722" s="269" t="b">
        <f>IF(ISBLANK(C722),TRUE,IF(OR(ISBLANK(D722),ISBLANK(E722),ISBLANK(F722),ISBLANK(#REF!)),FALSE,TRUE))</f>
        <v>1</v>
      </c>
      <c r="I722" s="46">
        <f t="shared" si="78"/>
        <v>0</v>
      </c>
      <c r="J722" s="46">
        <f t="shared" si="79"/>
        <v>0</v>
      </c>
      <c r="K722" s="46">
        <f t="shared" si="80"/>
        <v>0</v>
      </c>
      <c r="L722" s="46">
        <f t="shared" si="81"/>
        <v>0</v>
      </c>
      <c r="M722" s="46">
        <f t="shared" si="82"/>
        <v>0</v>
      </c>
      <c r="N722" s="46">
        <f t="shared" si="83"/>
        <v>0</v>
      </c>
      <c r="P722" s="46" t="b">
        <f t="shared" si="84"/>
        <v>1</v>
      </c>
    </row>
    <row r="723" spans="2:16" ht="15.75" x14ac:dyDescent="0.25">
      <c r="B723" s="245">
        <v>708</v>
      </c>
      <c r="C723" s="251"/>
      <c r="D723" s="252"/>
      <c r="E723" s="251"/>
      <c r="F723" s="252"/>
      <c r="H723" s="269" t="b">
        <f>IF(ISBLANK(C723),TRUE,IF(OR(ISBLANK(D723),ISBLANK(E723),ISBLANK(F723),ISBLANK(#REF!)),FALSE,TRUE))</f>
        <v>1</v>
      </c>
      <c r="I723" s="46">
        <f t="shared" si="78"/>
        <v>0</v>
      </c>
      <c r="J723" s="46">
        <f t="shared" si="79"/>
        <v>0</v>
      </c>
      <c r="K723" s="46">
        <f t="shared" si="80"/>
        <v>0</v>
      </c>
      <c r="L723" s="46">
        <f t="shared" si="81"/>
        <v>0</v>
      </c>
      <c r="M723" s="46">
        <f t="shared" si="82"/>
        <v>0</v>
      </c>
      <c r="N723" s="46">
        <f t="shared" si="83"/>
        <v>0</v>
      </c>
      <c r="P723" s="46" t="b">
        <f t="shared" si="84"/>
        <v>1</v>
      </c>
    </row>
    <row r="724" spans="2:16" ht="15.75" x14ac:dyDescent="0.25">
      <c r="B724" s="245">
        <v>709</v>
      </c>
      <c r="C724" s="251"/>
      <c r="D724" s="252"/>
      <c r="E724" s="251"/>
      <c r="F724" s="252"/>
      <c r="H724" s="269" t="b">
        <f>IF(ISBLANK(C724),TRUE,IF(OR(ISBLANK(D724),ISBLANK(E724),ISBLANK(F724),ISBLANK(#REF!)),FALSE,TRUE))</f>
        <v>1</v>
      </c>
      <c r="I724" s="46">
        <f t="shared" si="78"/>
        <v>0</v>
      </c>
      <c r="J724" s="46">
        <f t="shared" si="79"/>
        <v>0</v>
      </c>
      <c r="K724" s="46">
        <f t="shared" si="80"/>
        <v>0</v>
      </c>
      <c r="L724" s="46">
        <f t="shared" si="81"/>
        <v>0</v>
      </c>
      <c r="M724" s="46">
        <f t="shared" si="82"/>
        <v>0</v>
      </c>
      <c r="N724" s="46">
        <f t="shared" si="83"/>
        <v>0</v>
      </c>
      <c r="P724" s="46" t="b">
        <f t="shared" si="84"/>
        <v>1</v>
      </c>
    </row>
    <row r="725" spans="2:16" ht="15.75" x14ac:dyDescent="0.25">
      <c r="B725" s="245">
        <v>710</v>
      </c>
      <c r="C725" s="251"/>
      <c r="D725" s="252"/>
      <c r="E725" s="251"/>
      <c r="F725" s="252"/>
      <c r="H725" s="269" t="b">
        <f>IF(ISBLANK(C725),TRUE,IF(OR(ISBLANK(D725),ISBLANK(E725),ISBLANK(F725),ISBLANK(#REF!)),FALSE,TRUE))</f>
        <v>1</v>
      </c>
      <c r="I725" s="46">
        <f t="shared" si="78"/>
        <v>0</v>
      </c>
      <c r="J725" s="46">
        <f t="shared" si="79"/>
        <v>0</v>
      </c>
      <c r="K725" s="46">
        <f t="shared" si="80"/>
        <v>0</v>
      </c>
      <c r="L725" s="46">
        <f t="shared" si="81"/>
        <v>0</v>
      </c>
      <c r="M725" s="46">
        <f t="shared" si="82"/>
        <v>0</v>
      </c>
      <c r="N725" s="46">
        <f t="shared" si="83"/>
        <v>0</v>
      </c>
      <c r="P725" s="46" t="b">
        <f t="shared" si="84"/>
        <v>1</v>
      </c>
    </row>
    <row r="726" spans="2:16" ht="15.75" x14ac:dyDescent="0.25">
      <c r="B726" s="245">
        <v>711</v>
      </c>
      <c r="C726" s="251"/>
      <c r="D726" s="252"/>
      <c r="E726" s="251"/>
      <c r="F726" s="252"/>
      <c r="H726" s="269" t="b">
        <f>IF(ISBLANK(C726),TRUE,IF(OR(ISBLANK(D726),ISBLANK(E726),ISBLANK(F726),ISBLANK(#REF!)),FALSE,TRUE))</f>
        <v>1</v>
      </c>
      <c r="I726" s="46">
        <f t="shared" si="78"/>
        <v>0</v>
      </c>
      <c r="J726" s="46">
        <f t="shared" si="79"/>
        <v>0</v>
      </c>
      <c r="K726" s="46">
        <f t="shared" si="80"/>
        <v>0</v>
      </c>
      <c r="L726" s="46">
        <f t="shared" si="81"/>
        <v>0</v>
      </c>
      <c r="M726" s="46">
        <f t="shared" si="82"/>
        <v>0</v>
      </c>
      <c r="N726" s="46">
        <f t="shared" si="83"/>
        <v>0</v>
      </c>
      <c r="P726" s="46" t="b">
        <f t="shared" si="84"/>
        <v>1</v>
      </c>
    </row>
    <row r="727" spans="2:16" ht="15.75" x14ac:dyDescent="0.25">
      <c r="B727" s="245">
        <v>712</v>
      </c>
      <c r="C727" s="251"/>
      <c r="D727" s="252"/>
      <c r="E727" s="251"/>
      <c r="F727" s="252"/>
      <c r="H727" s="269" t="b">
        <f>IF(ISBLANK(C727),TRUE,IF(OR(ISBLANK(D727),ISBLANK(E727),ISBLANK(F727),ISBLANK(#REF!)),FALSE,TRUE))</f>
        <v>1</v>
      </c>
      <c r="I727" s="46">
        <f t="shared" si="78"/>
        <v>0</v>
      </c>
      <c r="J727" s="46">
        <f t="shared" si="79"/>
        <v>0</v>
      </c>
      <c r="K727" s="46">
        <f t="shared" si="80"/>
        <v>0</v>
      </c>
      <c r="L727" s="46">
        <f t="shared" si="81"/>
        <v>0</v>
      </c>
      <c r="M727" s="46">
        <f t="shared" si="82"/>
        <v>0</v>
      </c>
      <c r="N727" s="46">
        <f t="shared" si="83"/>
        <v>0</v>
      </c>
      <c r="P727" s="46" t="b">
        <f t="shared" si="84"/>
        <v>1</v>
      </c>
    </row>
    <row r="728" spans="2:16" ht="15.75" x14ac:dyDescent="0.25">
      <c r="B728" s="245">
        <v>713</v>
      </c>
      <c r="C728" s="251"/>
      <c r="D728" s="252"/>
      <c r="E728" s="251"/>
      <c r="F728" s="252"/>
      <c r="H728" s="269" t="b">
        <f>IF(ISBLANK(C728),TRUE,IF(OR(ISBLANK(D728),ISBLANK(E728),ISBLANK(F728),ISBLANK(#REF!)),FALSE,TRUE))</f>
        <v>1</v>
      </c>
      <c r="I728" s="46">
        <f t="shared" si="78"/>
        <v>0</v>
      </c>
      <c r="J728" s="46">
        <f t="shared" si="79"/>
        <v>0</v>
      </c>
      <c r="K728" s="46">
        <f t="shared" si="80"/>
        <v>0</v>
      </c>
      <c r="L728" s="46">
        <f t="shared" si="81"/>
        <v>0</v>
      </c>
      <c r="M728" s="46">
        <f t="shared" si="82"/>
        <v>0</v>
      </c>
      <c r="N728" s="46">
        <f t="shared" si="83"/>
        <v>0</v>
      </c>
      <c r="P728" s="46" t="b">
        <f t="shared" si="84"/>
        <v>1</v>
      </c>
    </row>
    <row r="729" spans="2:16" ht="15.75" x14ac:dyDescent="0.25">
      <c r="B729" s="245">
        <v>714</v>
      </c>
      <c r="C729" s="251"/>
      <c r="D729" s="252"/>
      <c r="E729" s="251"/>
      <c r="F729" s="252"/>
      <c r="H729" s="269" t="b">
        <f>IF(ISBLANK(C729),TRUE,IF(OR(ISBLANK(D729),ISBLANK(E729),ISBLANK(F729),ISBLANK(#REF!)),FALSE,TRUE))</f>
        <v>1</v>
      </c>
      <c r="I729" s="46">
        <f t="shared" si="78"/>
        <v>0</v>
      </c>
      <c r="J729" s="46">
        <f t="shared" si="79"/>
        <v>0</v>
      </c>
      <c r="K729" s="46">
        <f t="shared" si="80"/>
        <v>0</v>
      </c>
      <c r="L729" s="46">
        <f t="shared" si="81"/>
        <v>0</v>
      </c>
      <c r="M729" s="46">
        <f t="shared" si="82"/>
        <v>0</v>
      </c>
      <c r="N729" s="46">
        <f t="shared" si="83"/>
        <v>0</v>
      </c>
      <c r="P729" s="46" t="b">
        <f t="shared" si="84"/>
        <v>1</v>
      </c>
    </row>
    <row r="730" spans="2:16" ht="15.75" x14ac:dyDescent="0.25">
      <c r="B730" s="245">
        <v>715</v>
      </c>
      <c r="C730" s="251"/>
      <c r="D730" s="252"/>
      <c r="E730" s="251"/>
      <c r="F730" s="252"/>
      <c r="H730" s="269" t="b">
        <f>IF(ISBLANK(C730),TRUE,IF(OR(ISBLANK(D730),ISBLANK(E730),ISBLANK(F730),ISBLANK(#REF!)),FALSE,TRUE))</f>
        <v>1</v>
      </c>
      <c r="I730" s="46">
        <f t="shared" si="78"/>
        <v>0</v>
      </c>
      <c r="J730" s="46">
        <f t="shared" si="79"/>
        <v>0</v>
      </c>
      <c r="K730" s="46">
        <f t="shared" si="80"/>
        <v>0</v>
      </c>
      <c r="L730" s="46">
        <f t="shared" si="81"/>
        <v>0</v>
      </c>
      <c r="M730" s="46">
        <f t="shared" si="82"/>
        <v>0</v>
      </c>
      <c r="N730" s="46">
        <f t="shared" si="83"/>
        <v>0</v>
      </c>
      <c r="P730" s="46" t="b">
        <f t="shared" si="84"/>
        <v>1</v>
      </c>
    </row>
    <row r="731" spans="2:16" ht="15.75" x14ac:dyDescent="0.25">
      <c r="B731" s="245">
        <v>716</v>
      </c>
      <c r="C731" s="251"/>
      <c r="D731" s="252"/>
      <c r="E731" s="251"/>
      <c r="F731" s="252"/>
      <c r="H731" s="269" t="b">
        <f>IF(ISBLANK(C731),TRUE,IF(OR(ISBLANK(D731),ISBLANK(E731),ISBLANK(F731),ISBLANK(#REF!)),FALSE,TRUE))</f>
        <v>1</v>
      </c>
      <c r="I731" s="46">
        <f t="shared" si="78"/>
        <v>0</v>
      </c>
      <c r="J731" s="46">
        <f t="shared" si="79"/>
        <v>0</v>
      </c>
      <c r="K731" s="46">
        <f t="shared" si="80"/>
        <v>0</v>
      </c>
      <c r="L731" s="46">
        <f t="shared" si="81"/>
        <v>0</v>
      </c>
      <c r="M731" s="46">
        <f t="shared" si="82"/>
        <v>0</v>
      </c>
      <c r="N731" s="46">
        <f t="shared" si="83"/>
        <v>0</v>
      </c>
      <c r="P731" s="46" t="b">
        <f t="shared" si="84"/>
        <v>1</v>
      </c>
    </row>
    <row r="732" spans="2:16" ht="15.75" x14ac:dyDescent="0.25">
      <c r="B732" s="245">
        <v>717</v>
      </c>
      <c r="C732" s="251"/>
      <c r="D732" s="252"/>
      <c r="E732" s="251"/>
      <c r="F732" s="252"/>
      <c r="H732" s="269" t="b">
        <f>IF(ISBLANK(C732),TRUE,IF(OR(ISBLANK(D732),ISBLANK(E732),ISBLANK(F732),ISBLANK(#REF!)),FALSE,TRUE))</f>
        <v>1</v>
      </c>
      <c r="I732" s="46">
        <f t="shared" si="78"/>
        <v>0</v>
      </c>
      <c r="J732" s="46">
        <f t="shared" si="79"/>
        <v>0</v>
      </c>
      <c r="K732" s="46">
        <f t="shared" si="80"/>
        <v>0</v>
      </c>
      <c r="L732" s="46">
        <f t="shared" si="81"/>
        <v>0</v>
      </c>
      <c r="M732" s="46">
        <f t="shared" si="82"/>
        <v>0</v>
      </c>
      <c r="N732" s="46">
        <f t="shared" si="83"/>
        <v>0</v>
      </c>
      <c r="P732" s="46" t="b">
        <f t="shared" si="84"/>
        <v>1</v>
      </c>
    </row>
    <row r="733" spans="2:16" ht="15.75" x14ac:dyDescent="0.25">
      <c r="B733" s="245">
        <v>718</v>
      </c>
      <c r="C733" s="251"/>
      <c r="D733" s="252"/>
      <c r="E733" s="251"/>
      <c r="F733" s="252"/>
      <c r="H733" s="269" t="b">
        <f>IF(ISBLANK(C733),TRUE,IF(OR(ISBLANK(D733),ISBLANK(E733),ISBLANK(F733),ISBLANK(#REF!)),FALSE,TRUE))</f>
        <v>1</v>
      </c>
      <c r="I733" s="46">
        <f t="shared" si="78"/>
        <v>0</v>
      </c>
      <c r="J733" s="46">
        <f t="shared" si="79"/>
        <v>0</v>
      </c>
      <c r="K733" s="46">
        <f t="shared" si="80"/>
        <v>0</v>
      </c>
      <c r="L733" s="46">
        <f t="shared" si="81"/>
        <v>0</v>
      </c>
      <c r="M733" s="46">
        <f t="shared" si="82"/>
        <v>0</v>
      </c>
      <c r="N733" s="46">
        <f t="shared" si="83"/>
        <v>0</v>
      </c>
      <c r="P733" s="46" t="b">
        <f t="shared" si="84"/>
        <v>1</v>
      </c>
    </row>
    <row r="734" spans="2:16" ht="15.75" x14ac:dyDescent="0.25">
      <c r="B734" s="245">
        <v>719</v>
      </c>
      <c r="C734" s="251"/>
      <c r="D734" s="252"/>
      <c r="E734" s="251"/>
      <c r="F734" s="252"/>
      <c r="H734" s="269" t="b">
        <f>IF(ISBLANK(C734),TRUE,IF(OR(ISBLANK(D734),ISBLANK(E734),ISBLANK(F734),ISBLANK(#REF!)),FALSE,TRUE))</f>
        <v>1</v>
      </c>
      <c r="I734" s="46">
        <f t="shared" si="78"/>
        <v>0</v>
      </c>
      <c r="J734" s="46">
        <f t="shared" si="79"/>
        <v>0</v>
      </c>
      <c r="K734" s="46">
        <f t="shared" si="80"/>
        <v>0</v>
      </c>
      <c r="L734" s="46">
        <f t="shared" si="81"/>
        <v>0</v>
      </c>
      <c r="M734" s="46">
        <f t="shared" si="82"/>
        <v>0</v>
      </c>
      <c r="N734" s="46">
        <f t="shared" si="83"/>
        <v>0</v>
      </c>
      <c r="P734" s="46" t="b">
        <f t="shared" si="84"/>
        <v>1</v>
      </c>
    </row>
    <row r="735" spans="2:16" ht="15.75" x14ac:dyDescent="0.25">
      <c r="B735" s="245">
        <v>720</v>
      </c>
      <c r="C735" s="251"/>
      <c r="D735" s="252"/>
      <c r="E735" s="251"/>
      <c r="F735" s="252"/>
      <c r="H735" s="269" t="b">
        <f>IF(ISBLANK(C735),TRUE,IF(OR(ISBLANK(D735),ISBLANK(E735),ISBLANK(F735),ISBLANK(#REF!)),FALSE,TRUE))</f>
        <v>1</v>
      </c>
      <c r="I735" s="46">
        <f t="shared" si="78"/>
        <v>0</v>
      </c>
      <c r="J735" s="46">
        <f t="shared" si="79"/>
        <v>0</v>
      </c>
      <c r="K735" s="46">
        <f t="shared" si="80"/>
        <v>0</v>
      </c>
      <c r="L735" s="46">
        <f t="shared" si="81"/>
        <v>0</v>
      </c>
      <c r="M735" s="46">
        <f t="shared" si="82"/>
        <v>0</v>
      </c>
      <c r="N735" s="46">
        <f t="shared" si="83"/>
        <v>0</v>
      </c>
      <c r="P735" s="46" t="b">
        <f t="shared" si="84"/>
        <v>1</v>
      </c>
    </row>
    <row r="736" spans="2:16" ht="15.75" x14ac:dyDescent="0.25">
      <c r="B736" s="245">
        <v>721</v>
      </c>
      <c r="C736" s="251"/>
      <c r="D736" s="252"/>
      <c r="E736" s="251"/>
      <c r="F736" s="252"/>
      <c r="H736" s="269" t="b">
        <f>IF(ISBLANK(C736),TRUE,IF(OR(ISBLANK(D736),ISBLANK(E736),ISBLANK(F736),ISBLANK(#REF!)),FALSE,TRUE))</f>
        <v>1</v>
      </c>
      <c r="I736" s="46">
        <f t="shared" si="78"/>
        <v>0</v>
      </c>
      <c r="J736" s="46">
        <f t="shared" si="79"/>
        <v>0</v>
      </c>
      <c r="K736" s="46">
        <f t="shared" si="80"/>
        <v>0</v>
      </c>
      <c r="L736" s="46">
        <f t="shared" si="81"/>
        <v>0</v>
      </c>
      <c r="M736" s="46">
        <f t="shared" si="82"/>
        <v>0</v>
      </c>
      <c r="N736" s="46">
        <f t="shared" si="83"/>
        <v>0</v>
      </c>
      <c r="P736" s="46" t="b">
        <f t="shared" si="84"/>
        <v>1</v>
      </c>
    </row>
    <row r="737" spans="2:16" ht="15.75" x14ac:dyDescent="0.25">
      <c r="B737" s="245">
        <v>722</v>
      </c>
      <c r="C737" s="251"/>
      <c r="D737" s="252"/>
      <c r="E737" s="251"/>
      <c r="F737" s="252"/>
      <c r="H737" s="269" t="b">
        <f>IF(ISBLANK(C737),TRUE,IF(OR(ISBLANK(D737),ISBLANK(E737),ISBLANK(F737),ISBLANK(#REF!)),FALSE,TRUE))</f>
        <v>1</v>
      </c>
      <c r="I737" s="46">
        <f t="shared" si="78"/>
        <v>0</v>
      </c>
      <c r="J737" s="46">
        <f t="shared" si="79"/>
        <v>0</v>
      </c>
      <c r="K737" s="46">
        <f t="shared" si="80"/>
        <v>0</v>
      </c>
      <c r="L737" s="46">
        <f t="shared" si="81"/>
        <v>0</v>
      </c>
      <c r="M737" s="46">
        <f t="shared" si="82"/>
        <v>0</v>
      </c>
      <c r="N737" s="46">
        <f t="shared" si="83"/>
        <v>0</v>
      </c>
      <c r="P737" s="46" t="b">
        <f t="shared" si="84"/>
        <v>1</v>
      </c>
    </row>
    <row r="738" spans="2:16" ht="15.75" x14ac:dyDescent="0.25">
      <c r="B738" s="245">
        <v>723</v>
      </c>
      <c r="C738" s="251"/>
      <c r="D738" s="252"/>
      <c r="E738" s="251"/>
      <c r="F738" s="252"/>
      <c r="H738" s="269" t="b">
        <f>IF(ISBLANK(C738),TRUE,IF(OR(ISBLANK(D738),ISBLANK(E738),ISBLANK(F738),ISBLANK(#REF!)),FALSE,TRUE))</f>
        <v>1</v>
      </c>
      <c r="I738" s="46">
        <f t="shared" si="78"/>
        <v>0</v>
      </c>
      <c r="J738" s="46">
        <f t="shared" si="79"/>
        <v>0</v>
      </c>
      <c r="K738" s="46">
        <f t="shared" si="80"/>
        <v>0</v>
      </c>
      <c r="L738" s="46">
        <f t="shared" si="81"/>
        <v>0</v>
      </c>
      <c r="M738" s="46">
        <f t="shared" si="82"/>
        <v>0</v>
      </c>
      <c r="N738" s="46">
        <f t="shared" si="83"/>
        <v>0</v>
      </c>
      <c r="P738" s="46" t="b">
        <f t="shared" si="84"/>
        <v>1</v>
      </c>
    </row>
    <row r="739" spans="2:16" ht="15.75" x14ac:dyDescent="0.25">
      <c r="B739" s="245">
        <v>724</v>
      </c>
      <c r="C739" s="251"/>
      <c r="D739" s="252"/>
      <c r="E739" s="251"/>
      <c r="F739" s="252"/>
      <c r="H739" s="269" t="b">
        <f>IF(ISBLANK(C739),TRUE,IF(OR(ISBLANK(D739),ISBLANK(E739),ISBLANK(F739),ISBLANK(#REF!)),FALSE,TRUE))</f>
        <v>1</v>
      </c>
      <c r="I739" s="46">
        <f t="shared" si="78"/>
        <v>0</v>
      </c>
      <c r="J739" s="46">
        <f t="shared" si="79"/>
        <v>0</v>
      </c>
      <c r="K739" s="46">
        <f t="shared" si="80"/>
        <v>0</v>
      </c>
      <c r="L739" s="46">
        <f t="shared" si="81"/>
        <v>0</v>
      </c>
      <c r="M739" s="46">
        <f t="shared" si="82"/>
        <v>0</v>
      </c>
      <c r="N739" s="46">
        <f t="shared" si="83"/>
        <v>0</v>
      </c>
      <c r="P739" s="46" t="b">
        <f t="shared" si="84"/>
        <v>1</v>
      </c>
    </row>
    <row r="740" spans="2:16" ht="15.75" x14ac:dyDescent="0.25">
      <c r="B740" s="245">
        <v>725</v>
      </c>
      <c r="C740" s="251"/>
      <c r="D740" s="252"/>
      <c r="E740" s="251"/>
      <c r="F740" s="252"/>
      <c r="H740" s="269" t="b">
        <f>IF(ISBLANK(C740),TRUE,IF(OR(ISBLANK(D740),ISBLANK(E740),ISBLANK(F740),ISBLANK(#REF!)),FALSE,TRUE))</f>
        <v>1</v>
      </c>
      <c r="I740" s="46">
        <f t="shared" si="78"/>
        <v>0</v>
      </c>
      <c r="J740" s="46">
        <f t="shared" si="79"/>
        <v>0</v>
      </c>
      <c r="K740" s="46">
        <f t="shared" si="80"/>
        <v>0</v>
      </c>
      <c r="L740" s="46">
        <f t="shared" si="81"/>
        <v>0</v>
      </c>
      <c r="M740" s="46">
        <f t="shared" si="82"/>
        <v>0</v>
      </c>
      <c r="N740" s="46">
        <f t="shared" si="83"/>
        <v>0</v>
      </c>
      <c r="P740" s="46" t="b">
        <f t="shared" si="84"/>
        <v>1</v>
      </c>
    </row>
    <row r="741" spans="2:16" ht="15.75" x14ac:dyDescent="0.25">
      <c r="B741" s="245">
        <v>726</v>
      </c>
      <c r="C741" s="251"/>
      <c r="D741" s="252"/>
      <c r="E741" s="251"/>
      <c r="F741" s="252"/>
      <c r="H741" s="269" t="b">
        <f>IF(ISBLANK(C741),TRUE,IF(OR(ISBLANK(D741),ISBLANK(E741),ISBLANK(F741),ISBLANK(#REF!)),FALSE,TRUE))</f>
        <v>1</v>
      </c>
      <c r="I741" s="46">
        <f t="shared" si="78"/>
        <v>0</v>
      </c>
      <c r="J741" s="46">
        <f t="shared" si="79"/>
        <v>0</v>
      </c>
      <c r="K741" s="46">
        <f t="shared" si="80"/>
        <v>0</v>
      </c>
      <c r="L741" s="46">
        <f t="shared" si="81"/>
        <v>0</v>
      </c>
      <c r="M741" s="46">
        <f t="shared" si="82"/>
        <v>0</v>
      </c>
      <c r="N741" s="46">
        <f t="shared" si="83"/>
        <v>0</v>
      </c>
      <c r="P741" s="46" t="b">
        <f t="shared" si="84"/>
        <v>1</v>
      </c>
    </row>
    <row r="742" spans="2:16" ht="15.75" x14ac:dyDescent="0.25">
      <c r="B742" s="245">
        <v>727</v>
      </c>
      <c r="C742" s="251"/>
      <c r="D742" s="252"/>
      <c r="E742" s="251"/>
      <c r="F742" s="252"/>
      <c r="H742" s="269" t="b">
        <f>IF(ISBLANK(C742),TRUE,IF(OR(ISBLANK(D742),ISBLANK(E742),ISBLANK(F742),ISBLANK(#REF!)),FALSE,TRUE))</f>
        <v>1</v>
      </c>
      <c r="I742" s="46">
        <f t="shared" si="78"/>
        <v>0</v>
      </c>
      <c r="J742" s="46">
        <f t="shared" si="79"/>
        <v>0</v>
      </c>
      <c r="K742" s="46">
        <f t="shared" si="80"/>
        <v>0</v>
      </c>
      <c r="L742" s="46">
        <f t="shared" si="81"/>
        <v>0</v>
      </c>
      <c r="M742" s="46">
        <f t="shared" si="82"/>
        <v>0</v>
      </c>
      <c r="N742" s="46">
        <f t="shared" si="83"/>
        <v>0</v>
      </c>
      <c r="P742" s="46" t="b">
        <f t="shared" si="84"/>
        <v>1</v>
      </c>
    </row>
    <row r="743" spans="2:16" ht="15.75" x14ac:dyDescent="0.25">
      <c r="B743" s="245">
        <v>728</v>
      </c>
      <c r="C743" s="251"/>
      <c r="D743" s="252"/>
      <c r="E743" s="251"/>
      <c r="F743" s="252"/>
      <c r="H743" s="269" t="b">
        <f>IF(ISBLANK(C743),TRUE,IF(OR(ISBLANK(D743),ISBLANK(E743),ISBLANK(F743),ISBLANK(#REF!)),FALSE,TRUE))</f>
        <v>1</v>
      </c>
      <c r="I743" s="46">
        <f t="shared" si="78"/>
        <v>0</v>
      </c>
      <c r="J743" s="46">
        <f t="shared" si="79"/>
        <v>0</v>
      </c>
      <c r="K743" s="46">
        <f t="shared" si="80"/>
        <v>0</v>
      </c>
      <c r="L743" s="46">
        <f t="shared" si="81"/>
        <v>0</v>
      </c>
      <c r="M743" s="46">
        <f t="shared" si="82"/>
        <v>0</v>
      </c>
      <c r="N743" s="46">
        <f t="shared" si="83"/>
        <v>0</v>
      </c>
      <c r="P743" s="46" t="b">
        <f t="shared" si="84"/>
        <v>1</v>
      </c>
    </row>
    <row r="744" spans="2:16" ht="15.75" x14ac:dyDescent="0.25">
      <c r="B744" s="245">
        <v>729</v>
      </c>
      <c r="C744" s="251"/>
      <c r="D744" s="252"/>
      <c r="E744" s="251"/>
      <c r="F744" s="252"/>
      <c r="H744" s="269" t="b">
        <f>IF(ISBLANK(C744),TRUE,IF(OR(ISBLANK(D744),ISBLANK(E744),ISBLANK(F744),ISBLANK(#REF!)),FALSE,TRUE))</f>
        <v>1</v>
      </c>
      <c r="I744" s="46">
        <f t="shared" si="78"/>
        <v>0</v>
      </c>
      <c r="J744" s="46">
        <f t="shared" si="79"/>
        <v>0</v>
      </c>
      <c r="K744" s="46">
        <f t="shared" si="80"/>
        <v>0</v>
      </c>
      <c r="L744" s="46">
        <f t="shared" si="81"/>
        <v>0</v>
      </c>
      <c r="M744" s="46">
        <f t="shared" si="82"/>
        <v>0</v>
      </c>
      <c r="N744" s="46">
        <f t="shared" si="83"/>
        <v>0</v>
      </c>
      <c r="P744" s="46" t="b">
        <f t="shared" si="84"/>
        <v>1</v>
      </c>
    </row>
    <row r="745" spans="2:16" ht="15.75" x14ac:dyDescent="0.25">
      <c r="B745" s="245">
        <v>730</v>
      </c>
      <c r="C745" s="251"/>
      <c r="D745" s="252"/>
      <c r="E745" s="251"/>
      <c r="F745" s="252"/>
      <c r="H745" s="269" t="b">
        <f>IF(ISBLANK(C745),TRUE,IF(OR(ISBLANK(D745),ISBLANK(E745),ISBLANK(F745),ISBLANK(#REF!)),FALSE,TRUE))</f>
        <v>1</v>
      </c>
      <c r="I745" s="46">
        <f t="shared" si="78"/>
        <v>0</v>
      </c>
      <c r="J745" s="46">
        <f t="shared" si="79"/>
        <v>0</v>
      </c>
      <c r="K745" s="46">
        <f t="shared" si="80"/>
        <v>0</v>
      </c>
      <c r="L745" s="46">
        <f t="shared" si="81"/>
        <v>0</v>
      </c>
      <c r="M745" s="46">
        <f t="shared" si="82"/>
        <v>0</v>
      </c>
      <c r="N745" s="46">
        <f t="shared" si="83"/>
        <v>0</v>
      </c>
      <c r="P745" s="46" t="b">
        <f t="shared" si="84"/>
        <v>1</v>
      </c>
    </row>
    <row r="746" spans="2:16" ht="15.75" x14ac:dyDescent="0.25">
      <c r="B746" s="245">
        <v>731</v>
      </c>
      <c r="C746" s="251"/>
      <c r="D746" s="252"/>
      <c r="E746" s="251"/>
      <c r="F746" s="252"/>
      <c r="H746" s="269" t="b">
        <f>IF(ISBLANK(C746),TRUE,IF(OR(ISBLANK(D746),ISBLANK(E746),ISBLANK(F746),ISBLANK(#REF!)),FALSE,TRUE))</f>
        <v>1</v>
      </c>
      <c r="I746" s="46">
        <f t="shared" si="78"/>
        <v>0</v>
      </c>
      <c r="J746" s="46">
        <f t="shared" si="79"/>
        <v>0</v>
      </c>
      <c r="K746" s="46">
        <f t="shared" si="80"/>
        <v>0</v>
      </c>
      <c r="L746" s="46">
        <f t="shared" si="81"/>
        <v>0</v>
      </c>
      <c r="M746" s="46">
        <f t="shared" si="82"/>
        <v>0</v>
      </c>
      <c r="N746" s="46">
        <f t="shared" si="83"/>
        <v>0</v>
      </c>
      <c r="P746" s="46" t="b">
        <f t="shared" si="84"/>
        <v>1</v>
      </c>
    </row>
    <row r="747" spans="2:16" ht="15.75" x14ac:dyDescent="0.25">
      <c r="B747" s="245">
        <v>732</v>
      </c>
      <c r="C747" s="251"/>
      <c r="D747" s="252"/>
      <c r="E747" s="251"/>
      <c r="F747" s="252"/>
      <c r="H747" s="269" t="b">
        <f>IF(ISBLANK(C747),TRUE,IF(OR(ISBLANK(D747),ISBLANK(E747),ISBLANK(F747),ISBLANK(#REF!)),FALSE,TRUE))</f>
        <v>1</v>
      </c>
      <c r="I747" s="46">
        <f t="shared" si="78"/>
        <v>0</v>
      </c>
      <c r="J747" s="46">
        <f t="shared" si="79"/>
        <v>0</v>
      </c>
      <c r="K747" s="46">
        <f t="shared" si="80"/>
        <v>0</v>
      </c>
      <c r="L747" s="46">
        <f t="shared" si="81"/>
        <v>0</v>
      </c>
      <c r="M747" s="46">
        <f t="shared" si="82"/>
        <v>0</v>
      </c>
      <c r="N747" s="46">
        <f t="shared" si="83"/>
        <v>0</v>
      </c>
      <c r="P747" s="46" t="b">
        <f t="shared" si="84"/>
        <v>1</v>
      </c>
    </row>
    <row r="748" spans="2:16" ht="15.75" x14ac:dyDescent="0.25">
      <c r="B748" s="245">
        <v>733</v>
      </c>
      <c r="C748" s="251"/>
      <c r="D748" s="252"/>
      <c r="E748" s="251"/>
      <c r="F748" s="252"/>
      <c r="H748" s="269" t="b">
        <f>IF(ISBLANK(C748),TRUE,IF(OR(ISBLANK(D748),ISBLANK(E748),ISBLANK(F748),ISBLANK(#REF!)),FALSE,TRUE))</f>
        <v>1</v>
      </c>
      <c r="I748" s="46">
        <f t="shared" si="78"/>
        <v>0</v>
      </c>
      <c r="J748" s="46">
        <f t="shared" si="79"/>
        <v>0</v>
      </c>
      <c r="K748" s="46">
        <f t="shared" si="80"/>
        <v>0</v>
      </c>
      <c r="L748" s="46">
        <f t="shared" si="81"/>
        <v>0</v>
      </c>
      <c r="M748" s="46">
        <f t="shared" si="82"/>
        <v>0</v>
      </c>
      <c r="N748" s="46">
        <f t="shared" si="83"/>
        <v>0</v>
      </c>
      <c r="P748" s="46" t="b">
        <f t="shared" si="84"/>
        <v>1</v>
      </c>
    </row>
    <row r="749" spans="2:16" ht="15.75" x14ac:dyDescent="0.25">
      <c r="B749" s="245">
        <v>734</v>
      </c>
      <c r="C749" s="251"/>
      <c r="D749" s="252"/>
      <c r="E749" s="251"/>
      <c r="F749" s="252"/>
      <c r="H749" s="269" t="b">
        <f>IF(ISBLANK(C749),TRUE,IF(OR(ISBLANK(D749),ISBLANK(E749),ISBLANK(F749),ISBLANK(#REF!)),FALSE,TRUE))</f>
        <v>1</v>
      </c>
      <c r="I749" s="46">
        <f t="shared" si="78"/>
        <v>0</v>
      </c>
      <c r="J749" s="46">
        <f t="shared" si="79"/>
        <v>0</v>
      </c>
      <c r="K749" s="46">
        <f t="shared" si="80"/>
        <v>0</v>
      </c>
      <c r="L749" s="46">
        <f t="shared" si="81"/>
        <v>0</v>
      </c>
      <c r="M749" s="46">
        <f t="shared" si="82"/>
        <v>0</v>
      </c>
      <c r="N749" s="46">
        <f t="shared" si="83"/>
        <v>0</v>
      </c>
      <c r="P749" s="46" t="b">
        <f t="shared" si="84"/>
        <v>1</v>
      </c>
    </row>
    <row r="750" spans="2:16" ht="15.75" x14ac:dyDescent="0.25">
      <c r="B750" s="245">
        <v>735</v>
      </c>
      <c r="C750" s="251"/>
      <c r="D750" s="252"/>
      <c r="E750" s="251"/>
      <c r="F750" s="252"/>
      <c r="H750" s="269" t="b">
        <f>IF(ISBLANK(C750),TRUE,IF(OR(ISBLANK(D750),ISBLANK(E750),ISBLANK(F750),ISBLANK(#REF!)),FALSE,TRUE))</f>
        <v>1</v>
      </c>
      <c r="I750" s="46">
        <f t="shared" si="78"/>
        <v>0</v>
      </c>
      <c r="J750" s="46">
        <f t="shared" si="79"/>
        <v>0</v>
      </c>
      <c r="K750" s="46">
        <f t="shared" si="80"/>
        <v>0</v>
      </c>
      <c r="L750" s="46">
        <f t="shared" si="81"/>
        <v>0</v>
      </c>
      <c r="M750" s="46">
        <f t="shared" si="82"/>
        <v>0</v>
      </c>
      <c r="N750" s="46">
        <f t="shared" si="83"/>
        <v>0</v>
      </c>
      <c r="P750" s="46" t="b">
        <f t="shared" si="84"/>
        <v>1</v>
      </c>
    </row>
    <row r="751" spans="2:16" ht="15.75" x14ac:dyDescent="0.25">
      <c r="B751" s="245">
        <v>736</v>
      </c>
      <c r="C751" s="251"/>
      <c r="D751" s="252"/>
      <c r="E751" s="251"/>
      <c r="F751" s="252"/>
      <c r="H751" s="269" t="b">
        <f>IF(ISBLANK(C751),TRUE,IF(OR(ISBLANK(D751),ISBLANK(E751),ISBLANK(F751),ISBLANK(#REF!)),FALSE,TRUE))</f>
        <v>1</v>
      </c>
      <c r="I751" s="46">
        <f t="shared" si="78"/>
        <v>0</v>
      </c>
      <c r="J751" s="46">
        <f t="shared" si="79"/>
        <v>0</v>
      </c>
      <c r="K751" s="46">
        <f t="shared" si="80"/>
        <v>0</v>
      </c>
      <c r="L751" s="46">
        <f t="shared" si="81"/>
        <v>0</v>
      </c>
      <c r="M751" s="46">
        <f t="shared" si="82"/>
        <v>0</v>
      </c>
      <c r="N751" s="46">
        <f t="shared" si="83"/>
        <v>0</v>
      </c>
      <c r="P751" s="46" t="b">
        <f t="shared" si="84"/>
        <v>1</v>
      </c>
    </row>
    <row r="752" spans="2:16" ht="15.75" x14ac:dyDescent="0.25">
      <c r="B752" s="245">
        <v>737</v>
      </c>
      <c r="C752" s="251"/>
      <c r="D752" s="252"/>
      <c r="E752" s="251"/>
      <c r="F752" s="252"/>
      <c r="H752" s="269" t="b">
        <f>IF(ISBLANK(C752),TRUE,IF(OR(ISBLANK(D752),ISBLANK(E752),ISBLANK(F752),ISBLANK(#REF!)),FALSE,TRUE))</f>
        <v>1</v>
      </c>
      <c r="I752" s="46">
        <f t="shared" si="78"/>
        <v>0</v>
      </c>
      <c r="J752" s="46">
        <f t="shared" si="79"/>
        <v>0</v>
      </c>
      <c r="K752" s="46">
        <f t="shared" si="80"/>
        <v>0</v>
      </c>
      <c r="L752" s="46">
        <f t="shared" si="81"/>
        <v>0</v>
      </c>
      <c r="M752" s="46">
        <f t="shared" si="82"/>
        <v>0</v>
      </c>
      <c r="N752" s="46">
        <f t="shared" si="83"/>
        <v>0</v>
      </c>
      <c r="P752" s="46" t="b">
        <f t="shared" si="84"/>
        <v>1</v>
      </c>
    </row>
    <row r="753" spans="2:16" ht="15.75" x14ac:dyDescent="0.25">
      <c r="B753" s="245">
        <v>738</v>
      </c>
      <c r="C753" s="251"/>
      <c r="D753" s="252"/>
      <c r="E753" s="251"/>
      <c r="F753" s="252"/>
      <c r="H753" s="269" t="b">
        <f>IF(ISBLANK(C753),TRUE,IF(OR(ISBLANK(D753),ISBLANK(E753),ISBLANK(F753),ISBLANK(#REF!)),FALSE,TRUE))</f>
        <v>1</v>
      </c>
      <c r="I753" s="46">
        <f t="shared" si="78"/>
        <v>0</v>
      </c>
      <c r="J753" s="46">
        <f t="shared" si="79"/>
        <v>0</v>
      </c>
      <c r="K753" s="46">
        <f t="shared" si="80"/>
        <v>0</v>
      </c>
      <c r="L753" s="46">
        <f t="shared" si="81"/>
        <v>0</v>
      </c>
      <c r="M753" s="46">
        <f t="shared" si="82"/>
        <v>0</v>
      </c>
      <c r="N753" s="46">
        <f t="shared" si="83"/>
        <v>0</v>
      </c>
      <c r="P753" s="46" t="b">
        <f t="shared" si="84"/>
        <v>1</v>
      </c>
    </row>
    <row r="754" spans="2:16" ht="15.75" x14ac:dyDescent="0.25">
      <c r="B754" s="245">
        <v>739</v>
      </c>
      <c r="C754" s="251"/>
      <c r="D754" s="252"/>
      <c r="E754" s="251"/>
      <c r="F754" s="252"/>
      <c r="H754" s="269" t="b">
        <f>IF(ISBLANK(C754),TRUE,IF(OR(ISBLANK(D754),ISBLANK(E754),ISBLANK(F754),ISBLANK(#REF!)),FALSE,TRUE))</f>
        <v>1</v>
      </c>
      <c r="I754" s="46">
        <f t="shared" si="78"/>
        <v>0</v>
      </c>
      <c r="J754" s="46">
        <f t="shared" si="79"/>
        <v>0</v>
      </c>
      <c r="K754" s="46">
        <f t="shared" si="80"/>
        <v>0</v>
      </c>
      <c r="L754" s="46">
        <f t="shared" si="81"/>
        <v>0</v>
      </c>
      <c r="M754" s="46">
        <f t="shared" si="82"/>
        <v>0</v>
      </c>
      <c r="N754" s="46">
        <f t="shared" si="83"/>
        <v>0</v>
      </c>
      <c r="P754" s="46" t="b">
        <f t="shared" si="84"/>
        <v>1</v>
      </c>
    </row>
    <row r="755" spans="2:16" ht="15.75" x14ac:dyDescent="0.25">
      <c r="B755" s="245">
        <v>740</v>
      </c>
      <c r="C755" s="251"/>
      <c r="D755" s="252"/>
      <c r="E755" s="251"/>
      <c r="F755" s="252"/>
      <c r="H755" s="269" t="b">
        <f>IF(ISBLANK(C755),TRUE,IF(OR(ISBLANK(D755),ISBLANK(E755),ISBLANK(F755),ISBLANK(#REF!)),FALSE,TRUE))</f>
        <v>1</v>
      </c>
      <c r="I755" s="46">
        <f t="shared" si="78"/>
        <v>0</v>
      </c>
      <c r="J755" s="46">
        <f t="shared" si="79"/>
        <v>0</v>
      </c>
      <c r="K755" s="46">
        <f t="shared" si="80"/>
        <v>0</v>
      </c>
      <c r="L755" s="46">
        <f t="shared" si="81"/>
        <v>0</v>
      </c>
      <c r="M755" s="46">
        <f t="shared" si="82"/>
        <v>0</v>
      </c>
      <c r="N755" s="46">
        <f t="shared" si="83"/>
        <v>0</v>
      </c>
      <c r="P755" s="46" t="b">
        <f t="shared" si="84"/>
        <v>1</v>
      </c>
    </row>
    <row r="756" spans="2:16" ht="15.75" x14ac:dyDescent="0.25">
      <c r="B756" s="245">
        <v>741</v>
      </c>
      <c r="C756" s="251"/>
      <c r="D756" s="252"/>
      <c r="E756" s="251"/>
      <c r="F756" s="252"/>
      <c r="H756" s="269" t="b">
        <f>IF(ISBLANK(C756),TRUE,IF(OR(ISBLANK(D756),ISBLANK(E756),ISBLANK(F756),ISBLANK(#REF!)),FALSE,TRUE))</f>
        <v>1</v>
      </c>
      <c r="I756" s="46">
        <f t="shared" si="78"/>
        <v>0</v>
      </c>
      <c r="J756" s="46">
        <f t="shared" si="79"/>
        <v>0</v>
      </c>
      <c r="K756" s="46">
        <f t="shared" si="80"/>
        <v>0</v>
      </c>
      <c r="L756" s="46">
        <f t="shared" si="81"/>
        <v>0</v>
      </c>
      <c r="M756" s="46">
        <f t="shared" si="82"/>
        <v>0</v>
      </c>
      <c r="N756" s="46">
        <f t="shared" si="83"/>
        <v>0</v>
      </c>
      <c r="P756" s="46" t="b">
        <f t="shared" si="84"/>
        <v>1</v>
      </c>
    </row>
    <row r="757" spans="2:16" ht="15.75" x14ac:dyDescent="0.25">
      <c r="B757" s="245">
        <v>742</v>
      </c>
      <c r="C757" s="251"/>
      <c r="D757" s="252"/>
      <c r="E757" s="251"/>
      <c r="F757" s="252"/>
      <c r="H757" s="269" t="b">
        <f>IF(ISBLANK(C757),TRUE,IF(OR(ISBLANK(D757),ISBLANK(E757),ISBLANK(F757),ISBLANK(#REF!)),FALSE,TRUE))</f>
        <v>1</v>
      </c>
      <c r="I757" s="46">
        <f t="shared" si="78"/>
        <v>0</v>
      </c>
      <c r="J757" s="46">
        <f t="shared" si="79"/>
        <v>0</v>
      </c>
      <c r="K757" s="46">
        <f t="shared" si="80"/>
        <v>0</v>
      </c>
      <c r="L757" s="46">
        <f t="shared" si="81"/>
        <v>0</v>
      </c>
      <c r="M757" s="46">
        <f t="shared" si="82"/>
        <v>0</v>
      </c>
      <c r="N757" s="46">
        <f t="shared" si="83"/>
        <v>0</v>
      </c>
      <c r="P757" s="46" t="b">
        <f t="shared" si="84"/>
        <v>1</v>
      </c>
    </row>
    <row r="758" spans="2:16" ht="15.75" x14ac:dyDescent="0.25">
      <c r="B758" s="245">
        <v>743</v>
      </c>
      <c r="C758" s="251"/>
      <c r="D758" s="252"/>
      <c r="E758" s="251"/>
      <c r="F758" s="252"/>
      <c r="H758" s="269" t="b">
        <f>IF(ISBLANK(C758),TRUE,IF(OR(ISBLANK(D758),ISBLANK(E758),ISBLANK(F758),ISBLANK(#REF!)),FALSE,TRUE))</f>
        <v>1</v>
      </c>
      <c r="I758" s="46">
        <f t="shared" si="78"/>
        <v>0</v>
      </c>
      <c r="J758" s="46">
        <f t="shared" si="79"/>
        <v>0</v>
      </c>
      <c r="K758" s="46">
        <f t="shared" si="80"/>
        <v>0</v>
      </c>
      <c r="L758" s="46">
        <f t="shared" si="81"/>
        <v>0</v>
      </c>
      <c r="M758" s="46">
        <f t="shared" si="82"/>
        <v>0</v>
      </c>
      <c r="N758" s="46">
        <f t="shared" si="83"/>
        <v>0</v>
      </c>
      <c r="P758" s="46" t="b">
        <f t="shared" si="84"/>
        <v>1</v>
      </c>
    </row>
    <row r="759" spans="2:16" ht="15.75" x14ac:dyDescent="0.25">
      <c r="B759" s="245">
        <v>744</v>
      </c>
      <c r="C759" s="251"/>
      <c r="D759" s="252"/>
      <c r="E759" s="251"/>
      <c r="F759" s="252"/>
      <c r="H759" s="269" t="b">
        <f>IF(ISBLANK(C759),TRUE,IF(OR(ISBLANK(D759),ISBLANK(E759),ISBLANK(F759),ISBLANK(#REF!)),FALSE,TRUE))</f>
        <v>1</v>
      </c>
      <c r="I759" s="46">
        <f t="shared" si="78"/>
        <v>0</v>
      </c>
      <c r="J759" s="46">
        <f t="shared" si="79"/>
        <v>0</v>
      </c>
      <c r="K759" s="46">
        <f t="shared" si="80"/>
        <v>0</v>
      </c>
      <c r="L759" s="46">
        <f t="shared" si="81"/>
        <v>0</v>
      </c>
      <c r="M759" s="46">
        <f t="shared" si="82"/>
        <v>0</v>
      </c>
      <c r="N759" s="46">
        <f t="shared" si="83"/>
        <v>0</v>
      </c>
      <c r="P759" s="46" t="b">
        <f t="shared" si="84"/>
        <v>1</v>
      </c>
    </row>
    <row r="760" spans="2:16" ht="15.75" x14ac:dyDescent="0.25">
      <c r="B760" s="245">
        <v>745</v>
      </c>
      <c r="C760" s="251"/>
      <c r="D760" s="252"/>
      <c r="E760" s="251"/>
      <c r="F760" s="252"/>
      <c r="H760" s="269" t="b">
        <f>IF(ISBLANK(C760),TRUE,IF(OR(ISBLANK(D760),ISBLANK(E760),ISBLANK(F760),ISBLANK(#REF!)),FALSE,TRUE))</f>
        <v>1</v>
      </c>
      <c r="I760" s="46">
        <f t="shared" si="78"/>
        <v>0</v>
      </c>
      <c r="J760" s="46">
        <f t="shared" si="79"/>
        <v>0</v>
      </c>
      <c r="K760" s="46">
        <f t="shared" si="80"/>
        <v>0</v>
      </c>
      <c r="L760" s="46">
        <f t="shared" si="81"/>
        <v>0</v>
      </c>
      <c r="M760" s="46">
        <f t="shared" si="82"/>
        <v>0</v>
      </c>
      <c r="N760" s="46">
        <f t="shared" si="83"/>
        <v>0</v>
      </c>
      <c r="P760" s="46" t="b">
        <f t="shared" si="84"/>
        <v>1</v>
      </c>
    </row>
    <row r="761" spans="2:16" ht="15.75" x14ac:dyDescent="0.25">
      <c r="B761" s="245">
        <v>746</v>
      </c>
      <c r="C761" s="251"/>
      <c r="D761" s="252"/>
      <c r="E761" s="251"/>
      <c r="F761" s="252"/>
      <c r="H761" s="269" t="b">
        <f>IF(ISBLANK(C761),TRUE,IF(OR(ISBLANK(D761),ISBLANK(E761),ISBLANK(F761),ISBLANK(#REF!)),FALSE,TRUE))</f>
        <v>1</v>
      </c>
      <c r="I761" s="46">
        <f t="shared" si="78"/>
        <v>0</v>
      </c>
      <c r="J761" s="46">
        <f t="shared" si="79"/>
        <v>0</v>
      </c>
      <c r="K761" s="46">
        <f t="shared" si="80"/>
        <v>0</v>
      </c>
      <c r="L761" s="46">
        <f t="shared" si="81"/>
        <v>0</v>
      </c>
      <c r="M761" s="46">
        <f t="shared" si="82"/>
        <v>0</v>
      </c>
      <c r="N761" s="46">
        <f t="shared" si="83"/>
        <v>0</v>
      </c>
      <c r="P761" s="46" t="b">
        <f t="shared" si="84"/>
        <v>1</v>
      </c>
    </row>
    <row r="762" spans="2:16" ht="15.75" x14ac:dyDescent="0.25">
      <c r="B762" s="245">
        <v>747</v>
      </c>
      <c r="C762" s="251"/>
      <c r="D762" s="252"/>
      <c r="E762" s="251"/>
      <c r="F762" s="252"/>
      <c r="H762" s="269" t="b">
        <f>IF(ISBLANK(C762),TRUE,IF(OR(ISBLANK(D762),ISBLANK(E762),ISBLANK(F762),ISBLANK(#REF!)),FALSE,TRUE))</f>
        <v>1</v>
      </c>
      <c r="I762" s="46">
        <f t="shared" si="78"/>
        <v>0</v>
      </c>
      <c r="J762" s="46">
        <f t="shared" si="79"/>
        <v>0</v>
      </c>
      <c r="K762" s="46">
        <f t="shared" si="80"/>
        <v>0</v>
      </c>
      <c r="L762" s="46">
        <f t="shared" si="81"/>
        <v>0</v>
      </c>
      <c r="M762" s="46">
        <f t="shared" si="82"/>
        <v>0</v>
      </c>
      <c r="N762" s="46">
        <f t="shared" si="83"/>
        <v>0</v>
      </c>
      <c r="P762" s="46" t="b">
        <f t="shared" si="84"/>
        <v>1</v>
      </c>
    </row>
    <row r="763" spans="2:16" ht="15.75" x14ac:dyDescent="0.25">
      <c r="B763" s="245">
        <v>748</v>
      </c>
      <c r="C763" s="251"/>
      <c r="D763" s="252"/>
      <c r="E763" s="251"/>
      <c r="F763" s="252"/>
      <c r="H763" s="269" t="b">
        <f>IF(ISBLANK(C763),TRUE,IF(OR(ISBLANK(D763),ISBLANK(E763),ISBLANK(F763),ISBLANK(#REF!)),FALSE,TRUE))</f>
        <v>1</v>
      </c>
      <c r="I763" s="46">
        <f t="shared" si="78"/>
        <v>0</v>
      </c>
      <c r="J763" s="46">
        <f t="shared" si="79"/>
        <v>0</v>
      </c>
      <c r="K763" s="46">
        <f t="shared" si="80"/>
        <v>0</v>
      </c>
      <c r="L763" s="46">
        <f t="shared" si="81"/>
        <v>0</v>
      </c>
      <c r="M763" s="46">
        <f t="shared" si="82"/>
        <v>0</v>
      </c>
      <c r="N763" s="46">
        <f t="shared" si="83"/>
        <v>0</v>
      </c>
      <c r="P763" s="46" t="b">
        <f t="shared" si="84"/>
        <v>1</v>
      </c>
    </row>
    <row r="764" spans="2:16" ht="15.75" x14ac:dyDescent="0.25">
      <c r="B764" s="245">
        <v>749</v>
      </c>
      <c r="C764" s="251"/>
      <c r="D764" s="252"/>
      <c r="E764" s="251"/>
      <c r="F764" s="252"/>
      <c r="H764" s="269" t="b">
        <f>IF(ISBLANK(C764),TRUE,IF(OR(ISBLANK(D764),ISBLANK(E764),ISBLANK(F764),ISBLANK(#REF!)),FALSE,TRUE))</f>
        <v>1</v>
      </c>
      <c r="I764" s="46">
        <f t="shared" si="78"/>
        <v>0</v>
      </c>
      <c r="J764" s="46">
        <f t="shared" si="79"/>
        <v>0</v>
      </c>
      <c r="K764" s="46">
        <f t="shared" si="80"/>
        <v>0</v>
      </c>
      <c r="L764" s="46">
        <f t="shared" si="81"/>
        <v>0</v>
      </c>
      <c r="M764" s="46">
        <f t="shared" si="82"/>
        <v>0</v>
      </c>
      <c r="N764" s="46">
        <f t="shared" si="83"/>
        <v>0</v>
      </c>
      <c r="P764" s="46" t="b">
        <f t="shared" si="84"/>
        <v>1</v>
      </c>
    </row>
    <row r="765" spans="2:16" ht="15.75" x14ac:dyDescent="0.25">
      <c r="B765" s="245">
        <v>750</v>
      </c>
      <c r="C765" s="251"/>
      <c r="D765" s="252"/>
      <c r="E765" s="251"/>
      <c r="F765" s="252"/>
      <c r="H765" s="269" t="b">
        <f>IF(ISBLANK(C765),TRUE,IF(OR(ISBLANK(D765),ISBLANK(E765),ISBLANK(F765),ISBLANK(#REF!)),FALSE,TRUE))</f>
        <v>1</v>
      </c>
      <c r="I765" s="46">
        <f t="shared" si="78"/>
        <v>0</v>
      </c>
      <c r="J765" s="46">
        <f t="shared" si="79"/>
        <v>0</v>
      </c>
      <c r="K765" s="46">
        <f t="shared" si="80"/>
        <v>0</v>
      </c>
      <c r="L765" s="46">
        <f t="shared" si="81"/>
        <v>0</v>
      </c>
      <c r="M765" s="46">
        <f t="shared" si="82"/>
        <v>0</v>
      </c>
      <c r="N765" s="46">
        <f t="shared" si="83"/>
        <v>0</v>
      </c>
      <c r="P765" s="46" t="b">
        <f t="shared" si="84"/>
        <v>1</v>
      </c>
    </row>
    <row r="766" spans="2:16" ht="15.75" x14ac:dyDescent="0.25">
      <c r="B766" s="245">
        <v>751</v>
      </c>
      <c r="C766" s="251"/>
      <c r="D766" s="252"/>
      <c r="E766" s="251"/>
      <c r="F766" s="252"/>
      <c r="H766" s="269" t="b">
        <f>IF(ISBLANK(C766),TRUE,IF(OR(ISBLANK(D766),ISBLANK(E766),ISBLANK(F766),ISBLANK(#REF!)),FALSE,TRUE))</f>
        <v>1</v>
      </c>
      <c r="I766" s="46">
        <f t="shared" si="78"/>
        <v>0</v>
      </c>
      <c r="J766" s="46">
        <f t="shared" si="79"/>
        <v>0</v>
      </c>
      <c r="K766" s="46">
        <f t="shared" si="80"/>
        <v>0</v>
      </c>
      <c r="L766" s="46">
        <f t="shared" si="81"/>
        <v>0</v>
      </c>
      <c r="M766" s="46">
        <f t="shared" si="82"/>
        <v>0</v>
      </c>
      <c r="N766" s="46">
        <f t="shared" si="83"/>
        <v>0</v>
      </c>
      <c r="P766" s="46" t="b">
        <f t="shared" si="84"/>
        <v>1</v>
      </c>
    </row>
    <row r="767" spans="2:16" ht="15.75" x14ac:dyDescent="0.25">
      <c r="B767" s="245">
        <v>752</v>
      </c>
      <c r="C767" s="251"/>
      <c r="D767" s="252"/>
      <c r="E767" s="251"/>
      <c r="F767" s="252"/>
      <c r="H767" s="269" t="b">
        <f>IF(ISBLANK(C767),TRUE,IF(OR(ISBLANK(D767),ISBLANK(E767),ISBLANK(F767),ISBLANK(#REF!)),FALSE,TRUE))</f>
        <v>1</v>
      </c>
      <c r="I767" s="46">
        <f t="shared" si="78"/>
        <v>0</v>
      </c>
      <c r="J767" s="46">
        <f t="shared" si="79"/>
        <v>0</v>
      </c>
      <c r="K767" s="46">
        <f t="shared" si="80"/>
        <v>0</v>
      </c>
      <c r="L767" s="46">
        <f t="shared" si="81"/>
        <v>0</v>
      </c>
      <c r="M767" s="46">
        <f t="shared" si="82"/>
        <v>0</v>
      </c>
      <c r="N767" s="46">
        <f t="shared" si="83"/>
        <v>0</v>
      </c>
      <c r="P767" s="46" t="b">
        <f t="shared" si="84"/>
        <v>1</v>
      </c>
    </row>
    <row r="768" spans="2:16" ht="15.75" x14ac:dyDescent="0.25">
      <c r="B768" s="245">
        <v>753</v>
      </c>
      <c r="C768" s="251"/>
      <c r="D768" s="252"/>
      <c r="E768" s="251"/>
      <c r="F768" s="252"/>
      <c r="H768" s="269" t="b">
        <f>IF(ISBLANK(C768),TRUE,IF(OR(ISBLANK(D768),ISBLANK(E768),ISBLANK(F768),ISBLANK(#REF!)),FALSE,TRUE))</f>
        <v>1</v>
      </c>
      <c r="I768" s="46">
        <f t="shared" si="78"/>
        <v>0</v>
      </c>
      <c r="J768" s="46">
        <f t="shared" si="79"/>
        <v>0</v>
      </c>
      <c r="K768" s="46">
        <f t="shared" si="80"/>
        <v>0</v>
      </c>
      <c r="L768" s="46">
        <f t="shared" si="81"/>
        <v>0</v>
      </c>
      <c r="M768" s="46">
        <f t="shared" si="82"/>
        <v>0</v>
      </c>
      <c r="N768" s="46">
        <f t="shared" si="83"/>
        <v>0</v>
      </c>
      <c r="P768" s="46" t="b">
        <f t="shared" si="84"/>
        <v>1</v>
      </c>
    </row>
    <row r="769" spans="2:16" ht="15.75" x14ac:dyDescent="0.25">
      <c r="B769" s="245">
        <v>754</v>
      </c>
      <c r="C769" s="251"/>
      <c r="D769" s="252"/>
      <c r="E769" s="251"/>
      <c r="F769" s="252"/>
      <c r="H769" s="269" t="b">
        <f>IF(ISBLANK(C769),TRUE,IF(OR(ISBLANK(D769),ISBLANK(E769),ISBLANK(F769),ISBLANK(#REF!)),FALSE,TRUE))</f>
        <v>1</v>
      </c>
      <c r="I769" s="46">
        <f t="shared" si="78"/>
        <v>0</v>
      </c>
      <c r="J769" s="46">
        <f t="shared" si="79"/>
        <v>0</v>
      </c>
      <c r="K769" s="46">
        <f t="shared" si="80"/>
        <v>0</v>
      </c>
      <c r="L769" s="46">
        <f t="shared" si="81"/>
        <v>0</v>
      </c>
      <c r="M769" s="46">
        <f t="shared" si="82"/>
        <v>0</v>
      </c>
      <c r="N769" s="46">
        <f t="shared" si="83"/>
        <v>0</v>
      </c>
      <c r="P769" s="46" t="b">
        <f t="shared" si="84"/>
        <v>1</v>
      </c>
    </row>
    <row r="770" spans="2:16" ht="15.75" x14ac:dyDescent="0.25">
      <c r="B770" s="245">
        <v>755</v>
      </c>
      <c r="C770" s="251"/>
      <c r="D770" s="252"/>
      <c r="E770" s="251"/>
      <c r="F770" s="252"/>
      <c r="H770" s="269" t="b">
        <f>IF(ISBLANK(C770),TRUE,IF(OR(ISBLANK(D770),ISBLANK(E770),ISBLANK(F770),ISBLANK(#REF!)),FALSE,TRUE))</f>
        <v>1</v>
      </c>
      <c r="I770" s="46">
        <f t="shared" si="78"/>
        <v>0</v>
      </c>
      <c r="J770" s="46">
        <f t="shared" si="79"/>
        <v>0</v>
      </c>
      <c r="K770" s="46">
        <f t="shared" si="80"/>
        <v>0</v>
      </c>
      <c r="L770" s="46">
        <f t="shared" si="81"/>
        <v>0</v>
      </c>
      <c r="M770" s="46">
        <f t="shared" si="82"/>
        <v>0</v>
      </c>
      <c r="N770" s="46">
        <f t="shared" si="83"/>
        <v>0</v>
      </c>
      <c r="P770" s="46" t="b">
        <f t="shared" si="84"/>
        <v>1</v>
      </c>
    </row>
    <row r="771" spans="2:16" ht="15.75" x14ac:dyDescent="0.25">
      <c r="B771" s="245">
        <v>756</v>
      </c>
      <c r="C771" s="251"/>
      <c r="D771" s="252"/>
      <c r="E771" s="251"/>
      <c r="F771" s="252"/>
      <c r="H771" s="269" t="b">
        <f>IF(ISBLANK(C771),TRUE,IF(OR(ISBLANK(D771),ISBLANK(E771),ISBLANK(F771),ISBLANK(#REF!)),FALSE,TRUE))</f>
        <v>1</v>
      </c>
      <c r="I771" s="46">
        <f t="shared" si="78"/>
        <v>0</v>
      </c>
      <c r="J771" s="46">
        <f t="shared" si="79"/>
        <v>0</v>
      </c>
      <c r="K771" s="46">
        <f t="shared" si="80"/>
        <v>0</v>
      </c>
      <c r="L771" s="46">
        <f t="shared" si="81"/>
        <v>0</v>
      </c>
      <c r="M771" s="46">
        <f t="shared" si="82"/>
        <v>0</v>
      </c>
      <c r="N771" s="46">
        <f t="shared" si="83"/>
        <v>0</v>
      </c>
      <c r="P771" s="46" t="b">
        <f t="shared" si="84"/>
        <v>1</v>
      </c>
    </row>
    <row r="772" spans="2:16" ht="15.75" x14ac:dyDescent="0.25">
      <c r="B772" s="245">
        <v>757</v>
      </c>
      <c r="C772" s="251"/>
      <c r="D772" s="252"/>
      <c r="E772" s="251"/>
      <c r="F772" s="252"/>
      <c r="H772" s="269" t="b">
        <f>IF(ISBLANK(C772),TRUE,IF(OR(ISBLANK(D772),ISBLANK(E772),ISBLANK(F772),ISBLANK(#REF!)),FALSE,TRUE))</f>
        <v>1</v>
      </c>
      <c r="I772" s="46">
        <f t="shared" si="78"/>
        <v>0</v>
      </c>
      <c r="J772" s="46">
        <f t="shared" si="79"/>
        <v>0</v>
      </c>
      <c r="K772" s="46">
        <f t="shared" si="80"/>
        <v>0</v>
      </c>
      <c r="L772" s="46">
        <f t="shared" si="81"/>
        <v>0</v>
      </c>
      <c r="M772" s="46">
        <f t="shared" si="82"/>
        <v>0</v>
      </c>
      <c r="N772" s="46">
        <f t="shared" si="83"/>
        <v>0</v>
      </c>
      <c r="P772" s="46" t="b">
        <f t="shared" si="84"/>
        <v>1</v>
      </c>
    </row>
    <row r="773" spans="2:16" ht="15.75" x14ac:dyDescent="0.25">
      <c r="B773" s="245">
        <v>758</v>
      </c>
      <c r="C773" s="251"/>
      <c r="D773" s="252"/>
      <c r="E773" s="251"/>
      <c r="F773" s="252"/>
      <c r="H773" s="269" t="b">
        <f>IF(ISBLANK(C773),TRUE,IF(OR(ISBLANK(D773),ISBLANK(E773),ISBLANK(F773),ISBLANK(#REF!)),FALSE,TRUE))</f>
        <v>1</v>
      </c>
      <c r="I773" s="46">
        <f t="shared" si="78"/>
        <v>0</v>
      </c>
      <c r="J773" s="46">
        <f t="shared" si="79"/>
        <v>0</v>
      </c>
      <c r="K773" s="46">
        <f t="shared" si="80"/>
        <v>0</v>
      </c>
      <c r="L773" s="46">
        <f t="shared" si="81"/>
        <v>0</v>
      </c>
      <c r="M773" s="46">
        <f t="shared" si="82"/>
        <v>0</v>
      </c>
      <c r="N773" s="46">
        <f t="shared" si="83"/>
        <v>0</v>
      </c>
      <c r="P773" s="46" t="b">
        <f t="shared" si="84"/>
        <v>1</v>
      </c>
    </row>
    <row r="774" spans="2:16" ht="15.75" x14ac:dyDescent="0.25">
      <c r="B774" s="245">
        <v>759</v>
      </c>
      <c r="C774" s="251"/>
      <c r="D774" s="252"/>
      <c r="E774" s="251"/>
      <c r="F774" s="252"/>
      <c r="H774" s="269" t="b">
        <f>IF(ISBLANK(C774),TRUE,IF(OR(ISBLANK(D774),ISBLANK(E774),ISBLANK(F774),ISBLANK(#REF!)),FALSE,TRUE))</f>
        <v>1</v>
      </c>
      <c r="I774" s="46">
        <f t="shared" si="78"/>
        <v>0</v>
      </c>
      <c r="J774" s="46">
        <f t="shared" si="79"/>
        <v>0</v>
      </c>
      <c r="K774" s="46">
        <f t="shared" si="80"/>
        <v>0</v>
      </c>
      <c r="L774" s="46">
        <f t="shared" si="81"/>
        <v>0</v>
      </c>
      <c r="M774" s="46">
        <f t="shared" si="82"/>
        <v>0</v>
      </c>
      <c r="N774" s="46">
        <f t="shared" si="83"/>
        <v>0</v>
      </c>
      <c r="P774" s="46" t="b">
        <f t="shared" si="84"/>
        <v>1</v>
      </c>
    </row>
    <row r="775" spans="2:16" ht="15.75" x14ac:dyDescent="0.25">
      <c r="B775" s="245">
        <v>760</v>
      </c>
      <c r="C775" s="251"/>
      <c r="D775" s="252"/>
      <c r="E775" s="251"/>
      <c r="F775" s="252"/>
      <c r="H775" s="269" t="b">
        <f>IF(ISBLANK(C775),TRUE,IF(OR(ISBLANK(D775),ISBLANK(E775),ISBLANK(F775),ISBLANK(#REF!)),FALSE,TRUE))</f>
        <v>1</v>
      </c>
      <c r="I775" s="46">
        <f t="shared" si="78"/>
        <v>0</v>
      </c>
      <c r="J775" s="46">
        <f t="shared" si="79"/>
        <v>0</v>
      </c>
      <c r="K775" s="46">
        <f t="shared" si="80"/>
        <v>0</v>
      </c>
      <c r="L775" s="46">
        <f t="shared" si="81"/>
        <v>0</v>
      </c>
      <c r="M775" s="46">
        <f t="shared" si="82"/>
        <v>0</v>
      </c>
      <c r="N775" s="46">
        <f t="shared" si="83"/>
        <v>0</v>
      </c>
      <c r="P775" s="46" t="b">
        <f t="shared" si="84"/>
        <v>1</v>
      </c>
    </row>
    <row r="776" spans="2:16" ht="15.75" x14ac:dyDescent="0.25">
      <c r="B776" s="245">
        <v>761</v>
      </c>
      <c r="C776" s="251"/>
      <c r="D776" s="252"/>
      <c r="E776" s="251"/>
      <c r="F776" s="252"/>
      <c r="H776" s="269" t="b">
        <f>IF(ISBLANK(C776),TRUE,IF(OR(ISBLANK(D776),ISBLANK(E776),ISBLANK(F776),ISBLANK(#REF!)),FALSE,TRUE))</f>
        <v>1</v>
      </c>
      <c r="I776" s="46">
        <f t="shared" si="78"/>
        <v>0</v>
      </c>
      <c r="J776" s="46">
        <f t="shared" si="79"/>
        <v>0</v>
      </c>
      <c r="K776" s="46">
        <f t="shared" si="80"/>
        <v>0</v>
      </c>
      <c r="L776" s="46">
        <f t="shared" si="81"/>
        <v>0</v>
      </c>
      <c r="M776" s="46">
        <f t="shared" si="82"/>
        <v>0</v>
      </c>
      <c r="N776" s="46">
        <f t="shared" si="83"/>
        <v>0</v>
      </c>
      <c r="P776" s="46" t="b">
        <f t="shared" si="84"/>
        <v>1</v>
      </c>
    </row>
    <row r="777" spans="2:16" ht="15.75" x14ac:dyDescent="0.25">
      <c r="B777" s="245">
        <v>762</v>
      </c>
      <c r="C777" s="251"/>
      <c r="D777" s="252"/>
      <c r="E777" s="251"/>
      <c r="F777" s="252"/>
      <c r="H777" s="269" t="b">
        <f>IF(ISBLANK(C777),TRUE,IF(OR(ISBLANK(D777),ISBLANK(E777),ISBLANK(F777),ISBLANK(#REF!)),FALSE,TRUE))</f>
        <v>1</v>
      </c>
      <c r="I777" s="46">
        <f t="shared" si="78"/>
        <v>0</v>
      </c>
      <c r="J777" s="46">
        <f t="shared" si="79"/>
        <v>0</v>
      </c>
      <c r="K777" s="46">
        <f t="shared" si="80"/>
        <v>0</v>
      </c>
      <c r="L777" s="46">
        <f t="shared" si="81"/>
        <v>0</v>
      </c>
      <c r="M777" s="46">
        <f t="shared" si="82"/>
        <v>0</v>
      </c>
      <c r="N777" s="46">
        <f t="shared" si="83"/>
        <v>0</v>
      </c>
      <c r="P777" s="46" t="b">
        <f t="shared" si="84"/>
        <v>1</v>
      </c>
    </row>
    <row r="778" spans="2:16" ht="15.75" x14ac:dyDescent="0.25">
      <c r="B778" s="245">
        <v>763</v>
      </c>
      <c r="C778" s="251"/>
      <c r="D778" s="252"/>
      <c r="E778" s="251"/>
      <c r="F778" s="252"/>
      <c r="H778" s="269" t="b">
        <f>IF(ISBLANK(C778),TRUE,IF(OR(ISBLANK(D778),ISBLANK(E778),ISBLANK(F778),ISBLANK(#REF!)),FALSE,TRUE))</f>
        <v>1</v>
      </c>
      <c r="I778" s="46">
        <f t="shared" si="78"/>
        <v>0</v>
      </c>
      <c r="J778" s="46">
        <f t="shared" si="79"/>
        <v>0</v>
      </c>
      <c r="K778" s="46">
        <f t="shared" si="80"/>
        <v>0</v>
      </c>
      <c r="L778" s="46">
        <f t="shared" si="81"/>
        <v>0</v>
      </c>
      <c r="M778" s="46">
        <f t="shared" si="82"/>
        <v>0</v>
      </c>
      <c r="N778" s="46">
        <f t="shared" si="83"/>
        <v>0</v>
      </c>
      <c r="P778" s="46" t="b">
        <f t="shared" si="84"/>
        <v>1</v>
      </c>
    </row>
    <row r="779" spans="2:16" ht="15.75" x14ac:dyDescent="0.25">
      <c r="B779" s="245">
        <v>764</v>
      </c>
      <c r="C779" s="251"/>
      <c r="D779" s="252"/>
      <c r="E779" s="251"/>
      <c r="F779" s="252"/>
      <c r="H779" s="269" t="b">
        <f>IF(ISBLANK(C779),TRUE,IF(OR(ISBLANK(D779),ISBLANK(E779),ISBLANK(F779),ISBLANK(#REF!)),FALSE,TRUE))</f>
        <v>1</v>
      </c>
      <c r="I779" s="46">
        <f t="shared" si="78"/>
        <v>0</v>
      </c>
      <c r="J779" s="46">
        <f t="shared" si="79"/>
        <v>0</v>
      </c>
      <c r="K779" s="46">
        <f t="shared" si="80"/>
        <v>0</v>
      </c>
      <c r="L779" s="46">
        <f t="shared" si="81"/>
        <v>0</v>
      </c>
      <c r="M779" s="46">
        <f t="shared" si="82"/>
        <v>0</v>
      </c>
      <c r="N779" s="46">
        <f t="shared" si="83"/>
        <v>0</v>
      </c>
      <c r="P779" s="46" t="b">
        <f t="shared" si="84"/>
        <v>1</v>
      </c>
    </row>
    <row r="780" spans="2:16" ht="15.75" x14ac:dyDescent="0.25">
      <c r="B780" s="245">
        <v>765</v>
      </c>
      <c r="C780" s="251"/>
      <c r="D780" s="252"/>
      <c r="E780" s="251"/>
      <c r="F780" s="252"/>
      <c r="H780" s="269" t="b">
        <f>IF(ISBLANK(C780),TRUE,IF(OR(ISBLANK(D780),ISBLANK(E780),ISBLANK(F780),ISBLANK(#REF!)),FALSE,TRUE))</f>
        <v>1</v>
      </c>
      <c r="I780" s="46">
        <f t="shared" si="78"/>
        <v>0</v>
      </c>
      <c r="J780" s="46">
        <f t="shared" si="79"/>
        <v>0</v>
      </c>
      <c r="K780" s="46">
        <f t="shared" si="80"/>
        <v>0</v>
      </c>
      <c r="L780" s="46">
        <f t="shared" si="81"/>
        <v>0</v>
      </c>
      <c r="M780" s="46">
        <f t="shared" si="82"/>
        <v>0</v>
      </c>
      <c r="N780" s="46">
        <f t="shared" si="83"/>
        <v>0</v>
      </c>
      <c r="P780" s="46" t="b">
        <f t="shared" si="84"/>
        <v>1</v>
      </c>
    </row>
    <row r="781" spans="2:16" ht="15.75" x14ac:dyDescent="0.25">
      <c r="B781" s="245">
        <v>766</v>
      </c>
      <c r="C781" s="251"/>
      <c r="D781" s="252"/>
      <c r="E781" s="251"/>
      <c r="F781" s="252"/>
      <c r="H781" s="269" t="b">
        <f>IF(ISBLANK(C781),TRUE,IF(OR(ISBLANK(D781),ISBLANK(E781),ISBLANK(F781),ISBLANK(#REF!)),FALSE,TRUE))</f>
        <v>1</v>
      </c>
      <c r="I781" s="46">
        <f t="shared" si="78"/>
        <v>0</v>
      </c>
      <c r="J781" s="46">
        <f t="shared" si="79"/>
        <v>0</v>
      </c>
      <c r="K781" s="46">
        <f t="shared" si="80"/>
        <v>0</v>
      </c>
      <c r="L781" s="46">
        <f t="shared" si="81"/>
        <v>0</v>
      </c>
      <c r="M781" s="46">
        <f t="shared" si="82"/>
        <v>0</v>
      </c>
      <c r="N781" s="46">
        <f t="shared" si="83"/>
        <v>0</v>
      </c>
      <c r="P781" s="46" t="b">
        <f t="shared" si="84"/>
        <v>1</v>
      </c>
    </row>
    <row r="782" spans="2:16" ht="15.75" x14ac:dyDescent="0.25">
      <c r="B782" s="245">
        <v>767</v>
      </c>
      <c r="C782" s="251"/>
      <c r="D782" s="252"/>
      <c r="E782" s="251"/>
      <c r="F782" s="252"/>
      <c r="H782" s="269" t="b">
        <f>IF(ISBLANK(C782),TRUE,IF(OR(ISBLANK(D782),ISBLANK(E782),ISBLANK(F782),ISBLANK(#REF!)),FALSE,TRUE))</f>
        <v>1</v>
      </c>
      <c r="I782" s="46">
        <f t="shared" si="78"/>
        <v>0</v>
      </c>
      <c r="J782" s="46">
        <f t="shared" si="79"/>
        <v>0</v>
      </c>
      <c r="K782" s="46">
        <f t="shared" si="80"/>
        <v>0</v>
      </c>
      <c r="L782" s="46">
        <f t="shared" si="81"/>
        <v>0</v>
      </c>
      <c r="M782" s="46">
        <f t="shared" si="82"/>
        <v>0</v>
      </c>
      <c r="N782" s="46">
        <f t="shared" si="83"/>
        <v>0</v>
      </c>
      <c r="P782" s="46" t="b">
        <f t="shared" si="84"/>
        <v>1</v>
      </c>
    </row>
    <row r="783" spans="2:16" ht="15.75" x14ac:dyDescent="0.25">
      <c r="B783" s="245">
        <v>768</v>
      </c>
      <c r="C783" s="251"/>
      <c r="D783" s="252"/>
      <c r="E783" s="251"/>
      <c r="F783" s="252"/>
      <c r="H783" s="269" t="b">
        <f>IF(ISBLANK(C783),TRUE,IF(OR(ISBLANK(D783),ISBLANK(E783),ISBLANK(F783),ISBLANK(#REF!)),FALSE,TRUE))</f>
        <v>1</v>
      </c>
      <c r="I783" s="46">
        <f t="shared" si="78"/>
        <v>0</v>
      </c>
      <c r="J783" s="46">
        <f t="shared" si="79"/>
        <v>0</v>
      </c>
      <c r="K783" s="46">
        <f t="shared" si="80"/>
        <v>0</v>
      </c>
      <c r="L783" s="46">
        <f t="shared" si="81"/>
        <v>0</v>
      </c>
      <c r="M783" s="46">
        <f t="shared" si="82"/>
        <v>0</v>
      </c>
      <c r="N783" s="46">
        <f t="shared" si="83"/>
        <v>0</v>
      </c>
      <c r="P783" s="46" t="b">
        <f t="shared" si="84"/>
        <v>1</v>
      </c>
    </row>
    <row r="784" spans="2:16" ht="15.75" x14ac:dyDescent="0.25">
      <c r="B784" s="245">
        <v>769</v>
      </c>
      <c r="C784" s="251"/>
      <c r="D784" s="252"/>
      <c r="E784" s="251"/>
      <c r="F784" s="252"/>
      <c r="H784" s="269" t="b">
        <f>IF(ISBLANK(C784),TRUE,IF(OR(ISBLANK(D784),ISBLANK(E784),ISBLANK(F784),ISBLANK(#REF!)),FALSE,TRUE))</f>
        <v>1</v>
      </c>
      <c r="I784" s="46">
        <f t="shared" si="78"/>
        <v>0</v>
      </c>
      <c r="J784" s="46">
        <f t="shared" si="79"/>
        <v>0</v>
      </c>
      <c r="K784" s="46">
        <f t="shared" si="80"/>
        <v>0</v>
      </c>
      <c r="L784" s="46">
        <f t="shared" si="81"/>
        <v>0</v>
      </c>
      <c r="M784" s="46">
        <f t="shared" si="82"/>
        <v>0</v>
      </c>
      <c r="N784" s="46">
        <f t="shared" si="83"/>
        <v>0</v>
      </c>
      <c r="P784" s="46" t="b">
        <f t="shared" si="84"/>
        <v>1</v>
      </c>
    </row>
    <row r="785" spans="2:16" ht="15.75" x14ac:dyDescent="0.25">
      <c r="B785" s="245">
        <v>770</v>
      </c>
      <c r="C785" s="251"/>
      <c r="D785" s="252"/>
      <c r="E785" s="251"/>
      <c r="F785" s="252"/>
      <c r="H785" s="269" t="b">
        <f>IF(ISBLANK(C785),TRUE,IF(OR(ISBLANK(D785),ISBLANK(E785),ISBLANK(F785),ISBLANK(#REF!)),FALSE,TRUE))</f>
        <v>1</v>
      </c>
      <c r="I785" s="46">
        <f t="shared" ref="I785:I848" si="85">IF(E785="Retail",F785,0)</f>
        <v>0</v>
      </c>
      <c r="J785" s="46">
        <f t="shared" ref="J785:J848" si="86">IF(E785="Well Informed",F785,0)</f>
        <v>0</v>
      </c>
      <c r="K785" s="46">
        <f t="shared" ref="K785:K848" si="87">IF(E785="Professional",F785,0)</f>
        <v>0</v>
      </c>
      <c r="L785" s="46">
        <f t="shared" ref="L785:L848" si="88">IF(E785="Retail",D785,0)</f>
        <v>0</v>
      </c>
      <c r="M785" s="46">
        <f t="shared" ref="M785:M848" si="89">IF(E785="Well Informed",D785,0)</f>
        <v>0</v>
      </c>
      <c r="N785" s="46">
        <f t="shared" ref="N785:N848" si="90">IF(E785="Professional",D785,0)</f>
        <v>0</v>
      </c>
      <c r="P785" s="46" t="b">
        <f t="shared" ref="P785:P848" si="91">IF(AND(D785&lt;&gt;"",C785="N/A"),FALSE,TRUE)</f>
        <v>1</v>
      </c>
    </row>
    <row r="786" spans="2:16" ht="15.75" x14ac:dyDescent="0.25">
      <c r="B786" s="245">
        <v>771</v>
      </c>
      <c r="C786" s="251"/>
      <c r="D786" s="252"/>
      <c r="E786" s="251"/>
      <c r="F786" s="252"/>
      <c r="H786" s="269" t="b">
        <f>IF(ISBLANK(C786),TRUE,IF(OR(ISBLANK(D786),ISBLANK(E786),ISBLANK(F786),ISBLANK(#REF!)),FALSE,TRUE))</f>
        <v>1</v>
      </c>
      <c r="I786" s="46">
        <f t="shared" si="85"/>
        <v>0</v>
      </c>
      <c r="J786" s="46">
        <f t="shared" si="86"/>
        <v>0</v>
      </c>
      <c r="K786" s="46">
        <f t="shared" si="87"/>
        <v>0</v>
      </c>
      <c r="L786" s="46">
        <f t="shared" si="88"/>
        <v>0</v>
      </c>
      <c r="M786" s="46">
        <f t="shared" si="89"/>
        <v>0</v>
      </c>
      <c r="N786" s="46">
        <f t="shared" si="90"/>
        <v>0</v>
      </c>
      <c r="P786" s="46" t="b">
        <f t="shared" si="91"/>
        <v>1</v>
      </c>
    </row>
    <row r="787" spans="2:16" ht="15.75" x14ac:dyDescent="0.25">
      <c r="B787" s="245">
        <v>772</v>
      </c>
      <c r="C787" s="251"/>
      <c r="D787" s="252"/>
      <c r="E787" s="251"/>
      <c r="F787" s="252"/>
      <c r="H787" s="269" t="b">
        <f>IF(ISBLANK(C787),TRUE,IF(OR(ISBLANK(D787),ISBLANK(E787),ISBLANK(F787),ISBLANK(#REF!)),FALSE,TRUE))</f>
        <v>1</v>
      </c>
      <c r="I787" s="46">
        <f t="shared" si="85"/>
        <v>0</v>
      </c>
      <c r="J787" s="46">
        <f t="shared" si="86"/>
        <v>0</v>
      </c>
      <c r="K787" s="46">
        <f t="shared" si="87"/>
        <v>0</v>
      </c>
      <c r="L787" s="46">
        <f t="shared" si="88"/>
        <v>0</v>
      </c>
      <c r="M787" s="46">
        <f t="shared" si="89"/>
        <v>0</v>
      </c>
      <c r="N787" s="46">
        <f t="shared" si="90"/>
        <v>0</v>
      </c>
      <c r="P787" s="46" t="b">
        <f t="shared" si="91"/>
        <v>1</v>
      </c>
    </row>
    <row r="788" spans="2:16" ht="15.75" x14ac:dyDescent="0.25">
      <c r="B788" s="245">
        <v>773</v>
      </c>
      <c r="C788" s="251"/>
      <c r="D788" s="252"/>
      <c r="E788" s="251"/>
      <c r="F788" s="252"/>
      <c r="H788" s="269" t="b">
        <f>IF(ISBLANK(C788),TRUE,IF(OR(ISBLANK(D788),ISBLANK(E788),ISBLANK(F788),ISBLANK(#REF!)),FALSE,TRUE))</f>
        <v>1</v>
      </c>
      <c r="I788" s="46">
        <f t="shared" si="85"/>
        <v>0</v>
      </c>
      <c r="J788" s="46">
        <f t="shared" si="86"/>
        <v>0</v>
      </c>
      <c r="K788" s="46">
        <f t="shared" si="87"/>
        <v>0</v>
      </c>
      <c r="L788" s="46">
        <f t="shared" si="88"/>
        <v>0</v>
      </c>
      <c r="M788" s="46">
        <f t="shared" si="89"/>
        <v>0</v>
      </c>
      <c r="N788" s="46">
        <f t="shared" si="90"/>
        <v>0</v>
      </c>
      <c r="P788" s="46" t="b">
        <f t="shared" si="91"/>
        <v>1</v>
      </c>
    </row>
    <row r="789" spans="2:16" ht="15.75" x14ac:dyDescent="0.25">
      <c r="B789" s="245">
        <v>774</v>
      </c>
      <c r="C789" s="251"/>
      <c r="D789" s="252"/>
      <c r="E789" s="251"/>
      <c r="F789" s="252"/>
      <c r="H789" s="269" t="b">
        <f>IF(ISBLANK(C789),TRUE,IF(OR(ISBLANK(D789),ISBLANK(E789),ISBLANK(F789),ISBLANK(#REF!)),FALSE,TRUE))</f>
        <v>1</v>
      </c>
      <c r="I789" s="46">
        <f t="shared" si="85"/>
        <v>0</v>
      </c>
      <c r="J789" s="46">
        <f t="shared" si="86"/>
        <v>0</v>
      </c>
      <c r="K789" s="46">
        <f t="shared" si="87"/>
        <v>0</v>
      </c>
      <c r="L789" s="46">
        <f t="shared" si="88"/>
        <v>0</v>
      </c>
      <c r="M789" s="46">
        <f t="shared" si="89"/>
        <v>0</v>
      </c>
      <c r="N789" s="46">
        <f t="shared" si="90"/>
        <v>0</v>
      </c>
      <c r="P789" s="46" t="b">
        <f t="shared" si="91"/>
        <v>1</v>
      </c>
    </row>
    <row r="790" spans="2:16" ht="15.75" x14ac:dyDescent="0.25">
      <c r="B790" s="245">
        <v>775</v>
      </c>
      <c r="C790" s="251"/>
      <c r="D790" s="252"/>
      <c r="E790" s="251"/>
      <c r="F790" s="252"/>
      <c r="H790" s="269" t="b">
        <f>IF(ISBLANK(C790),TRUE,IF(OR(ISBLANK(D790),ISBLANK(E790),ISBLANK(F790),ISBLANK(#REF!)),FALSE,TRUE))</f>
        <v>1</v>
      </c>
      <c r="I790" s="46">
        <f t="shared" si="85"/>
        <v>0</v>
      </c>
      <c r="J790" s="46">
        <f t="shared" si="86"/>
        <v>0</v>
      </c>
      <c r="K790" s="46">
        <f t="shared" si="87"/>
        <v>0</v>
      </c>
      <c r="L790" s="46">
        <f t="shared" si="88"/>
        <v>0</v>
      </c>
      <c r="M790" s="46">
        <f t="shared" si="89"/>
        <v>0</v>
      </c>
      <c r="N790" s="46">
        <f t="shared" si="90"/>
        <v>0</v>
      </c>
      <c r="P790" s="46" t="b">
        <f t="shared" si="91"/>
        <v>1</v>
      </c>
    </row>
    <row r="791" spans="2:16" ht="15.75" x14ac:dyDescent="0.25">
      <c r="B791" s="245">
        <v>776</v>
      </c>
      <c r="C791" s="251"/>
      <c r="D791" s="252"/>
      <c r="E791" s="251"/>
      <c r="F791" s="252"/>
      <c r="H791" s="269" t="b">
        <f>IF(ISBLANK(C791),TRUE,IF(OR(ISBLANK(D791),ISBLANK(E791),ISBLANK(F791),ISBLANK(#REF!)),FALSE,TRUE))</f>
        <v>1</v>
      </c>
      <c r="I791" s="46">
        <f t="shared" si="85"/>
        <v>0</v>
      </c>
      <c r="J791" s="46">
        <f t="shared" si="86"/>
        <v>0</v>
      </c>
      <c r="K791" s="46">
        <f t="shared" si="87"/>
        <v>0</v>
      </c>
      <c r="L791" s="46">
        <f t="shared" si="88"/>
        <v>0</v>
      </c>
      <c r="M791" s="46">
        <f t="shared" si="89"/>
        <v>0</v>
      </c>
      <c r="N791" s="46">
        <f t="shared" si="90"/>
        <v>0</v>
      </c>
      <c r="P791" s="46" t="b">
        <f t="shared" si="91"/>
        <v>1</v>
      </c>
    </row>
    <row r="792" spans="2:16" ht="15.75" x14ac:dyDescent="0.25">
      <c r="B792" s="245">
        <v>777</v>
      </c>
      <c r="C792" s="251"/>
      <c r="D792" s="252"/>
      <c r="E792" s="251"/>
      <c r="F792" s="252"/>
      <c r="H792" s="269" t="b">
        <f>IF(ISBLANK(C792),TRUE,IF(OR(ISBLANK(D792),ISBLANK(E792),ISBLANK(F792),ISBLANK(#REF!)),FALSE,TRUE))</f>
        <v>1</v>
      </c>
      <c r="I792" s="46">
        <f t="shared" si="85"/>
        <v>0</v>
      </c>
      <c r="J792" s="46">
        <f t="shared" si="86"/>
        <v>0</v>
      </c>
      <c r="K792" s="46">
        <f t="shared" si="87"/>
        <v>0</v>
      </c>
      <c r="L792" s="46">
        <f t="shared" si="88"/>
        <v>0</v>
      </c>
      <c r="M792" s="46">
        <f t="shared" si="89"/>
        <v>0</v>
      </c>
      <c r="N792" s="46">
        <f t="shared" si="90"/>
        <v>0</v>
      </c>
      <c r="P792" s="46" t="b">
        <f t="shared" si="91"/>
        <v>1</v>
      </c>
    </row>
    <row r="793" spans="2:16" ht="15.75" x14ac:dyDescent="0.25">
      <c r="B793" s="245">
        <v>778</v>
      </c>
      <c r="C793" s="251"/>
      <c r="D793" s="252"/>
      <c r="E793" s="251"/>
      <c r="F793" s="252"/>
      <c r="H793" s="269" t="b">
        <f>IF(ISBLANK(C793),TRUE,IF(OR(ISBLANK(D793),ISBLANK(E793),ISBLANK(F793),ISBLANK(#REF!)),FALSE,TRUE))</f>
        <v>1</v>
      </c>
      <c r="I793" s="46">
        <f t="shared" si="85"/>
        <v>0</v>
      </c>
      <c r="J793" s="46">
        <f t="shared" si="86"/>
        <v>0</v>
      </c>
      <c r="K793" s="46">
        <f t="shared" si="87"/>
        <v>0</v>
      </c>
      <c r="L793" s="46">
        <f t="shared" si="88"/>
        <v>0</v>
      </c>
      <c r="M793" s="46">
        <f t="shared" si="89"/>
        <v>0</v>
      </c>
      <c r="N793" s="46">
        <f t="shared" si="90"/>
        <v>0</v>
      </c>
      <c r="P793" s="46" t="b">
        <f t="shared" si="91"/>
        <v>1</v>
      </c>
    </row>
    <row r="794" spans="2:16" ht="15.75" x14ac:dyDescent="0.25">
      <c r="B794" s="245">
        <v>779</v>
      </c>
      <c r="C794" s="251"/>
      <c r="D794" s="252"/>
      <c r="E794" s="251"/>
      <c r="F794" s="252"/>
      <c r="H794" s="269" t="b">
        <f>IF(ISBLANK(C794),TRUE,IF(OR(ISBLANK(D794),ISBLANK(E794),ISBLANK(F794),ISBLANK(#REF!)),FALSE,TRUE))</f>
        <v>1</v>
      </c>
      <c r="I794" s="46">
        <f t="shared" si="85"/>
        <v>0</v>
      </c>
      <c r="J794" s="46">
        <f t="shared" si="86"/>
        <v>0</v>
      </c>
      <c r="K794" s="46">
        <f t="shared" si="87"/>
        <v>0</v>
      </c>
      <c r="L794" s="46">
        <f t="shared" si="88"/>
        <v>0</v>
      </c>
      <c r="M794" s="46">
        <f t="shared" si="89"/>
        <v>0</v>
      </c>
      <c r="N794" s="46">
        <f t="shared" si="90"/>
        <v>0</v>
      </c>
      <c r="P794" s="46" t="b">
        <f t="shared" si="91"/>
        <v>1</v>
      </c>
    </row>
    <row r="795" spans="2:16" ht="15.75" x14ac:dyDescent="0.25">
      <c r="B795" s="245">
        <v>780</v>
      </c>
      <c r="C795" s="251"/>
      <c r="D795" s="252"/>
      <c r="E795" s="251"/>
      <c r="F795" s="252"/>
      <c r="H795" s="269" t="b">
        <f>IF(ISBLANK(C795),TRUE,IF(OR(ISBLANK(D795),ISBLANK(E795),ISBLANK(F795),ISBLANK(#REF!)),FALSE,TRUE))</f>
        <v>1</v>
      </c>
      <c r="I795" s="46">
        <f t="shared" si="85"/>
        <v>0</v>
      </c>
      <c r="J795" s="46">
        <f t="shared" si="86"/>
        <v>0</v>
      </c>
      <c r="K795" s="46">
        <f t="shared" si="87"/>
        <v>0</v>
      </c>
      <c r="L795" s="46">
        <f t="shared" si="88"/>
        <v>0</v>
      </c>
      <c r="M795" s="46">
        <f t="shared" si="89"/>
        <v>0</v>
      </c>
      <c r="N795" s="46">
        <f t="shared" si="90"/>
        <v>0</v>
      </c>
      <c r="P795" s="46" t="b">
        <f t="shared" si="91"/>
        <v>1</v>
      </c>
    </row>
    <row r="796" spans="2:16" ht="15.75" x14ac:dyDescent="0.25">
      <c r="B796" s="245">
        <v>781</v>
      </c>
      <c r="C796" s="251"/>
      <c r="D796" s="252"/>
      <c r="E796" s="251"/>
      <c r="F796" s="252"/>
      <c r="H796" s="269" t="b">
        <f>IF(ISBLANK(C796),TRUE,IF(OR(ISBLANK(D796),ISBLANK(E796),ISBLANK(F796),ISBLANK(#REF!)),FALSE,TRUE))</f>
        <v>1</v>
      </c>
      <c r="I796" s="46">
        <f t="shared" si="85"/>
        <v>0</v>
      </c>
      <c r="J796" s="46">
        <f t="shared" si="86"/>
        <v>0</v>
      </c>
      <c r="K796" s="46">
        <f t="shared" si="87"/>
        <v>0</v>
      </c>
      <c r="L796" s="46">
        <f t="shared" si="88"/>
        <v>0</v>
      </c>
      <c r="M796" s="46">
        <f t="shared" si="89"/>
        <v>0</v>
      </c>
      <c r="N796" s="46">
        <f t="shared" si="90"/>
        <v>0</v>
      </c>
      <c r="P796" s="46" t="b">
        <f t="shared" si="91"/>
        <v>1</v>
      </c>
    </row>
    <row r="797" spans="2:16" ht="15.75" x14ac:dyDescent="0.25">
      <c r="B797" s="245">
        <v>782</v>
      </c>
      <c r="C797" s="251"/>
      <c r="D797" s="252"/>
      <c r="E797" s="251"/>
      <c r="F797" s="252"/>
      <c r="H797" s="269" t="b">
        <f>IF(ISBLANK(C797),TRUE,IF(OR(ISBLANK(D797),ISBLANK(E797),ISBLANK(F797),ISBLANK(#REF!)),FALSE,TRUE))</f>
        <v>1</v>
      </c>
      <c r="I797" s="46">
        <f t="shared" si="85"/>
        <v>0</v>
      </c>
      <c r="J797" s="46">
        <f t="shared" si="86"/>
        <v>0</v>
      </c>
      <c r="K797" s="46">
        <f t="shared" si="87"/>
        <v>0</v>
      </c>
      <c r="L797" s="46">
        <f t="shared" si="88"/>
        <v>0</v>
      </c>
      <c r="M797" s="46">
        <f t="shared" si="89"/>
        <v>0</v>
      </c>
      <c r="N797" s="46">
        <f t="shared" si="90"/>
        <v>0</v>
      </c>
      <c r="P797" s="46" t="b">
        <f t="shared" si="91"/>
        <v>1</v>
      </c>
    </row>
    <row r="798" spans="2:16" ht="15.75" x14ac:dyDescent="0.25">
      <c r="B798" s="245">
        <v>783</v>
      </c>
      <c r="C798" s="251"/>
      <c r="D798" s="252"/>
      <c r="E798" s="251"/>
      <c r="F798" s="252"/>
      <c r="H798" s="269" t="b">
        <f>IF(ISBLANK(C798),TRUE,IF(OR(ISBLANK(D798),ISBLANK(E798),ISBLANK(F798),ISBLANK(#REF!)),FALSE,TRUE))</f>
        <v>1</v>
      </c>
      <c r="I798" s="46">
        <f t="shared" si="85"/>
        <v>0</v>
      </c>
      <c r="J798" s="46">
        <f t="shared" si="86"/>
        <v>0</v>
      </c>
      <c r="K798" s="46">
        <f t="shared" si="87"/>
        <v>0</v>
      </c>
      <c r="L798" s="46">
        <f t="shared" si="88"/>
        <v>0</v>
      </c>
      <c r="M798" s="46">
        <f t="shared" si="89"/>
        <v>0</v>
      </c>
      <c r="N798" s="46">
        <f t="shared" si="90"/>
        <v>0</v>
      </c>
      <c r="P798" s="46" t="b">
        <f t="shared" si="91"/>
        <v>1</v>
      </c>
    </row>
    <row r="799" spans="2:16" ht="15.75" x14ac:dyDescent="0.25">
      <c r="B799" s="245">
        <v>784</v>
      </c>
      <c r="C799" s="251"/>
      <c r="D799" s="252"/>
      <c r="E799" s="251"/>
      <c r="F799" s="252"/>
      <c r="H799" s="269" t="b">
        <f>IF(ISBLANK(C799),TRUE,IF(OR(ISBLANK(D799),ISBLANK(E799),ISBLANK(F799),ISBLANK(#REF!)),FALSE,TRUE))</f>
        <v>1</v>
      </c>
      <c r="I799" s="46">
        <f t="shared" si="85"/>
        <v>0</v>
      </c>
      <c r="J799" s="46">
        <f t="shared" si="86"/>
        <v>0</v>
      </c>
      <c r="K799" s="46">
        <f t="shared" si="87"/>
        <v>0</v>
      </c>
      <c r="L799" s="46">
        <f t="shared" si="88"/>
        <v>0</v>
      </c>
      <c r="M799" s="46">
        <f t="shared" si="89"/>
        <v>0</v>
      </c>
      <c r="N799" s="46">
        <f t="shared" si="90"/>
        <v>0</v>
      </c>
      <c r="P799" s="46" t="b">
        <f t="shared" si="91"/>
        <v>1</v>
      </c>
    </row>
    <row r="800" spans="2:16" ht="15.75" x14ac:dyDescent="0.25">
      <c r="B800" s="245">
        <v>785</v>
      </c>
      <c r="C800" s="251"/>
      <c r="D800" s="252"/>
      <c r="E800" s="251"/>
      <c r="F800" s="252"/>
      <c r="H800" s="269" t="b">
        <f>IF(ISBLANK(C800),TRUE,IF(OR(ISBLANK(D800),ISBLANK(E800),ISBLANK(F800),ISBLANK(#REF!)),FALSE,TRUE))</f>
        <v>1</v>
      </c>
      <c r="I800" s="46">
        <f t="shared" si="85"/>
        <v>0</v>
      </c>
      <c r="J800" s="46">
        <f t="shared" si="86"/>
        <v>0</v>
      </c>
      <c r="K800" s="46">
        <f t="shared" si="87"/>
        <v>0</v>
      </c>
      <c r="L800" s="46">
        <f t="shared" si="88"/>
        <v>0</v>
      </c>
      <c r="M800" s="46">
        <f t="shared" si="89"/>
        <v>0</v>
      </c>
      <c r="N800" s="46">
        <f t="shared" si="90"/>
        <v>0</v>
      </c>
      <c r="P800" s="46" t="b">
        <f t="shared" si="91"/>
        <v>1</v>
      </c>
    </row>
    <row r="801" spans="2:16" ht="15.75" x14ac:dyDescent="0.25">
      <c r="B801" s="245">
        <v>786</v>
      </c>
      <c r="C801" s="251"/>
      <c r="D801" s="252"/>
      <c r="E801" s="251"/>
      <c r="F801" s="252"/>
      <c r="H801" s="269" t="b">
        <f>IF(ISBLANK(C801),TRUE,IF(OR(ISBLANK(D801),ISBLANK(E801),ISBLANK(F801),ISBLANK(#REF!)),FALSE,TRUE))</f>
        <v>1</v>
      </c>
      <c r="I801" s="46">
        <f t="shared" si="85"/>
        <v>0</v>
      </c>
      <c r="J801" s="46">
        <f t="shared" si="86"/>
        <v>0</v>
      </c>
      <c r="K801" s="46">
        <f t="shared" si="87"/>
        <v>0</v>
      </c>
      <c r="L801" s="46">
        <f t="shared" si="88"/>
        <v>0</v>
      </c>
      <c r="M801" s="46">
        <f t="shared" si="89"/>
        <v>0</v>
      </c>
      <c r="N801" s="46">
        <f t="shared" si="90"/>
        <v>0</v>
      </c>
      <c r="P801" s="46" t="b">
        <f t="shared" si="91"/>
        <v>1</v>
      </c>
    </row>
    <row r="802" spans="2:16" ht="15.75" x14ac:dyDescent="0.25">
      <c r="B802" s="245">
        <v>787</v>
      </c>
      <c r="C802" s="251"/>
      <c r="D802" s="252"/>
      <c r="E802" s="251"/>
      <c r="F802" s="252"/>
      <c r="H802" s="269" t="b">
        <f>IF(ISBLANK(C802),TRUE,IF(OR(ISBLANK(D802),ISBLANK(E802),ISBLANK(F802),ISBLANK(#REF!)),FALSE,TRUE))</f>
        <v>1</v>
      </c>
      <c r="I802" s="46">
        <f t="shared" si="85"/>
        <v>0</v>
      </c>
      <c r="J802" s="46">
        <f t="shared" si="86"/>
        <v>0</v>
      </c>
      <c r="K802" s="46">
        <f t="shared" si="87"/>
        <v>0</v>
      </c>
      <c r="L802" s="46">
        <f t="shared" si="88"/>
        <v>0</v>
      </c>
      <c r="M802" s="46">
        <f t="shared" si="89"/>
        <v>0</v>
      </c>
      <c r="N802" s="46">
        <f t="shared" si="90"/>
        <v>0</v>
      </c>
      <c r="P802" s="46" t="b">
        <f t="shared" si="91"/>
        <v>1</v>
      </c>
    </row>
    <row r="803" spans="2:16" ht="15.75" x14ac:dyDescent="0.25">
      <c r="B803" s="245">
        <v>788</v>
      </c>
      <c r="C803" s="251"/>
      <c r="D803" s="252"/>
      <c r="E803" s="251"/>
      <c r="F803" s="252"/>
      <c r="H803" s="269" t="b">
        <f>IF(ISBLANK(C803),TRUE,IF(OR(ISBLANK(D803),ISBLANK(E803),ISBLANK(F803),ISBLANK(#REF!)),FALSE,TRUE))</f>
        <v>1</v>
      </c>
      <c r="I803" s="46">
        <f t="shared" si="85"/>
        <v>0</v>
      </c>
      <c r="J803" s="46">
        <f t="shared" si="86"/>
        <v>0</v>
      </c>
      <c r="K803" s="46">
        <f t="shared" si="87"/>
        <v>0</v>
      </c>
      <c r="L803" s="46">
        <f t="shared" si="88"/>
        <v>0</v>
      </c>
      <c r="M803" s="46">
        <f t="shared" si="89"/>
        <v>0</v>
      </c>
      <c r="N803" s="46">
        <f t="shared" si="90"/>
        <v>0</v>
      </c>
      <c r="P803" s="46" t="b">
        <f t="shared" si="91"/>
        <v>1</v>
      </c>
    </row>
    <row r="804" spans="2:16" ht="15.75" x14ac:dyDescent="0.25">
      <c r="B804" s="245">
        <v>789</v>
      </c>
      <c r="C804" s="251"/>
      <c r="D804" s="252"/>
      <c r="E804" s="251"/>
      <c r="F804" s="252"/>
      <c r="H804" s="269" t="b">
        <f>IF(ISBLANK(C804),TRUE,IF(OR(ISBLANK(D804),ISBLANK(E804),ISBLANK(F804),ISBLANK(#REF!)),FALSE,TRUE))</f>
        <v>1</v>
      </c>
      <c r="I804" s="46">
        <f t="shared" si="85"/>
        <v>0</v>
      </c>
      <c r="J804" s="46">
        <f t="shared" si="86"/>
        <v>0</v>
      </c>
      <c r="K804" s="46">
        <f t="shared" si="87"/>
        <v>0</v>
      </c>
      <c r="L804" s="46">
        <f t="shared" si="88"/>
        <v>0</v>
      </c>
      <c r="M804" s="46">
        <f t="shared" si="89"/>
        <v>0</v>
      </c>
      <c r="N804" s="46">
        <f t="shared" si="90"/>
        <v>0</v>
      </c>
      <c r="P804" s="46" t="b">
        <f t="shared" si="91"/>
        <v>1</v>
      </c>
    </row>
    <row r="805" spans="2:16" ht="15.75" x14ac:dyDescent="0.25">
      <c r="B805" s="245">
        <v>790</v>
      </c>
      <c r="C805" s="251"/>
      <c r="D805" s="252"/>
      <c r="E805" s="251"/>
      <c r="F805" s="252"/>
      <c r="H805" s="269" t="b">
        <f>IF(ISBLANK(C805),TRUE,IF(OR(ISBLANK(D805),ISBLANK(E805),ISBLANK(F805),ISBLANK(#REF!)),FALSE,TRUE))</f>
        <v>1</v>
      </c>
      <c r="I805" s="46">
        <f t="shared" si="85"/>
        <v>0</v>
      </c>
      <c r="J805" s="46">
        <f t="shared" si="86"/>
        <v>0</v>
      </c>
      <c r="K805" s="46">
        <f t="shared" si="87"/>
        <v>0</v>
      </c>
      <c r="L805" s="46">
        <f t="shared" si="88"/>
        <v>0</v>
      </c>
      <c r="M805" s="46">
        <f t="shared" si="89"/>
        <v>0</v>
      </c>
      <c r="N805" s="46">
        <f t="shared" si="90"/>
        <v>0</v>
      </c>
      <c r="P805" s="46" t="b">
        <f t="shared" si="91"/>
        <v>1</v>
      </c>
    </row>
    <row r="806" spans="2:16" ht="15.75" x14ac:dyDescent="0.25">
      <c r="B806" s="245">
        <v>791</v>
      </c>
      <c r="C806" s="251"/>
      <c r="D806" s="252"/>
      <c r="E806" s="251"/>
      <c r="F806" s="252"/>
      <c r="H806" s="269" t="b">
        <f>IF(ISBLANK(C806),TRUE,IF(OR(ISBLANK(D806),ISBLANK(E806),ISBLANK(F806),ISBLANK(#REF!)),FALSE,TRUE))</f>
        <v>1</v>
      </c>
      <c r="I806" s="46">
        <f t="shared" si="85"/>
        <v>0</v>
      </c>
      <c r="J806" s="46">
        <f t="shared" si="86"/>
        <v>0</v>
      </c>
      <c r="K806" s="46">
        <f t="shared" si="87"/>
        <v>0</v>
      </c>
      <c r="L806" s="46">
        <f t="shared" si="88"/>
        <v>0</v>
      </c>
      <c r="M806" s="46">
        <f t="shared" si="89"/>
        <v>0</v>
      </c>
      <c r="N806" s="46">
        <f t="shared" si="90"/>
        <v>0</v>
      </c>
      <c r="P806" s="46" t="b">
        <f t="shared" si="91"/>
        <v>1</v>
      </c>
    </row>
    <row r="807" spans="2:16" ht="15.75" x14ac:dyDescent="0.25">
      <c r="B807" s="245">
        <v>792</v>
      </c>
      <c r="C807" s="251"/>
      <c r="D807" s="252"/>
      <c r="E807" s="251"/>
      <c r="F807" s="252"/>
      <c r="H807" s="269" t="b">
        <f>IF(ISBLANK(C807),TRUE,IF(OR(ISBLANK(D807),ISBLANK(E807),ISBLANK(F807),ISBLANK(#REF!)),FALSE,TRUE))</f>
        <v>1</v>
      </c>
      <c r="I807" s="46">
        <f t="shared" si="85"/>
        <v>0</v>
      </c>
      <c r="J807" s="46">
        <f t="shared" si="86"/>
        <v>0</v>
      </c>
      <c r="K807" s="46">
        <f t="shared" si="87"/>
        <v>0</v>
      </c>
      <c r="L807" s="46">
        <f t="shared" si="88"/>
        <v>0</v>
      </c>
      <c r="M807" s="46">
        <f t="shared" si="89"/>
        <v>0</v>
      </c>
      <c r="N807" s="46">
        <f t="shared" si="90"/>
        <v>0</v>
      </c>
      <c r="P807" s="46" t="b">
        <f t="shared" si="91"/>
        <v>1</v>
      </c>
    </row>
    <row r="808" spans="2:16" ht="15.75" x14ac:dyDescent="0.25">
      <c r="B808" s="245">
        <v>793</v>
      </c>
      <c r="C808" s="251"/>
      <c r="D808" s="252"/>
      <c r="E808" s="251"/>
      <c r="F808" s="252"/>
      <c r="H808" s="269" t="b">
        <f>IF(ISBLANK(C808),TRUE,IF(OR(ISBLANK(D808),ISBLANK(E808),ISBLANK(F808),ISBLANK(#REF!)),FALSE,TRUE))</f>
        <v>1</v>
      </c>
      <c r="I808" s="46">
        <f t="shared" si="85"/>
        <v>0</v>
      </c>
      <c r="J808" s="46">
        <f t="shared" si="86"/>
        <v>0</v>
      </c>
      <c r="K808" s="46">
        <f t="shared" si="87"/>
        <v>0</v>
      </c>
      <c r="L808" s="46">
        <f t="shared" si="88"/>
        <v>0</v>
      </c>
      <c r="M808" s="46">
        <f t="shared" si="89"/>
        <v>0</v>
      </c>
      <c r="N808" s="46">
        <f t="shared" si="90"/>
        <v>0</v>
      </c>
      <c r="P808" s="46" t="b">
        <f t="shared" si="91"/>
        <v>1</v>
      </c>
    </row>
    <row r="809" spans="2:16" ht="15.75" x14ac:dyDescent="0.25">
      <c r="B809" s="245">
        <v>794</v>
      </c>
      <c r="C809" s="251"/>
      <c r="D809" s="252"/>
      <c r="E809" s="251"/>
      <c r="F809" s="252"/>
      <c r="H809" s="269" t="b">
        <f>IF(ISBLANK(C809),TRUE,IF(OR(ISBLANK(D809),ISBLANK(E809),ISBLANK(F809),ISBLANK(#REF!)),FALSE,TRUE))</f>
        <v>1</v>
      </c>
      <c r="I809" s="46">
        <f t="shared" si="85"/>
        <v>0</v>
      </c>
      <c r="J809" s="46">
        <f t="shared" si="86"/>
        <v>0</v>
      </c>
      <c r="K809" s="46">
        <f t="shared" si="87"/>
        <v>0</v>
      </c>
      <c r="L809" s="46">
        <f t="shared" si="88"/>
        <v>0</v>
      </c>
      <c r="M809" s="46">
        <f t="shared" si="89"/>
        <v>0</v>
      </c>
      <c r="N809" s="46">
        <f t="shared" si="90"/>
        <v>0</v>
      </c>
      <c r="P809" s="46" t="b">
        <f t="shared" si="91"/>
        <v>1</v>
      </c>
    </row>
    <row r="810" spans="2:16" ht="15.75" x14ac:dyDescent="0.25">
      <c r="B810" s="245">
        <v>795</v>
      </c>
      <c r="C810" s="251"/>
      <c r="D810" s="252"/>
      <c r="E810" s="251"/>
      <c r="F810" s="252"/>
      <c r="H810" s="269" t="b">
        <f>IF(ISBLANK(C810),TRUE,IF(OR(ISBLANK(D810),ISBLANK(E810),ISBLANK(F810),ISBLANK(#REF!)),FALSE,TRUE))</f>
        <v>1</v>
      </c>
      <c r="I810" s="46">
        <f t="shared" si="85"/>
        <v>0</v>
      </c>
      <c r="J810" s="46">
        <f t="shared" si="86"/>
        <v>0</v>
      </c>
      <c r="K810" s="46">
        <f t="shared" si="87"/>
        <v>0</v>
      </c>
      <c r="L810" s="46">
        <f t="shared" si="88"/>
        <v>0</v>
      </c>
      <c r="M810" s="46">
        <f t="shared" si="89"/>
        <v>0</v>
      </c>
      <c r="N810" s="46">
        <f t="shared" si="90"/>
        <v>0</v>
      </c>
      <c r="P810" s="46" t="b">
        <f t="shared" si="91"/>
        <v>1</v>
      </c>
    </row>
    <row r="811" spans="2:16" ht="15.75" x14ac:dyDescent="0.25">
      <c r="B811" s="245">
        <v>796</v>
      </c>
      <c r="C811" s="251"/>
      <c r="D811" s="252"/>
      <c r="E811" s="251"/>
      <c r="F811" s="252"/>
      <c r="H811" s="269" t="b">
        <f>IF(ISBLANK(C811),TRUE,IF(OR(ISBLANK(D811),ISBLANK(E811),ISBLANK(F811),ISBLANK(#REF!)),FALSE,TRUE))</f>
        <v>1</v>
      </c>
      <c r="I811" s="46">
        <f t="shared" si="85"/>
        <v>0</v>
      </c>
      <c r="J811" s="46">
        <f t="shared" si="86"/>
        <v>0</v>
      </c>
      <c r="K811" s="46">
        <f t="shared" si="87"/>
        <v>0</v>
      </c>
      <c r="L811" s="46">
        <f t="shared" si="88"/>
        <v>0</v>
      </c>
      <c r="M811" s="46">
        <f t="shared" si="89"/>
        <v>0</v>
      </c>
      <c r="N811" s="46">
        <f t="shared" si="90"/>
        <v>0</v>
      </c>
      <c r="P811" s="46" t="b">
        <f t="shared" si="91"/>
        <v>1</v>
      </c>
    </row>
    <row r="812" spans="2:16" ht="15.75" x14ac:dyDescent="0.25">
      <c r="B812" s="245">
        <v>797</v>
      </c>
      <c r="C812" s="251"/>
      <c r="D812" s="252"/>
      <c r="E812" s="251"/>
      <c r="F812" s="252"/>
      <c r="H812" s="269" t="b">
        <f>IF(ISBLANK(C812),TRUE,IF(OR(ISBLANK(D812),ISBLANK(E812),ISBLANK(F812),ISBLANK(#REF!)),FALSE,TRUE))</f>
        <v>1</v>
      </c>
      <c r="I812" s="46">
        <f t="shared" si="85"/>
        <v>0</v>
      </c>
      <c r="J812" s="46">
        <f t="shared" si="86"/>
        <v>0</v>
      </c>
      <c r="K812" s="46">
        <f t="shared" si="87"/>
        <v>0</v>
      </c>
      <c r="L812" s="46">
        <f t="shared" si="88"/>
        <v>0</v>
      </c>
      <c r="M812" s="46">
        <f t="shared" si="89"/>
        <v>0</v>
      </c>
      <c r="N812" s="46">
        <f t="shared" si="90"/>
        <v>0</v>
      </c>
      <c r="P812" s="46" t="b">
        <f t="shared" si="91"/>
        <v>1</v>
      </c>
    </row>
    <row r="813" spans="2:16" ht="15.75" x14ac:dyDescent="0.25">
      <c r="B813" s="245">
        <v>798</v>
      </c>
      <c r="C813" s="251"/>
      <c r="D813" s="252"/>
      <c r="E813" s="251"/>
      <c r="F813" s="252"/>
      <c r="H813" s="269" t="b">
        <f>IF(ISBLANK(C813),TRUE,IF(OR(ISBLANK(D813),ISBLANK(E813),ISBLANK(F813),ISBLANK(#REF!)),FALSE,TRUE))</f>
        <v>1</v>
      </c>
      <c r="I813" s="46">
        <f t="shared" si="85"/>
        <v>0</v>
      </c>
      <c r="J813" s="46">
        <f t="shared" si="86"/>
        <v>0</v>
      </c>
      <c r="K813" s="46">
        <f t="shared" si="87"/>
        <v>0</v>
      </c>
      <c r="L813" s="46">
        <f t="shared" si="88"/>
        <v>0</v>
      </c>
      <c r="M813" s="46">
        <f t="shared" si="89"/>
        <v>0</v>
      </c>
      <c r="N813" s="46">
        <f t="shared" si="90"/>
        <v>0</v>
      </c>
      <c r="P813" s="46" t="b">
        <f t="shared" si="91"/>
        <v>1</v>
      </c>
    </row>
    <row r="814" spans="2:16" ht="15.75" x14ac:dyDescent="0.25">
      <c r="B814" s="245">
        <v>799</v>
      </c>
      <c r="C814" s="251"/>
      <c r="D814" s="252"/>
      <c r="E814" s="251"/>
      <c r="F814" s="252"/>
      <c r="H814" s="269" t="b">
        <f>IF(ISBLANK(C814),TRUE,IF(OR(ISBLANK(D814),ISBLANK(E814),ISBLANK(F814),ISBLANK(#REF!)),FALSE,TRUE))</f>
        <v>1</v>
      </c>
      <c r="I814" s="46">
        <f t="shared" si="85"/>
        <v>0</v>
      </c>
      <c r="J814" s="46">
        <f t="shared" si="86"/>
        <v>0</v>
      </c>
      <c r="K814" s="46">
        <f t="shared" si="87"/>
        <v>0</v>
      </c>
      <c r="L814" s="46">
        <f t="shared" si="88"/>
        <v>0</v>
      </c>
      <c r="M814" s="46">
        <f t="shared" si="89"/>
        <v>0</v>
      </c>
      <c r="N814" s="46">
        <f t="shared" si="90"/>
        <v>0</v>
      </c>
      <c r="P814" s="46" t="b">
        <f t="shared" si="91"/>
        <v>1</v>
      </c>
    </row>
    <row r="815" spans="2:16" ht="15.75" x14ac:dyDescent="0.25">
      <c r="B815" s="245">
        <v>800</v>
      </c>
      <c r="C815" s="251"/>
      <c r="D815" s="252"/>
      <c r="E815" s="251"/>
      <c r="F815" s="252"/>
      <c r="H815" s="269" t="b">
        <f>IF(ISBLANK(C815),TRUE,IF(OR(ISBLANK(D815),ISBLANK(E815),ISBLANK(F815),ISBLANK(#REF!)),FALSE,TRUE))</f>
        <v>1</v>
      </c>
      <c r="I815" s="46">
        <f t="shared" si="85"/>
        <v>0</v>
      </c>
      <c r="J815" s="46">
        <f t="shared" si="86"/>
        <v>0</v>
      </c>
      <c r="K815" s="46">
        <f t="shared" si="87"/>
        <v>0</v>
      </c>
      <c r="L815" s="46">
        <f t="shared" si="88"/>
        <v>0</v>
      </c>
      <c r="M815" s="46">
        <f t="shared" si="89"/>
        <v>0</v>
      </c>
      <c r="N815" s="46">
        <f t="shared" si="90"/>
        <v>0</v>
      </c>
      <c r="P815" s="46" t="b">
        <f t="shared" si="91"/>
        <v>1</v>
      </c>
    </row>
    <row r="816" spans="2:16" ht="15.75" x14ac:dyDescent="0.25">
      <c r="B816" s="245">
        <v>801</v>
      </c>
      <c r="C816" s="251"/>
      <c r="D816" s="252"/>
      <c r="E816" s="251"/>
      <c r="F816" s="252"/>
      <c r="H816" s="269" t="b">
        <f>IF(ISBLANK(C816),TRUE,IF(OR(ISBLANK(D816),ISBLANK(E816),ISBLANK(F816),ISBLANK(#REF!)),FALSE,TRUE))</f>
        <v>1</v>
      </c>
      <c r="I816" s="46">
        <f t="shared" si="85"/>
        <v>0</v>
      </c>
      <c r="J816" s="46">
        <f t="shared" si="86"/>
        <v>0</v>
      </c>
      <c r="K816" s="46">
        <f t="shared" si="87"/>
        <v>0</v>
      </c>
      <c r="L816" s="46">
        <f t="shared" si="88"/>
        <v>0</v>
      </c>
      <c r="M816" s="46">
        <f t="shared" si="89"/>
        <v>0</v>
      </c>
      <c r="N816" s="46">
        <f t="shared" si="90"/>
        <v>0</v>
      </c>
      <c r="P816" s="46" t="b">
        <f t="shared" si="91"/>
        <v>1</v>
      </c>
    </row>
    <row r="817" spans="2:16" ht="15.75" x14ac:dyDescent="0.25">
      <c r="B817" s="245">
        <v>802</v>
      </c>
      <c r="C817" s="251"/>
      <c r="D817" s="252"/>
      <c r="E817" s="251"/>
      <c r="F817" s="252"/>
      <c r="H817" s="269" t="b">
        <f>IF(ISBLANK(C817),TRUE,IF(OR(ISBLANK(D817),ISBLANK(E817),ISBLANK(F817),ISBLANK(#REF!)),FALSE,TRUE))</f>
        <v>1</v>
      </c>
      <c r="I817" s="46">
        <f t="shared" si="85"/>
        <v>0</v>
      </c>
      <c r="J817" s="46">
        <f t="shared" si="86"/>
        <v>0</v>
      </c>
      <c r="K817" s="46">
        <f t="shared" si="87"/>
        <v>0</v>
      </c>
      <c r="L817" s="46">
        <f t="shared" si="88"/>
        <v>0</v>
      </c>
      <c r="M817" s="46">
        <f t="shared" si="89"/>
        <v>0</v>
      </c>
      <c r="N817" s="46">
        <f t="shared" si="90"/>
        <v>0</v>
      </c>
      <c r="P817" s="46" t="b">
        <f t="shared" si="91"/>
        <v>1</v>
      </c>
    </row>
    <row r="818" spans="2:16" ht="15.75" x14ac:dyDescent="0.25">
      <c r="B818" s="245">
        <v>803</v>
      </c>
      <c r="C818" s="251"/>
      <c r="D818" s="252"/>
      <c r="E818" s="251"/>
      <c r="F818" s="252"/>
      <c r="H818" s="269" t="b">
        <f>IF(ISBLANK(C818),TRUE,IF(OR(ISBLANK(D818),ISBLANK(E818),ISBLANK(F818),ISBLANK(#REF!)),FALSE,TRUE))</f>
        <v>1</v>
      </c>
      <c r="I818" s="46">
        <f t="shared" si="85"/>
        <v>0</v>
      </c>
      <c r="J818" s="46">
        <f t="shared" si="86"/>
        <v>0</v>
      </c>
      <c r="K818" s="46">
        <f t="shared" si="87"/>
        <v>0</v>
      </c>
      <c r="L818" s="46">
        <f t="shared" si="88"/>
        <v>0</v>
      </c>
      <c r="M818" s="46">
        <f t="shared" si="89"/>
        <v>0</v>
      </c>
      <c r="N818" s="46">
        <f t="shared" si="90"/>
        <v>0</v>
      </c>
      <c r="P818" s="46" t="b">
        <f t="shared" si="91"/>
        <v>1</v>
      </c>
    </row>
    <row r="819" spans="2:16" ht="15.75" x14ac:dyDescent="0.25">
      <c r="B819" s="245">
        <v>804</v>
      </c>
      <c r="C819" s="251"/>
      <c r="D819" s="252"/>
      <c r="E819" s="251"/>
      <c r="F819" s="252"/>
      <c r="H819" s="269" t="b">
        <f>IF(ISBLANK(C819),TRUE,IF(OR(ISBLANK(D819),ISBLANK(E819),ISBLANK(F819),ISBLANK(#REF!)),FALSE,TRUE))</f>
        <v>1</v>
      </c>
      <c r="I819" s="46">
        <f t="shared" si="85"/>
        <v>0</v>
      </c>
      <c r="J819" s="46">
        <f t="shared" si="86"/>
        <v>0</v>
      </c>
      <c r="K819" s="46">
        <f t="shared" si="87"/>
        <v>0</v>
      </c>
      <c r="L819" s="46">
        <f t="shared" si="88"/>
        <v>0</v>
      </c>
      <c r="M819" s="46">
        <f t="shared" si="89"/>
        <v>0</v>
      </c>
      <c r="N819" s="46">
        <f t="shared" si="90"/>
        <v>0</v>
      </c>
      <c r="P819" s="46" t="b">
        <f t="shared" si="91"/>
        <v>1</v>
      </c>
    </row>
    <row r="820" spans="2:16" ht="15.75" x14ac:dyDescent="0.25">
      <c r="B820" s="245">
        <v>805</v>
      </c>
      <c r="C820" s="251"/>
      <c r="D820" s="252"/>
      <c r="E820" s="251"/>
      <c r="F820" s="252"/>
      <c r="H820" s="269" t="b">
        <f>IF(ISBLANK(C820),TRUE,IF(OR(ISBLANK(D820),ISBLANK(E820),ISBLANK(F820),ISBLANK(#REF!)),FALSE,TRUE))</f>
        <v>1</v>
      </c>
      <c r="I820" s="46">
        <f t="shared" si="85"/>
        <v>0</v>
      </c>
      <c r="J820" s="46">
        <f t="shared" si="86"/>
        <v>0</v>
      </c>
      <c r="K820" s="46">
        <f t="shared" si="87"/>
        <v>0</v>
      </c>
      <c r="L820" s="46">
        <f t="shared" si="88"/>
        <v>0</v>
      </c>
      <c r="M820" s="46">
        <f t="shared" si="89"/>
        <v>0</v>
      </c>
      <c r="N820" s="46">
        <f t="shared" si="90"/>
        <v>0</v>
      </c>
      <c r="P820" s="46" t="b">
        <f t="shared" si="91"/>
        <v>1</v>
      </c>
    </row>
    <row r="821" spans="2:16" ht="15.75" x14ac:dyDescent="0.25">
      <c r="B821" s="245">
        <v>806</v>
      </c>
      <c r="C821" s="251"/>
      <c r="D821" s="252"/>
      <c r="E821" s="251"/>
      <c r="F821" s="252"/>
      <c r="H821" s="269" t="b">
        <f>IF(ISBLANK(C821),TRUE,IF(OR(ISBLANK(D821),ISBLANK(E821),ISBLANK(F821),ISBLANK(#REF!)),FALSE,TRUE))</f>
        <v>1</v>
      </c>
      <c r="I821" s="46">
        <f t="shared" si="85"/>
        <v>0</v>
      </c>
      <c r="J821" s="46">
        <f t="shared" si="86"/>
        <v>0</v>
      </c>
      <c r="K821" s="46">
        <f t="shared" si="87"/>
        <v>0</v>
      </c>
      <c r="L821" s="46">
        <f t="shared" si="88"/>
        <v>0</v>
      </c>
      <c r="M821" s="46">
        <f t="shared" si="89"/>
        <v>0</v>
      </c>
      <c r="N821" s="46">
        <f t="shared" si="90"/>
        <v>0</v>
      </c>
      <c r="P821" s="46" t="b">
        <f t="shared" si="91"/>
        <v>1</v>
      </c>
    </row>
    <row r="822" spans="2:16" ht="15.75" x14ac:dyDescent="0.25">
      <c r="B822" s="245">
        <v>807</v>
      </c>
      <c r="C822" s="251"/>
      <c r="D822" s="252"/>
      <c r="E822" s="251"/>
      <c r="F822" s="252"/>
      <c r="H822" s="269" t="b">
        <f>IF(ISBLANK(C822),TRUE,IF(OR(ISBLANK(D822),ISBLANK(E822),ISBLANK(F822),ISBLANK(#REF!)),FALSE,TRUE))</f>
        <v>1</v>
      </c>
      <c r="I822" s="46">
        <f t="shared" si="85"/>
        <v>0</v>
      </c>
      <c r="J822" s="46">
        <f t="shared" si="86"/>
        <v>0</v>
      </c>
      <c r="K822" s="46">
        <f t="shared" si="87"/>
        <v>0</v>
      </c>
      <c r="L822" s="46">
        <f t="shared" si="88"/>
        <v>0</v>
      </c>
      <c r="M822" s="46">
        <f t="shared" si="89"/>
        <v>0</v>
      </c>
      <c r="N822" s="46">
        <f t="shared" si="90"/>
        <v>0</v>
      </c>
      <c r="P822" s="46" t="b">
        <f t="shared" si="91"/>
        <v>1</v>
      </c>
    </row>
    <row r="823" spans="2:16" ht="15.75" x14ac:dyDescent="0.25">
      <c r="B823" s="245">
        <v>808</v>
      </c>
      <c r="C823" s="251"/>
      <c r="D823" s="252"/>
      <c r="E823" s="251"/>
      <c r="F823" s="252"/>
      <c r="H823" s="269" t="b">
        <f>IF(ISBLANK(C823),TRUE,IF(OR(ISBLANK(D823),ISBLANK(E823),ISBLANK(F823),ISBLANK(#REF!)),FALSE,TRUE))</f>
        <v>1</v>
      </c>
      <c r="I823" s="46">
        <f t="shared" si="85"/>
        <v>0</v>
      </c>
      <c r="J823" s="46">
        <f t="shared" si="86"/>
        <v>0</v>
      </c>
      <c r="K823" s="46">
        <f t="shared" si="87"/>
        <v>0</v>
      </c>
      <c r="L823" s="46">
        <f t="shared" si="88"/>
        <v>0</v>
      </c>
      <c r="M823" s="46">
        <f t="shared" si="89"/>
        <v>0</v>
      </c>
      <c r="N823" s="46">
        <f t="shared" si="90"/>
        <v>0</v>
      </c>
      <c r="P823" s="46" t="b">
        <f t="shared" si="91"/>
        <v>1</v>
      </c>
    </row>
    <row r="824" spans="2:16" ht="15.75" x14ac:dyDescent="0.25">
      <c r="B824" s="245">
        <v>809</v>
      </c>
      <c r="C824" s="251"/>
      <c r="D824" s="252"/>
      <c r="E824" s="251"/>
      <c r="F824" s="252"/>
      <c r="H824" s="269" t="b">
        <f>IF(ISBLANK(C824),TRUE,IF(OR(ISBLANK(D824),ISBLANK(E824),ISBLANK(F824),ISBLANK(#REF!)),FALSE,TRUE))</f>
        <v>1</v>
      </c>
      <c r="I824" s="46">
        <f t="shared" si="85"/>
        <v>0</v>
      </c>
      <c r="J824" s="46">
        <f t="shared" si="86"/>
        <v>0</v>
      </c>
      <c r="K824" s="46">
        <f t="shared" si="87"/>
        <v>0</v>
      </c>
      <c r="L824" s="46">
        <f t="shared" si="88"/>
        <v>0</v>
      </c>
      <c r="M824" s="46">
        <f t="shared" si="89"/>
        <v>0</v>
      </c>
      <c r="N824" s="46">
        <f t="shared" si="90"/>
        <v>0</v>
      </c>
      <c r="P824" s="46" t="b">
        <f t="shared" si="91"/>
        <v>1</v>
      </c>
    </row>
    <row r="825" spans="2:16" ht="15.75" x14ac:dyDescent="0.25">
      <c r="B825" s="245">
        <v>810</v>
      </c>
      <c r="C825" s="251"/>
      <c r="D825" s="252"/>
      <c r="E825" s="251"/>
      <c r="F825" s="252"/>
      <c r="H825" s="269" t="b">
        <f>IF(ISBLANK(C825),TRUE,IF(OR(ISBLANK(D825),ISBLANK(E825),ISBLANK(F825),ISBLANK(#REF!)),FALSE,TRUE))</f>
        <v>1</v>
      </c>
      <c r="I825" s="46">
        <f t="shared" si="85"/>
        <v>0</v>
      </c>
      <c r="J825" s="46">
        <f t="shared" si="86"/>
        <v>0</v>
      </c>
      <c r="K825" s="46">
        <f t="shared" si="87"/>
        <v>0</v>
      </c>
      <c r="L825" s="46">
        <f t="shared" si="88"/>
        <v>0</v>
      </c>
      <c r="M825" s="46">
        <f t="shared" si="89"/>
        <v>0</v>
      </c>
      <c r="N825" s="46">
        <f t="shared" si="90"/>
        <v>0</v>
      </c>
      <c r="P825" s="46" t="b">
        <f t="shared" si="91"/>
        <v>1</v>
      </c>
    </row>
    <row r="826" spans="2:16" ht="15.75" x14ac:dyDescent="0.25">
      <c r="B826" s="245">
        <v>811</v>
      </c>
      <c r="C826" s="251"/>
      <c r="D826" s="252"/>
      <c r="E826" s="251"/>
      <c r="F826" s="252"/>
      <c r="H826" s="269" t="b">
        <f>IF(ISBLANK(C826),TRUE,IF(OR(ISBLANK(D826),ISBLANK(E826),ISBLANK(F826),ISBLANK(#REF!)),FALSE,TRUE))</f>
        <v>1</v>
      </c>
      <c r="I826" s="46">
        <f t="shared" si="85"/>
        <v>0</v>
      </c>
      <c r="J826" s="46">
        <f t="shared" si="86"/>
        <v>0</v>
      </c>
      <c r="K826" s="46">
        <f t="shared" si="87"/>
        <v>0</v>
      </c>
      <c r="L826" s="46">
        <f t="shared" si="88"/>
        <v>0</v>
      </c>
      <c r="M826" s="46">
        <f t="shared" si="89"/>
        <v>0</v>
      </c>
      <c r="N826" s="46">
        <f t="shared" si="90"/>
        <v>0</v>
      </c>
      <c r="P826" s="46" t="b">
        <f t="shared" si="91"/>
        <v>1</v>
      </c>
    </row>
    <row r="827" spans="2:16" ht="15.75" x14ac:dyDescent="0.25">
      <c r="B827" s="245">
        <v>812</v>
      </c>
      <c r="C827" s="251"/>
      <c r="D827" s="252"/>
      <c r="E827" s="251"/>
      <c r="F827" s="252"/>
      <c r="H827" s="269" t="b">
        <f>IF(ISBLANK(C827),TRUE,IF(OR(ISBLANK(D827),ISBLANK(E827),ISBLANK(F827),ISBLANK(#REF!)),FALSE,TRUE))</f>
        <v>1</v>
      </c>
      <c r="I827" s="46">
        <f t="shared" si="85"/>
        <v>0</v>
      </c>
      <c r="J827" s="46">
        <f t="shared" si="86"/>
        <v>0</v>
      </c>
      <c r="K827" s="46">
        <f t="shared" si="87"/>
        <v>0</v>
      </c>
      <c r="L827" s="46">
        <f t="shared" si="88"/>
        <v>0</v>
      </c>
      <c r="M827" s="46">
        <f t="shared" si="89"/>
        <v>0</v>
      </c>
      <c r="N827" s="46">
        <f t="shared" si="90"/>
        <v>0</v>
      </c>
      <c r="P827" s="46" t="b">
        <f t="shared" si="91"/>
        <v>1</v>
      </c>
    </row>
    <row r="828" spans="2:16" ht="15.75" x14ac:dyDescent="0.25">
      <c r="B828" s="245">
        <v>813</v>
      </c>
      <c r="C828" s="251"/>
      <c r="D828" s="252"/>
      <c r="E828" s="251"/>
      <c r="F828" s="252"/>
      <c r="H828" s="269" t="b">
        <f>IF(ISBLANK(C828),TRUE,IF(OR(ISBLANK(D828),ISBLANK(E828),ISBLANK(F828),ISBLANK(#REF!)),FALSE,TRUE))</f>
        <v>1</v>
      </c>
      <c r="I828" s="46">
        <f t="shared" si="85"/>
        <v>0</v>
      </c>
      <c r="J828" s="46">
        <f t="shared" si="86"/>
        <v>0</v>
      </c>
      <c r="K828" s="46">
        <f t="shared" si="87"/>
        <v>0</v>
      </c>
      <c r="L828" s="46">
        <f t="shared" si="88"/>
        <v>0</v>
      </c>
      <c r="M828" s="46">
        <f t="shared" si="89"/>
        <v>0</v>
      </c>
      <c r="N828" s="46">
        <f t="shared" si="90"/>
        <v>0</v>
      </c>
      <c r="P828" s="46" t="b">
        <f t="shared" si="91"/>
        <v>1</v>
      </c>
    </row>
    <row r="829" spans="2:16" ht="15.75" x14ac:dyDescent="0.25">
      <c r="B829" s="245">
        <v>814</v>
      </c>
      <c r="C829" s="251"/>
      <c r="D829" s="252"/>
      <c r="E829" s="251"/>
      <c r="F829" s="252"/>
      <c r="H829" s="269" t="b">
        <f>IF(ISBLANK(C829),TRUE,IF(OR(ISBLANK(D829),ISBLANK(E829),ISBLANK(F829),ISBLANK(#REF!)),FALSE,TRUE))</f>
        <v>1</v>
      </c>
      <c r="I829" s="46">
        <f t="shared" si="85"/>
        <v>0</v>
      </c>
      <c r="J829" s="46">
        <f t="shared" si="86"/>
        <v>0</v>
      </c>
      <c r="K829" s="46">
        <f t="shared" si="87"/>
        <v>0</v>
      </c>
      <c r="L829" s="46">
        <f t="shared" si="88"/>
        <v>0</v>
      </c>
      <c r="M829" s="46">
        <f t="shared" si="89"/>
        <v>0</v>
      </c>
      <c r="N829" s="46">
        <f t="shared" si="90"/>
        <v>0</v>
      </c>
      <c r="P829" s="46" t="b">
        <f t="shared" si="91"/>
        <v>1</v>
      </c>
    </row>
    <row r="830" spans="2:16" ht="15.75" x14ac:dyDescent="0.25">
      <c r="B830" s="245">
        <v>815</v>
      </c>
      <c r="C830" s="251"/>
      <c r="D830" s="252"/>
      <c r="E830" s="251"/>
      <c r="F830" s="252"/>
      <c r="H830" s="269" t="b">
        <f>IF(ISBLANK(C830),TRUE,IF(OR(ISBLANK(D830),ISBLANK(E830),ISBLANK(F830),ISBLANK(#REF!)),FALSE,TRUE))</f>
        <v>1</v>
      </c>
      <c r="I830" s="46">
        <f t="shared" si="85"/>
        <v>0</v>
      </c>
      <c r="J830" s="46">
        <f t="shared" si="86"/>
        <v>0</v>
      </c>
      <c r="K830" s="46">
        <f t="shared" si="87"/>
        <v>0</v>
      </c>
      <c r="L830" s="46">
        <f t="shared" si="88"/>
        <v>0</v>
      </c>
      <c r="M830" s="46">
        <f t="shared" si="89"/>
        <v>0</v>
      </c>
      <c r="N830" s="46">
        <f t="shared" si="90"/>
        <v>0</v>
      </c>
      <c r="P830" s="46" t="b">
        <f t="shared" si="91"/>
        <v>1</v>
      </c>
    </row>
    <row r="831" spans="2:16" ht="15.75" x14ac:dyDescent="0.25">
      <c r="B831" s="245">
        <v>816</v>
      </c>
      <c r="C831" s="251"/>
      <c r="D831" s="252"/>
      <c r="E831" s="251"/>
      <c r="F831" s="252"/>
      <c r="H831" s="269" t="b">
        <f>IF(ISBLANK(C831),TRUE,IF(OR(ISBLANK(D831),ISBLANK(E831),ISBLANK(F831),ISBLANK(#REF!)),FALSE,TRUE))</f>
        <v>1</v>
      </c>
      <c r="I831" s="46">
        <f t="shared" si="85"/>
        <v>0</v>
      </c>
      <c r="J831" s="46">
        <f t="shared" si="86"/>
        <v>0</v>
      </c>
      <c r="K831" s="46">
        <f t="shared" si="87"/>
        <v>0</v>
      </c>
      <c r="L831" s="46">
        <f t="shared" si="88"/>
        <v>0</v>
      </c>
      <c r="M831" s="46">
        <f t="shared" si="89"/>
        <v>0</v>
      </c>
      <c r="N831" s="46">
        <f t="shared" si="90"/>
        <v>0</v>
      </c>
      <c r="P831" s="46" t="b">
        <f t="shared" si="91"/>
        <v>1</v>
      </c>
    </row>
    <row r="832" spans="2:16" ht="15.75" x14ac:dyDescent="0.25">
      <c r="B832" s="245">
        <v>817</v>
      </c>
      <c r="C832" s="251"/>
      <c r="D832" s="252"/>
      <c r="E832" s="251"/>
      <c r="F832" s="252"/>
      <c r="H832" s="269" t="b">
        <f>IF(ISBLANK(C832),TRUE,IF(OR(ISBLANK(D832),ISBLANK(E832),ISBLANK(F832),ISBLANK(#REF!)),FALSE,TRUE))</f>
        <v>1</v>
      </c>
      <c r="I832" s="46">
        <f t="shared" si="85"/>
        <v>0</v>
      </c>
      <c r="J832" s="46">
        <f t="shared" si="86"/>
        <v>0</v>
      </c>
      <c r="K832" s="46">
        <f t="shared" si="87"/>
        <v>0</v>
      </c>
      <c r="L832" s="46">
        <f t="shared" si="88"/>
        <v>0</v>
      </c>
      <c r="M832" s="46">
        <f t="shared" si="89"/>
        <v>0</v>
      </c>
      <c r="N832" s="46">
        <f t="shared" si="90"/>
        <v>0</v>
      </c>
      <c r="P832" s="46" t="b">
        <f t="shared" si="91"/>
        <v>1</v>
      </c>
    </row>
    <row r="833" spans="2:16" ht="15.75" x14ac:dyDescent="0.25">
      <c r="B833" s="245">
        <v>818</v>
      </c>
      <c r="C833" s="251"/>
      <c r="D833" s="252"/>
      <c r="E833" s="251"/>
      <c r="F833" s="252"/>
      <c r="H833" s="269" t="b">
        <f>IF(ISBLANK(C833),TRUE,IF(OR(ISBLANK(D833),ISBLANK(E833),ISBLANK(F833),ISBLANK(#REF!)),FALSE,TRUE))</f>
        <v>1</v>
      </c>
      <c r="I833" s="46">
        <f t="shared" si="85"/>
        <v>0</v>
      </c>
      <c r="J833" s="46">
        <f t="shared" si="86"/>
        <v>0</v>
      </c>
      <c r="K833" s="46">
        <f t="shared" si="87"/>
        <v>0</v>
      </c>
      <c r="L833" s="46">
        <f t="shared" si="88"/>
        <v>0</v>
      </c>
      <c r="M833" s="46">
        <f t="shared" si="89"/>
        <v>0</v>
      </c>
      <c r="N833" s="46">
        <f t="shared" si="90"/>
        <v>0</v>
      </c>
      <c r="P833" s="46" t="b">
        <f t="shared" si="91"/>
        <v>1</v>
      </c>
    </row>
    <row r="834" spans="2:16" ht="15.75" x14ac:dyDescent="0.25">
      <c r="B834" s="245">
        <v>819</v>
      </c>
      <c r="C834" s="251"/>
      <c r="D834" s="252"/>
      <c r="E834" s="251"/>
      <c r="F834" s="252"/>
      <c r="H834" s="269" t="b">
        <f>IF(ISBLANK(C834),TRUE,IF(OR(ISBLANK(D834),ISBLANK(E834),ISBLANK(F834),ISBLANK(#REF!)),FALSE,TRUE))</f>
        <v>1</v>
      </c>
      <c r="I834" s="46">
        <f t="shared" si="85"/>
        <v>0</v>
      </c>
      <c r="J834" s="46">
        <f t="shared" si="86"/>
        <v>0</v>
      </c>
      <c r="K834" s="46">
        <f t="shared" si="87"/>
        <v>0</v>
      </c>
      <c r="L834" s="46">
        <f t="shared" si="88"/>
        <v>0</v>
      </c>
      <c r="M834" s="46">
        <f t="shared" si="89"/>
        <v>0</v>
      </c>
      <c r="N834" s="46">
        <f t="shared" si="90"/>
        <v>0</v>
      </c>
      <c r="P834" s="46" t="b">
        <f t="shared" si="91"/>
        <v>1</v>
      </c>
    </row>
    <row r="835" spans="2:16" ht="15.75" x14ac:dyDescent="0.25">
      <c r="B835" s="245">
        <v>820</v>
      </c>
      <c r="C835" s="251"/>
      <c r="D835" s="252"/>
      <c r="E835" s="251"/>
      <c r="F835" s="252"/>
      <c r="H835" s="269" t="b">
        <f>IF(ISBLANK(C835),TRUE,IF(OR(ISBLANK(D835),ISBLANK(E835),ISBLANK(F835),ISBLANK(#REF!)),FALSE,TRUE))</f>
        <v>1</v>
      </c>
      <c r="I835" s="46">
        <f t="shared" si="85"/>
        <v>0</v>
      </c>
      <c r="J835" s="46">
        <f t="shared" si="86"/>
        <v>0</v>
      </c>
      <c r="K835" s="46">
        <f t="shared" si="87"/>
        <v>0</v>
      </c>
      <c r="L835" s="46">
        <f t="shared" si="88"/>
        <v>0</v>
      </c>
      <c r="M835" s="46">
        <f t="shared" si="89"/>
        <v>0</v>
      </c>
      <c r="N835" s="46">
        <f t="shared" si="90"/>
        <v>0</v>
      </c>
      <c r="P835" s="46" t="b">
        <f t="shared" si="91"/>
        <v>1</v>
      </c>
    </row>
    <row r="836" spans="2:16" ht="15.75" x14ac:dyDescent="0.25">
      <c r="B836" s="245">
        <v>821</v>
      </c>
      <c r="C836" s="251"/>
      <c r="D836" s="252"/>
      <c r="E836" s="251"/>
      <c r="F836" s="252"/>
      <c r="H836" s="269" t="b">
        <f>IF(ISBLANK(C836),TRUE,IF(OR(ISBLANK(D836),ISBLANK(E836),ISBLANK(F836),ISBLANK(#REF!)),FALSE,TRUE))</f>
        <v>1</v>
      </c>
      <c r="I836" s="46">
        <f t="shared" si="85"/>
        <v>0</v>
      </c>
      <c r="J836" s="46">
        <f t="shared" si="86"/>
        <v>0</v>
      </c>
      <c r="K836" s="46">
        <f t="shared" si="87"/>
        <v>0</v>
      </c>
      <c r="L836" s="46">
        <f t="shared" si="88"/>
        <v>0</v>
      </c>
      <c r="M836" s="46">
        <f t="shared" si="89"/>
        <v>0</v>
      </c>
      <c r="N836" s="46">
        <f t="shared" si="90"/>
        <v>0</v>
      </c>
      <c r="P836" s="46" t="b">
        <f t="shared" si="91"/>
        <v>1</v>
      </c>
    </row>
    <row r="837" spans="2:16" ht="15.75" x14ac:dyDescent="0.25">
      <c r="B837" s="245">
        <v>822</v>
      </c>
      <c r="C837" s="251"/>
      <c r="D837" s="252"/>
      <c r="E837" s="251"/>
      <c r="F837" s="252"/>
      <c r="H837" s="269" t="b">
        <f>IF(ISBLANK(C837),TRUE,IF(OR(ISBLANK(D837),ISBLANK(E837),ISBLANK(F837),ISBLANK(#REF!)),FALSE,TRUE))</f>
        <v>1</v>
      </c>
      <c r="I837" s="46">
        <f t="shared" si="85"/>
        <v>0</v>
      </c>
      <c r="J837" s="46">
        <f t="shared" si="86"/>
        <v>0</v>
      </c>
      <c r="K837" s="46">
        <f t="shared" si="87"/>
        <v>0</v>
      </c>
      <c r="L837" s="46">
        <f t="shared" si="88"/>
        <v>0</v>
      </c>
      <c r="M837" s="46">
        <f t="shared" si="89"/>
        <v>0</v>
      </c>
      <c r="N837" s="46">
        <f t="shared" si="90"/>
        <v>0</v>
      </c>
      <c r="P837" s="46" t="b">
        <f t="shared" si="91"/>
        <v>1</v>
      </c>
    </row>
    <row r="838" spans="2:16" ht="15.75" x14ac:dyDescent="0.25">
      <c r="B838" s="245">
        <v>823</v>
      </c>
      <c r="C838" s="251"/>
      <c r="D838" s="252"/>
      <c r="E838" s="251"/>
      <c r="F838" s="252"/>
      <c r="H838" s="269" t="b">
        <f>IF(ISBLANK(C838),TRUE,IF(OR(ISBLANK(D838),ISBLANK(E838),ISBLANK(F838),ISBLANK(#REF!)),FALSE,TRUE))</f>
        <v>1</v>
      </c>
      <c r="I838" s="46">
        <f t="shared" si="85"/>
        <v>0</v>
      </c>
      <c r="J838" s="46">
        <f t="shared" si="86"/>
        <v>0</v>
      </c>
      <c r="K838" s="46">
        <f t="shared" si="87"/>
        <v>0</v>
      </c>
      <c r="L838" s="46">
        <f t="shared" si="88"/>
        <v>0</v>
      </c>
      <c r="M838" s="46">
        <f t="shared" si="89"/>
        <v>0</v>
      </c>
      <c r="N838" s="46">
        <f t="shared" si="90"/>
        <v>0</v>
      </c>
      <c r="P838" s="46" t="b">
        <f t="shared" si="91"/>
        <v>1</v>
      </c>
    </row>
    <row r="839" spans="2:16" ht="15.75" x14ac:dyDescent="0.25">
      <c r="B839" s="245">
        <v>824</v>
      </c>
      <c r="C839" s="251"/>
      <c r="D839" s="252"/>
      <c r="E839" s="251"/>
      <c r="F839" s="252"/>
      <c r="H839" s="269" t="b">
        <f>IF(ISBLANK(C839),TRUE,IF(OR(ISBLANK(D839),ISBLANK(E839),ISBLANK(F839),ISBLANK(#REF!)),FALSE,TRUE))</f>
        <v>1</v>
      </c>
      <c r="I839" s="46">
        <f t="shared" si="85"/>
        <v>0</v>
      </c>
      <c r="J839" s="46">
        <f t="shared" si="86"/>
        <v>0</v>
      </c>
      <c r="K839" s="46">
        <f t="shared" si="87"/>
        <v>0</v>
      </c>
      <c r="L839" s="46">
        <f t="shared" si="88"/>
        <v>0</v>
      </c>
      <c r="M839" s="46">
        <f t="shared" si="89"/>
        <v>0</v>
      </c>
      <c r="N839" s="46">
        <f t="shared" si="90"/>
        <v>0</v>
      </c>
      <c r="P839" s="46" t="b">
        <f t="shared" si="91"/>
        <v>1</v>
      </c>
    </row>
    <row r="840" spans="2:16" ht="15.75" x14ac:dyDescent="0.25">
      <c r="B840" s="245">
        <v>825</v>
      </c>
      <c r="C840" s="251"/>
      <c r="D840" s="252"/>
      <c r="E840" s="251"/>
      <c r="F840" s="252"/>
      <c r="H840" s="269" t="b">
        <f>IF(ISBLANK(C840),TRUE,IF(OR(ISBLANK(D840),ISBLANK(E840),ISBLANK(F840),ISBLANK(#REF!)),FALSE,TRUE))</f>
        <v>1</v>
      </c>
      <c r="I840" s="46">
        <f t="shared" si="85"/>
        <v>0</v>
      </c>
      <c r="J840" s="46">
        <f t="shared" si="86"/>
        <v>0</v>
      </c>
      <c r="K840" s="46">
        <f t="shared" si="87"/>
        <v>0</v>
      </c>
      <c r="L840" s="46">
        <f t="shared" si="88"/>
        <v>0</v>
      </c>
      <c r="M840" s="46">
        <f t="shared" si="89"/>
        <v>0</v>
      </c>
      <c r="N840" s="46">
        <f t="shared" si="90"/>
        <v>0</v>
      </c>
      <c r="P840" s="46" t="b">
        <f t="shared" si="91"/>
        <v>1</v>
      </c>
    </row>
    <row r="841" spans="2:16" ht="15.75" x14ac:dyDescent="0.25">
      <c r="B841" s="245">
        <v>826</v>
      </c>
      <c r="C841" s="251"/>
      <c r="D841" s="252"/>
      <c r="E841" s="251"/>
      <c r="F841" s="252"/>
      <c r="H841" s="269" t="b">
        <f>IF(ISBLANK(C841),TRUE,IF(OR(ISBLANK(D841),ISBLANK(E841),ISBLANK(F841),ISBLANK(#REF!)),FALSE,TRUE))</f>
        <v>1</v>
      </c>
      <c r="I841" s="46">
        <f t="shared" si="85"/>
        <v>0</v>
      </c>
      <c r="J841" s="46">
        <f t="shared" si="86"/>
        <v>0</v>
      </c>
      <c r="K841" s="46">
        <f t="shared" si="87"/>
        <v>0</v>
      </c>
      <c r="L841" s="46">
        <f t="shared" si="88"/>
        <v>0</v>
      </c>
      <c r="M841" s="46">
        <f t="shared" si="89"/>
        <v>0</v>
      </c>
      <c r="N841" s="46">
        <f t="shared" si="90"/>
        <v>0</v>
      </c>
      <c r="P841" s="46" t="b">
        <f t="shared" si="91"/>
        <v>1</v>
      </c>
    </row>
    <row r="842" spans="2:16" ht="15.75" x14ac:dyDescent="0.25">
      <c r="B842" s="245">
        <v>827</v>
      </c>
      <c r="C842" s="251"/>
      <c r="D842" s="252"/>
      <c r="E842" s="251"/>
      <c r="F842" s="252"/>
      <c r="H842" s="269" t="b">
        <f>IF(ISBLANK(C842),TRUE,IF(OR(ISBLANK(D842),ISBLANK(E842),ISBLANK(F842),ISBLANK(#REF!)),FALSE,TRUE))</f>
        <v>1</v>
      </c>
      <c r="I842" s="46">
        <f t="shared" si="85"/>
        <v>0</v>
      </c>
      <c r="J842" s="46">
        <f t="shared" si="86"/>
        <v>0</v>
      </c>
      <c r="K842" s="46">
        <f t="shared" si="87"/>
        <v>0</v>
      </c>
      <c r="L842" s="46">
        <f t="shared" si="88"/>
        <v>0</v>
      </c>
      <c r="M842" s="46">
        <f t="shared" si="89"/>
        <v>0</v>
      </c>
      <c r="N842" s="46">
        <f t="shared" si="90"/>
        <v>0</v>
      </c>
      <c r="P842" s="46" t="b">
        <f t="shared" si="91"/>
        <v>1</v>
      </c>
    </row>
    <row r="843" spans="2:16" ht="15.75" x14ac:dyDescent="0.25">
      <c r="B843" s="245">
        <v>828</v>
      </c>
      <c r="C843" s="251"/>
      <c r="D843" s="252"/>
      <c r="E843" s="251"/>
      <c r="F843" s="252"/>
      <c r="H843" s="269" t="b">
        <f>IF(ISBLANK(C843),TRUE,IF(OR(ISBLANK(D843),ISBLANK(E843),ISBLANK(F843),ISBLANK(#REF!)),FALSE,TRUE))</f>
        <v>1</v>
      </c>
      <c r="I843" s="46">
        <f t="shared" si="85"/>
        <v>0</v>
      </c>
      <c r="J843" s="46">
        <f t="shared" si="86"/>
        <v>0</v>
      </c>
      <c r="K843" s="46">
        <f t="shared" si="87"/>
        <v>0</v>
      </c>
      <c r="L843" s="46">
        <f t="shared" si="88"/>
        <v>0</v>
      </c>
      <c r="M843" s="46">
        <f t="shared" si="89"/>
        <v>0</v>
      </c>
      <c r="N843" s="46">
        <f t="shared" si="90"/>
        <v>0</v>
      </c>
      <c r="P843" s="46" t="b">
        <f t="shared" si="91"/>
        <v>1</v>
      </c>
    </row>
    <row r="844" spans="2:16" ht="15.75" x14ac:dyDescent="0.25">
      <c r="B844" s="245">
        <v>829</v>
      </c>
      <c r="C844" s="251"/>
      <c r="D844" s="252"/>
      <c r="E844" s="251"/>
      <c r="F844" s="252"/>
      <c r="H844" s="269" t="b">
        <f>IF(ISBLANK(C844),TRUE,IF(OR(ISBLANK(D844),ISBLANK(E844),ISBLANK(F844),ISBLANK(#REF!)),FALSE,TRUE))</f>
        <v>1</v>
      </c>
      <c r="I844" s="46">
        <f t="shared" si="85"/>
        <v>0</v>
      </c>
      <c r="J844" s="46">
        <f t="shared" si="86"/>
        <v>0</v>
      </c>
      <c r="K844" s="46">
        <f t="shared" si="87"/>
        <v>0</v>
      </c>
      <c r="L844" s="46">
        <f t="shared" si="88"/>
        <v>0</v>
      </c>
      <c r="M844" s="46">
        <f t="shared" si="89"/>
        <v>0</v>
      </c>
      <c r="N844" s="46">
        <f t="shared" si="90"/>
        <v>0</v>
      </c>
      <c r="P844" s="46" t="b">
        <f t="shared" si="91"/>
        <v>1</v>
      </c>
    </row>
    <row r="845" spans="2:16" ht="15.75" x14ac:dyDescent="0.25">
      <c r="B845" s="245">
        <v>830</v>
      </c>
      <c r="C845" s="251"/>
      <c r="D845" s="252"/>
      <c r="E845" s="251"/>
      <c r="F845" s="252"/>
      <c r="H845" s="269" t="b">
        <f>IF(ISBLANK(C845),TRUE,IF(OR(ISBLANK(D845),ISBLANK(E845),ISBLANK(F845),ISBLANK(#REF!)),FALSE,TRUE))</f>
        <v>1</v>
      </c>
      <c r="I845" s="46">
        <f t="shared" si="85"/>
        <v>0</v>
      </c>
      <c r="J845" s="46">
        <f t="shared" si="86"/>
        <v>0</v>
      </c>
      <c r="K845" s="46">
        <f t="shared" si="87"/>
        <v>0</v>
      </c>
      <c r="L845" s="46">
        <f t="shared" si="88"/>
        <v>0</v>
      </c>
      <c r="M845" s="46">
        <f t="shared" si="89"/>
        <v>0</v>
      </c>
      <c r="N845" s="46">
        <f t="shared" si="90"/>
        <v>0</v>
      </c>
      <c r="P845" s="46" t="b">
        <f t="shared" si="91"/>
        <v>1</v>
      </c>
    </row>
    <row r="846" spans="2:16" ht="15.75" x14ac:dyDescent="0.25">
      <c r="B846" s="245">
        <v>831</v>
      </c>
      <c r="C846" s="251"/>
      <c r="D846" s="252"/>
      <c r="E846" s="251"/>
      <c r="F846" s="252"/>
      <c r="H846" s="269" t="b">
        <f>IF(ISBLANK(C846),TRUE,IF(OR(ISBLANK(D846),ISBLANK(E846),ISBLANK(F846),ISBLANK(#REF!)),FALSE,TRUE))</f>
        <v>1</v>
      </c>
      <c r="I846" s="46">
        <f t="shared" si="85"/>
        <v>0</v>
      </c>
      <c r="J846" s="46">
        <f t="shared" si="86"/>
        <v>0</v>
      </c>
      <c r="K846" s="46">
        <f t="shared" si="87"/>
        <v>0</v>
      </c>
      <c r="L846" s="46">
        <f t="shared" si="88"/>
        <v>0</v>
      </c>
      <c r="M846" s="46">
        <f t="shared" si="89"/>
        <v>0</v>
      </c>
      <c r="N846" s="46">
        <f t="shared" si="90"/>
        <v>0</v>
      </c>
      <c r="P846" s="46" t="b">
        <f t="shared" si="91"/>
        <v>1</v>
      </c>
    </row>
    <row r="847" spans="2:16" ht="15.75" x14ac:dyDescent="0.25">
      <c r="B847" s="245">
        <v>832</v>
      </c>
      <c r="C847" s="251"/>
      <c r="D847" s="252"/>
      <c r="E847" s="251"/>
      <c r="F847" s="252"/>
      <c r="H847" s="269" t="b">
        <f>IF(ISBLANK(C847),TRUE,IF(OR(ISBLANK(D847),ISBLANK(E847),ISBLANK(F847),ISBLANK(#REF!)),FALSE,TRUE))</f>
        <v>1</v>
      </c>
      <c r="I847" s="46">
        <f t="shared" si="85"/>
        <v>0</v>
      </c>
      <c r="J847" s="46">
        <f t="shared" si="86"/>
        <v>0</v>
      </c>
      <c r="K847" s="46">
        <f t="shared" si="87"/>
        <v>0</v>
      </c>
      <c r="L847" s="46">
        <f t="shared" si="88"/>
        <v>0</v>
      </c>
      <c r="M847" s="46">
        <f t="shared" si="89"/>
        <v>0</v>
      </c>
      <c r="N847" s="46">
        <f t="shared" si="90"/>
        <v>0</v>
      </c>
      <c r="P847" s="46" t="b">
        <f t="shared" si="91"/>
        <v>1</v>
      </c>
    </row>
    <row r="848" spans="2:16" ht="15.75" x14ac:dyDescent="0.25">
      <c r="B848" s="245">
        <v>833</v>
      </c>
      <c r="C848" s="251"/>
      <c r="D848" s="252"/>
      <c r="E848" s="251"/>
      <c r="F848" s="252"/>
      <c r="H848" s="269" t="b">
        <f>IF(ISBLANK(C848),TRUE,IF(OR(ISBLANK(D848),ISBLANK(E848),ISBLANK(F848),ISBLANK(#REF!)),FALSE,TRUE))</f>
        <v>1</v>
      </c>
      <c r="I848" s="46">
        <f t="shared" si="85"/>
        <v>0</v>
      </c>
      <c r="J848" s="46">
        <f t="shared" si="86"/>
        <v>0</v>
      </c>
      <c r="K848" s="46">
        <f t="shared" si="87"/>
        <v>0</v>
      </c>
      <c r="L848" s="46">
        <f t="shared" si="88"/>
        <v>0</v>
      </c>
      <c r="M848" s="46">
        <f t="shared" si="89"/>
        <v>0</v>
      </c>
      <c r="N848" s="46">
        <f t="shared" si="90"/>
        <v>0</v>
      </c>
      <c r="P848" s="46" t="b">
        <f t="shared" si="91"/>
        <v>1</v>
      </c>
    </row>
    <row r="849" spans="2:16" ht="15.75" x14ac:dyDescent="0.25">
      <c r="B849" s="245">
        <v>834</v>
      </c>
      <c r="C849" s="251"/>
      <c r="D849" s="252"/>
      <c r="E849" s="251"/>
      <c r="F849" s="252"/>
      <c r="H849" s="269" t="b">
        <f>IF(ISBLANK(C849),TRUE,IF(OR(ISBLANK(D849),ISBLANK(E849),ISBLANK(F849),ISBLANK(#REF!)),FALSE,TRUE))</f>
        <v>1</v>
      </c>
      <c r="I849" s="46">
        <f t="shared" ref="I849:I912" si="92">IF(E849="Retail",F849,0)</f>
        <v>0</v>
      </c>
      <c r="J849" s="46">
        <f t="shared" ref="J849:J912" si="93">IF(E849="Well Informed",F849,0)</f>
        <v>0</v>
      </c>
      <c r="K849" s="46">
        <f t="shared" ref="K849:K912" si="94">IF(E849="Professional",F849,0)</f>
        <v>0</v>
      </c>
      <c r="L849" s="46">
        <f t="shared" ref="L849:L912" si="95">IF(E849="Retail",D849,0)</f>
        <v>0</v>
      </c>
      <c r="M849" s="46">
        <f t="shared" ref="M849:M912" si="96">IF(E849="Well Informed",D849,0)</f>
        <v>0</v>
      </c>
      <c r="N849" s="46">
        <f t="shared" ref="N849:N912" si="97">IF(E849="Professional",D849,0)</f>
        <v>0</v>
      </c>
      <c r="P849" s="46" t="b">
        <f t="shared" ref="P849:P912" si="98">IF(AND(D849&lt;&gt;"",C849="N/A"),FALSE,TRUE)</f>
        <v>1</v>
      </c>
    </row>
    <row r="850" spans="2:16" ht="15.75" x14ac:dyDescent="0.25">
      <c r="B850" s="245">
        <v>835</v>
      </c>
      <c r="C850" s="251"/>
      <c r="D850" s="252"/>
      <c r="E850" s="251"/>
      <c r="F850" s="252"/>
      <c r="H850" s="269" t="b">
        <f>IF(ISBLANK(C850),TRUE,IF(OR(ISBLANK(D850),ISBLANK(E850),ISBLANK(F850),ISBLANK(#REF!)),FALSE,TRUE))</f>
        <v>1</v>
      </c>
      <c r="I850" s="46">
        <f t="shared" si="92"/>
        <v>0</v>
      </c>
      <c r="J850" s="46">
        <f t="shared" si="93"/>
        <v>0</v>
      </c>
      <c r="K850" s="46">
        <f t="shared" si="94"/>
        <v>0</v>
      </c>
      <c r="L850" s="46">
        <f t="shared" si="95"/>
        <v>0</v>
      </c>
      <c r="M850" s="46">
        <f t="shared" si="96"/>
        <v>0</v>
      </c>
      <c r="N850" s="46">
        <f t="shared" si="97"/>
        <v>0</v>
      </c>
      <c r="P850" s="46" t="b">
        <f t="shared" si="98"/>
        <v>1</v>
      </c>
    </row>
    <row r="851" spans="2:16" ht="15.75" x14ac:dyDescent="0.25">
      <c r="B851" s="245">
        <v>836</v>
      </c>
      <c r="C851" s="251"/>
      <c r="D851" s="252"/>
      <c r="E851" s="251"/>
      <c r="F851" s="252"/>
      <c r="H851" s="269" t="b">
        <f>IF(ISBLANK(C851),TRUE,IF(OR(ISBLANK(D851),ISBLANK(E851),ISBLANK(F851),ISBLANK(#REF!)),FALSE,TRUE))</f>
        <v>1</v>
      </c>
      <c r="I851" s="46">
        <f t="shared" si="92"/>
        <v>0</v>
      </c>
      <c r="J851" s="46">
        <f t="shared" si="93"/>
        <v>0</v>
      </c>
      <c r="K851" s="46">
        <f t="shared" si="94"/>
        <v>0</v>
      </c>
      <c r="L851" s="46">
        <f t="shared" si="95"/>
        <v>0</v>
      </c>
      <c r="M851" s="46">
        <f t="shared" si="96"/>
        <v>0</v>
      </c>
      <c r="N851" s="46">
        <f t="shared" si="97"/>
        <v>0</v>
      </c>
      <c r="P851" s="46" t="b">
        <f t="shared" si="98"/>
        <v>1</v>
      </c>
    </row>
    <row r="852" spans="2:16" ht="15.75" x14ac:dyDescent="0.25">
      <c r="B852" s="245">
        <v>837</v>
      </c>
      <c r="C852" s="251"/>
      <c r="D852" s="252"/>
      <c r="E852" s="251"/>
      <c r="F852" s="252"/>
      <c r="H852" s="269" t="b">
        <f>IF(ISBLANK(C852),TRUE,IF(OR(ISBLANK(D852),ISBLANK(E852),ISBLANK(F852),ISBLANK(#REF!)),FALSE,TRUE))</f>
        <v>1</v>
      </c>
      <c r="I852" s="46">
        <f t="shared" si="92"/>
        <v>0</v>
      </c>
      <c r="J852" s="46">
        <f t="shared" si="93"/>
        <v>0</v>
      </c>
      <c r="K852" s="46">
        <f t="shared" si="94"/>
        <v>0</v>
      </c>
      <c r="L852" s="46">
        <f t="shared" si="95"/>
        <v>0</v>
      </c>
      <c r="M852" s="46">
        <f t="shared" si="96"/>
        <v>0</v>
      </c>
      <c r="N852" s="46">
        <f t="shared" si="97"/>
        <v>0</v>
      </c>
      <c r="P852" s="46" t="b">
        <f t="shared" si="98"/>
        <v>1</v>
      </c>
    </row>
    <row r="853" spans="2:16" ht="15.75" x14ac:dyDescent="0.25">
      <c r="B853" s="245">
        <v>838</v>
      </c>
      <c r="C853" s="251"/>
      <c r="D853" s="252"/>
      <c r="E853" s="251"/>
      <c r="F853" s="252"/>
      <c r="H853" s="269" t="b">
        <f>IF(ISBLANK(C853),TRUE,IF(OR(ISBLANK(D853),ISBLANK(E853),ISBLANK(F853),ISBLANK(#REF!)),FALSE,TRUE))</f>
        <v>1</v>
      </c>
      <c r="I853" s="46">
        <f t="shared" si="92"/>
        <v>0</v>
      </c>
      <c r="J853" s="46">
        <f t="shared" si="93"/>
        <v>0</v>
      </c>
      <c r="K853" s="46">
        <f t="shared" si="94"/>
        <v>0</v>
      </c>
      <c r="L853" s="46">
        <f t="shared" si="95"/>
        <v>0</v>
      </c>
      <c r="M853" s="46">
        <f t="shared" si="96"/>
        <v>0</v>
      </c>
      <c r="N853" s="46">
        <f t="shared" si="97"/>
        <v>0</v>
      </c>
      <c r="P853" s="46" t="b">
        <f t="shared" si="98"/>
        <v>1</v>
      </c>
    </row>
    <row r="854" spans="2:16" ht="15.75" x14ac:dyDescent="0.25">
      <c r="B854" s="245">
        <v>839</v>
      </c>
      <c r="C854" s="251"/>
      <c r="D854" s="252"/>
      <c r="E854" s="251"/>
      <c r="F854" s="252"/>
      <c r="H854" s="269" t="b">
        <f>IF(ISBLANK(C854),TRUE,IF(OR(ISBLANK(D854),ISBLANK(E854),ISBLANK(F854),ISBLANK(#REF!)),FALSE,TRUE))</f>
        <v>1</v>
      </c>
      <c r="I854" s="46">
        <f t="shared" si="92"/>
        <v>0</v>
      </c>
      <c r="J854" s="46">
        <f t="shared" si="93"/>
        <v>0</v>
      </c>
      <c r="K854" s="46">
        <f t="shared" si="94"/>
        <v>0</v>
      </c>
      <c r="L854" s="46">
        <f t="shared" si="95"/>
        <v>0</v>
      </c>
      <c r="M854" s="46">
        <f t="shared" si="96"/>
        <v>0</v>
      </c>
      <c r="N854" s="46">
        <f t="shared" si="97"/>
        <v>0</v>
      </c>
      <c r="P854" s="46" t="b">
        <f t="shared" si="98"/>
        <v>1</v>
      </c>
    </row>
    <row r="855" spans="2:16" ht="15.75" x14ac:dyDescent="0.25">
      <c r="B855" s="245">
        <v>840</v>
      </c>
      <c r="C855" s="251"/>
      <c r="D855" s="252"/>
      <c r="E855" s="251"/>
      <c r="F855" s="252"/>
      <c r="H855" s="269" t="b">
        <f>IF(ISBLANK(C855),TRUE,IF(OR(ISBLANK(D855),ISBLANK(E855),ISBLANK(F855),ISBLANK(#REF!)),FALSE,TRUE))</f>
        <v>1</v>
      </c>
      <c r="I855" s="46">
        <f t="shared" si="92"/>
        <v>0</v>
      </c>
      <c r="J855" s="46">
        <f t="shared" si="93"/>
        <v>0</v>
      </c>
      <c r="K855" s="46">
        <f t="shared" si="94"/>
        <v>0</v>
      </c>
      <c r="L855" s="46">
        <f t="shared" si="95"/>
        <v>0</v>
      </c>
      <c r="M855" s="46">
        <f t="shared" si="96"/>
        <v>0</v>
      </c>
      <c r="N855" s="46">
        <f t="shared" si="97"/>
        <v>0</v>
      </c>
      <c r="P855" s="46" t="b">
        <f t="shared" si="98"/>
        <v>1</v>
      </c>
    </row>
    <row r="856" spans="2:16" ht="15.75" x14ac:dyDescent="0.25">
      <c r="B856" s="245">
        <v>841</v>
      </c>
      <c r="C856" s="251"/>
      <c r="D856" s="252"/>
      <c r="E856" s="251"/>
      <c r="F856" s="252"/>
      <c r="H856" s="269" t="b">
        <f>IF(ISBLANK(C856),TRUE,IF(OR(ISBLANK(D856),ISBLANK(E856),ISBLANK(F856),ISBLANK(#REF!)),FALSE,TRUE))</f>
        <v>1</v>
      </c>
      <c r="I856" s="46">
        <f t="shared" si="92"/>
        <v>0</v>
      </c>
      <c r="J856" s="46">
        <f t="shared" si="93"/>
        <v>0</v>
      </c>
      <c r="K856" s="46">
        <f t="shared" si="94"/>
        <v>0</v>
      </c>
      <c r="L856" s="46">
        <f t="shared" si="95"/>
        <v>0</v>
      </c>
      <c r="M856" s="46">
        <f t="shared" si="96"/>
        <v>0</v>
      </c>
      <c r="N856" s="46">
        <f t="shared" si="97"/>
        <v>0</v>
      </c>
      <c r="P856" s="46" t="b">
        <f t="shared" si="98"/>
        <v>1</v>
      </c>
    </row>
    <row r="857" spans="2:16" ht="15.75" x14ac:dyDescent="0.25">
      <c r="B857" s="245">
        <v>842</v>
      </c>
      <c r="C857" s="251"/>
      <c r="D857" s="252"/>
      <c r="E857" s="251"/>
      <c r="F857" s="252"/>
      <c r="H857" s="269" t="b">
        <f>IF(ISBLANK(C857),TRUE,IF(OR(ISBLANK(D857),ISBLANK(E857),ISBLANK(F857),ISBLANK(#REF!)),FALSE,TRUE))</f>
        <v>1</v>
      </c>
      <c r="I857" s="46">
        <f t="shared" si="92"/>
        <v>0</v>
      </c>
      <c r="J857" s="46">
        <f t="shared" si="93"/>
        <v>0</v>
      </c>
      <c r="K857" s="46">
        <f t="shared" si="94"/>
        <v>0</v>
      </c>
      <c r="L857" s="46">
        <f t="shared" si="95"/>
        <v>0</v>
      </c>
      <c r="M857" s="46">
        <f t="shared" si="96"/>
        <v>0</v>
      </c>
      <c r="N857" s="46">
        <f t="shared" si="97"/>
        <v>0</v>
      </c>
      <c r="P857" s="46" t="b">
        <f t="shared" si="98"/>
        <v>1</v>
      </c>
    </row>
    <row r="858" spans="2:16" ht="15.75" x14ac:dyDescent="0.25">
      <c r="B858" s="245">
        <v>843</v>
      </c>
      <c r="C858" s="251"/>
      <c r="D858" s="252"/>
      <c r="E858" s="251"/>
      <c r="F858" s="252"/>
      <c r="H858" s="269" t="b">
        <f>IF(ISBLANK(C858),TRUE,IF(OR(ISBLANK(D858),ISBLANK(E858),ISBLANK(F858),ISBLANK(#REF!)),FALSE,TRUE))</f>
        <v>1</v>
      </c>
      <c r="I858" s="46">
        <f t="shared" si="92"/>
        <v>0</v>
      </c>
      <c r="J858" s="46">
        <f t="shared" si="93"/>
        <v>0</v>
      </c>
      <c r="K858" s="46">
        <f t="shared" si="94"/>
        <v>0</v>
      </c>
      <c r="L858" s="46">
        <f t="shared" si="95"/>
        <v>0</v>
      </c>
      <c r="M858" s="46">
        <f t="shared" si="96"/>
        <v>0</v>
      </c>
      <c r="N858" s="46">
        <f t="shared" si="97"/>
        <v>0</v>
      </c>
      <c r="P858" s="46" t="b">
        <f t="shared" si="98"/>
        <v>1</v>
      </c>
    </row>
    <row r="859" spans="2:16" ht="15.75" x14ac:dyDescent="0.25">
      <c r="B859" s="245">
        <v>844</v>
      </c>
      <c r="C859" s="251"/>
      <c r="D859" s="252"/>
      <c r="E859" s="251"/>
      <c r="F859" s="252"/>
      <c r="H859" s="269" t="b">
        <f>IF(ISBLANK(C859),TRUE,IF(OR(ISBLANK(D859),ISBLANK(E859),ISBLANK(F859),ISBLANK(#REF!)),FALSE,TRUE))</f>
        <v>1</v>
      </c>
      <c r="I859" s="46">
        <f t="shared" si="92"/>
        <v>0</v>
      </c>
      <c r="J859" s="46">
        <f t="shared" si="93"/>
        <v>0</v>
      </c>
      <c r="K859" s="46">
        <f t="shared" si="94"/>
        <v>0</v>
      </c>
      <c r="L859" s="46">
        <f t="shared" si="95"/>
        <v>0</v>
      </c>
      <c r="M859" s="46">
        <f t="shared" si="96"/>
        <v>0</v>
      </c>
      <c r="N859" s="46">
        <f t="shared" si="97"/>
        <v>0</v>
      </c>
      <c r="P859" s="46" t="b">
        <f t="shared" si="98"/>
        <v>1</v>
      </c>
    </row>
    <row r="860" spans="2:16" ht="15.75" x14ac:dyDescent="0.25">
      <c r="B860" s="245">
        <v>845</v>
      </c>
      <c r="C860" s="251"/>
      <c r="D860" s="252"/>
      <c r="E860" s="251"/>
      <c r="F860" s="252"/>
      <c r="H860" s="269" t="b">
        <f>IF(ISBLANK(C860),TRUE,IF(OR(ISBLANK(D860),ISBLANK(E860),ISBLANK(F860),ISBLANK(#REF!)),FALSE,TRUE))</f>
        <v>1</v>
      </c>
      <c r="I860" s="46">
        <f t="shared" si="92"/>
        <v>0</v>
      </c>
      <c r="J860" s="46">
        <f t="shared" si="93"/>
        <v>0</v>
      </c>
      <c r="K860" s="46">
        <f t="shared" si="94"/>
        <v>0</v>
      </c>
      <c r="L860" s="46">
        <f t="shared" si="95"/>
        <v>0</v>
      </c>
      <c r="M860" s="46">
        <f t="shared" si="96"/>
        <v>0</v>
      </c>
      <c r="N860" s="46">
        <f t="shared" si="97"/>
        <v>0</v>
      </c>
      <c r="P860" s="46" t="b">
        <f t="shared" si="98"/>
        <v>1</v>
      </c>
    </row>
    <row r="861" spans="2:16" ht="15.75" x14ac:dyDescent="0.25">
      <c r="B861" s="245">
        <v>846</v>
      </c>
      <c r="C861" s="251"/>
      <c r="D861" s="252"/>
      <c r="E861" s="251"/>
      <c r="F861" s="252"/>
      <c r="H861" s="269" t="b">
        <f>IF(ISBLANK(C861),TRUE,IF(OR(ISBLANK(D861),ISBLANK(E861),ISBLANK(F861),ISBLANK(#REF!)),FALSE,TRUE))</f>
        <v>1</v>
      </c>
      <c r="I861" s="46">
        <f t="shared" si="92"/>
        <v>0</v>
      </c>
      <c r="J861" s="46">
        <f t="shared" si="93"/>
        <v>0</v>
      </c>
      <c r="K861" s="46">
        <f t="shared" si="94"/>
        <v>0</v>
      </c>
      <c r="L861" s="46">
        <f t="shared" si="95"/>
        <v>0</v>
      </c>
      <c r="M861" s="46">
        <f t="shared" si="96"/>
        <v>0</v>
      </c>
      <c r="N861" s="46">
        <f t="shared" si="97"/>
        <v>0</v>
      </c>
      <c r="P861" s="46" t="b">
        <f t="shared" si="98"/>
        <v>1</v>
      </c>
    </row>
    <row r="862" spans="2:16" ht="15.75" x14ac:dyDescent="0.25">
      <c r="B862" s="245">
        <v>847</v>
      </c>
      <c r="C862" s="251"/>
      <c r="D862" s="252"/>
      <c r="E862" s="251"/>
      <c r="F862" s="252"/>
      <c r="H862" s="269" t="b">
        <f>IF(ISBLANK(C862),TRUE,IF(OR(ISBLANK(D862),ISBLANK(E862),ISBLANK(F862),ISBLANK(#REF!)),FALSE,TRUE))</f>
        <v>1</v>
      </c>
      <c r="I862" s="46">
        <f t="shared" si="92"/>
        <v>0</v>
      </c>
      <c r="J862" s="46">
        <f t="shared" si="93"/>
        <v>0</v>
      </c>
      <c r="K862" s="46">
        <f t="shared" si="94"/>
        <v>0</v>
      </c>
      <c r="L862" s="46">
        <f t="shared" si="95"/>
        <v>0</v>
      </c>
      <c r="M862" s="46">
        <f t="shared" si="96"/>
        <v>0</v>
      </c>
      <c r="N862" s="46">
        <f t="shared" si="97"/>
        <v>0</v>
      </c>
      <c r="P862" s="46" t="b">
        <f t="shared" si="98"/>
        <v>1</v>
      </c>
    </row>
    <row r="863" spans="2:16" ht="15.75" x14ac:dyDescent="0.25">
      <c r="B863" s="245">
        <v>848</v>
      </c>
      <c r="C863" s="251"/>
      <c r="D863" s="252"/>
      <c r="E863" s="251"/>
      <c r="F863" s="252"/>
      <c r="H863" s="269" t="b">
        <f>IF(ISBLANK(C863),TRUE,IF(OR(ISBLANK(D863),ISBLANK(E863),ISBLANK(F863),ISBLANK(#REF!)),FALSE,TRUE))</f>
        <v>1</v>
      </c>
      <c r="I863" s="46">
        <f t="shared" si="92"/>
        <v>0</v>
      </c>
      <c r="J863" s="46">
        <f t="shared" si="93"/>
        <v>0</v>
      </c>
      <c r="K863" s="46">
        <f t="shared" si="94"/>
        <v>0</v>
      </c>
      <c r="L863" s="46">
        <f t="shared" si="95"/>
        <v>0</v>
      </c>
      <c r="M863" s="46">
        <f t="shared" si="96"/>
        <v>0</v>
      </c>
      <c r="N863" s="46">
        <f t="shared" si="97"/>
        <v>0</v>
      </c>
      <c r="P863" s="46" t="b">
        <f t="shared" si="98"/>
        <v>1</v>
      </c>
    </row>
    <row r="864" spans="2:16" ht="15.75" x14ac:dyDescent="0.25">
      <c r="B864" s="245">
        <v>849</v>
      </c>
      <c r="C864" s="251"/>
      <c r="D864" s="252"/>
      <c r="E864" s="251"/>
      <c r="F864" s="252"/>
      <c r="H864" s="269" t="b">
        <f>IF(ISBLANK(C864),TRUE,IF(OR(ISBLANK(D864),ISBLANK(E864),ISBLANK(F864),ISBLANK(#REF!)),FALSE,TRUE))</f>
        <v>1</v>
      </c>
      <c r="I864" s="46">
        <f t="shared" si="92"/>
        <v>0</v>
      </c>
      <c r="J864" s="46">
        <f t="shared" si="93"/>
        <v>0</v>
      </c>
      <c r="K864" s="46">
        <f t="shared" si="94"/>
        <v>0</v>
      </c>
      <c r="L864" s="46">
        <f t="shared" si="95"/>
        <v>0</v>
      </c>
      <c r="M864" s="46">
        <f t="shared" si="96"/>
        <v>0</v>
      </c>
      <c r="N864" s="46">
        <f t="shared" si="97"/>
        <v>0</v>
      </c>
      <c r="P864" s="46" t="b">
        <f t="shared" si="98"/>
        <v>1</v>
      </c>
    </row>
    <row r="865" spans="2:16" ht="15.75" x14ac:dyDescent="0.25">
      <c r="B865" s="245">
        <v>850</v>
      </c>
      <c r="C865" s="251"/>
      <c r="D865" s="252"/>
      <c r="E865" s="251"/>
      <c r="F865" s="252"/>
      <c r="H865" s="269" t="b">
        <f>IF(ISBLANK(C865),TRUE,IF(OR(ISBLANK(D865),ISBLANK(E865),ISBLANK(F865),ISBLANK(#REF!)),FALSE,TRUE))</f>
        <v>1</v>
      </c>
      <c r="I865" s="46">
        <f t="shared" si="92"/>
        <v>0</v>
      </c>
      <c r="J865" s="46">
        <f t="shared" si="93"/>
        <v>0</v>
      </c>
      <c r="K865" s="46">
        <f t="shared" si="94"/>
        <v>0</v>
      </c>
      <c r="L865" s="46">
        <f t="shared" si="95"/>
        <v>0</v>
      </c>
      <c r="M865" s="46">
        <f t="shared" si="96"/>
        <v>0</v>
      </c>
      <c r="N865" s="46">
        <f t="shared" si="97"/>
        <v>0</v>
      </c>
      <c r="P865" s="46" t="b">
        <f t="shared" si="98"/>
        <v>1</v>
      </c>
    </row>
    <row r="866" spans="2:16" ht="15.75" x14ac:dyDescent="0.25">
      <c r="B866" s="245">
        <v>851</v>
      </c>
      <c r="C866" s="251"/>
      <c r="D866" s="252"/>
      <c r="E866" s="251"/>
      <c r="F866" s="252"/>
      <c r="H866" s="269" t="b">
        <f>IF(ISBLANK(C866),TRUE,IF(OR(ISBLANK(D866),ISBLANK(E866),ISBLANK(F866),ISBLANK(#REF!)),FALSE,TRUE))</f>
        <v>1</v>
      </c>
      <c r="I866" s="46">
        <f t="shared" si="92"/>
        <v>0</v>
      </c>
      <c r="J866" s="46">
        <f t="shared" si="93"/>
        <v>0</v>
      </c>
      <c r="K866" s="46">
        <f t="shared" si="94"/>
        <v>0</v>
      </c>
      <c r="L866" s="46">
        <f t="shared" si="95"/>
        <v>0</v>
      </c>
      <c r="M866" s="46">
        <f t="shared" si="96"/>
        <v>0</v>
      </c>
      <c r="N866" s="46">
        <f t="shared" si="97"/>
        <v>0</v>
      </c>
      <c r="P866" s="46" t="b">
        <f t="shared" si="98"/>
        <v>1</v>
      </c>
    </row>
    <row r="867" spans="2:16" ht="15.75" x14ac:dyDescent="0.25">
      <c r="B867" s="245">
        <v>852</v>
      </c>
      <c r="C867" s="251"/>
      <c r="D867" s="252"/>
      <c r="E867" s="251"/>
      <c r="F867" s="252"/>
      <c r="H867" s="269" t="b">
        <f>IF(ISBLANK(C867),TRUE,IF(OR(ISBLANK(D867),ISBLANK(E867),ISBLANK(F867),ISBLANK(#REF!)),FALSE,TRUE))</f>
        <v>1</v>
      </c>
      <c r="I867" s="46">
        <f t="shared" si="92"/>
        <v>0</v>
      </c>
      <c r="J867" s="46">
        <f t="shared" si="93"/>
        <v>0</v>
      </c>
      <c r="K867" s="46">
        <f t="shared" si="94"/>
        <v>0</v>
      </c>
      <c r="L867" s="46">
        <f t="shared" si="95"/>
        <v>0</v>
      </c>
      <c r="M867" s="46">
        <f t="shared" si="96"/>
        <v>0</v>
      </c>
      <c r="N867" s="46">
        <f t="shared" si="97"/>
        <v>0</v>
      </c>
      <c r="P867" s="46" t="b">
        <f t="shared" si="98"/>
        <v>1</v>
      </c>
    </row>
    <row r="868" spans="2:16" ht="15.75" x14ac:dyDescent="0.25">
      <c r="B868" s="245">
        <v>853</v>
      </c>
      <c r="C868" s="251"/>
      <c r="D868" s="252"/>
      <c r="E868" s="251"/>
      <c r="F868" s="252"/>
      <c r="H868" s="269" t="b">
        <f>IF(ISBLANK(C868),TRUE,IF(OR(ISBLANK(D868),ISBLANK(E868),ISBLANK(F868),ISBLANK(#REF!)),FALSE,TRUE))</f>
        <v>1</v>
      </c>
      <c r="I868" s="46">
        <f t="shared" si="92"/>
        <v>0</v>
      </c>
      <c r="J868" s="46">
        <f t="shared" si="93"/>
        <v>0</v>
      </c>
      <c r="K868" s="46">
        <f t="shared" si="94"/>
        <v>0</v>
      </c>
      <c r="L868" s="46">
        <f t="shared" si="95"/>
        <v>0</v>
      </c>
      <c r="M868" s="46">
        <f t="shared" si="96"/>
        <v>0</v>
      </c>
      <c r="N868" s="46">
        <f t="shared" si="97"/>
        <v>0</v>
      </c>
      <c r="P868" s="46" t="b">
        <f t="shared" si="98"/>
        <v>1</v>
      </c>
    </row>
    <row r="869" spans="2:16" ht="15.75" x14ac:dyDescent="0.25">
      <c r="B869" s="245">
        <v>854</v>
      </c>
      <c r="C869" s="251"/>
      <c r="D869" s="252"/>
      <c r="E869" s="251"/>
      <c r="F869" s="252"/>
      <c r="H869" s="269" t="b">
        <f>IF(ISBLANK(C869),TRUE,IF(OR(ISBLANK(D869),ISBLANK(E869),ISBLANK(F869),ISBLANK(#REF!)),FALSE,TRUE))</f>
        <v>1</v>
      </c>
      <c r="I869" s="46">
        <f t="shared" si="92"/>
        <v>0</v>
      </c>
      <c r="J869" s="46">
        <f t="shared" si="93"/>
        <v>0</v>
      </c>
      <c r="K869" s="46">
        <f t="shared" si="94"/>
        <v>0</v>
      </c>
      <c r="L869" s="46">
        <f t="shared" si="95"/>
        <v>0</v>
      </c>
      <c r="M869" s="46">
        <f t="shared" si="96"/>
        <v>0</v>
      </c>
      <c r="N869" s="46">
        <f t="shared" si="97"/>
        <v>0</v>
      </c>
      <c r="P869" s="46" t="b">
        <f t="shared" si="98"/>
        <v>1</v>
      </c>
    </row>
    <row r="870" spans="2:16" ht="15.75" x14ac:dyDescent="0.25">
      <c r="B870" s="245">
        <v>855</v>
      </c>
      <c r="C870" s="251"/>
      <c r="D870" s="252"/>
      <c r="E870" s="251"/>
      <c r="F870" s="252"/>
      <c r="H870" s="269" t="b">
        <f>IF(ISBLANK(C870),TRUE,IF(OR(ISBLANK(D870),ISBLANK(E870),ISBLANK(F870),ISBLANK(#REF!)),FALSE,TRUE))</f>
        <v>1</v>
      </c>
      <c r="I870" s="46">
        <f t="shared" si="92"/>
        <v>0</v>
      </c>
      <c r="J870" s="46">
        <f t="shared" si="93"/>
        <v>0</v>
      </c>
      <c r="K870" s="46">
        <f t="shared" si="94"/>
        <v>0</v>
      </c>
      <c r="L870" s="46">
        <f t="shared" si="95"/>
        <v>0</v>
      </c>
      <c r="M870" s="46">
        <f t="shared" si="96"/>
        <v>0</v>
      </c>
      <c r="N870" s="46">
        <f t="shared" si="97"/>
        <v>0</v>
      </c>
      <c r="P870" s="46" t="b">
        <f t="shared" si="98"/>
        <v>1</v>
      </c>
    </row>
    <row r="871" spans="2:16" ht="15.75" x14ac:dyDescent="0.25">
      <c r="B871" s="245">
        <v>856</v>
      </c>
      <c r="C871" s="251"/>
      <c r="D871" s="252"/>
      <c r="E871" s="251"/>
      <c r="F871" s="252"/>
      <c r="H871" s="269" t="b">
        <f>IF(ISBLANK(C871),TRUE,IF(OR(ISBLANK(D871),ISBLANK(E871),ISBLANK(F871),ISBLANK(#REF!)),FALSE,TRUE))</f>
        <v>1</v>
      </c>
      <c r="I871" s="46">
        <f t="shared" si="92"/>
        <v>0</v>
      </c>
      <c r="J871" s="46">
        <f t="shared" si="93"/>
        <v>0</v>
      </c>
      <c r="K871" s="46">
        <f t="shared" si="94"/>
        <v>0</v>
      </c>
      <c r="L871" s="46">
        <f t="shared" si="95"/>
        <v>0</v>
      </c>
      <c r="M871" s="46">
        <f t="shared" si="96"/>
        <v>0</v>
      </c>
      <c r="N871" s="46">
        <f t="shared" si="97"/>
        <v>0</v>
      </c>
      <c r="P871" s="46" t="b">
        <f t="shared" si="98"/>
        <v>1</v>
      </c>
    </row>
    <row r="872" spans="2:16" ht="15.75" x14ac:dyDescent="0.25">
      <c r="B872" s="245">
        <v>857</v>
      </c>
      <c r="C872" s="251"/>
      <c r="D872" s="252"/>
      <c r="E872" s="251"/>
      <c r="F872" s="252"/>
      <c r="H872" s="269" t="b">
        <f>IF(ISBLANK(C872),TRUE,IF(OR(ISBLANK(D872),ISBLANK(E872),ISBLANK(F872),ISBLANK(#REF!)),FALSE,TRUE))</f>
        <v>1</v>
      </c>
      <c r="I872" s="46">
        <f t="shared" si="92"/>
        <v>0</v>
      </c>
      <c r="J872" s="46">
        <f t="shared" si="93"/>
        <v>0</v>
      </c>
      <c r="K872" s="46">
        <f t="shared" si="94"/>
        <v>0</v>
      </c>
      <c r="L872" s="46">
        <f t="shared" si="95"/>
        <v>0</v>
      </c>
      <c r="M872" s="46">
        <f t="shared" si="96"/>
        <v>0</v>
      </c>
      <c r="N872" s="46">
        <f t="shared" si="97"/>
        <v>0</v>
      </c>
      <c r="P872" s="46" t="b">
        <f t="shared" si="98"/>
        <v>1</v>
      </c>
    </row>
    <row r="873" spans="2:16" ht="15.75" x14ac:dyDescent="0.25">
      <c r="B873" s="245">
        <v>858</v>
      </c>
      <c r="C873" s="251"/>
      <c r="D873" s="252"/>
      <c r="E873" s="251"/>
      <c r="F873" s="252"/>
      <c r="H873" s="269" t="b">
        <f>IF(ISBLANK(C873),TRUE,IF(OR(ISBLANK(D873),ISBLANK(E873),ISBLANK(F873),ISBLANK(#REF!)),FALSE,TRUE))</f>
        <v>1</v>
      </c>
      <c r="I873" s="46">
        <f t="shared" si="92"/>
        <v>0</v>
      </c>
      <c r="J873" s="46">
        <f t="shared" si="93"/>
        <v>0</v>
      </c>
      <c r="K873" s="46">
        <f t="shared" si="94"/>
        <v>0</v>
      </c>
      <c r="L873" s="46">
        <f t="shared" si="95"/>
        <v>0</v>
      </c>
      <c r="M873" s="46">
        <f t="shared" si="96"/>
        <v>0</v>
      </c>
      <c r="N873" s="46">
        <f t="shared" si="97"/>
        <v>0</v>
      </c>
      <c r="P873" s="46" t="b">
        <f t="shared" si="98"/>
        <v>1</v>
      </c>
    </row>
    <row r="874" spans="2:16" ht="15.75" x14ac:dyDescent="0.25">
      <c r="B874" s="245">
        <v>859</v>
      </c>
      <c r="C874" s="251"/>
      <c r="D874" s="252"/>
      <c r="E874" s="251"/>
      <c r="F874" s="252"/>
      <c r="H874" s="269" t="b">
        <f>IF(ISBLANK(C874),TRUE,IF(OR(ISBLANK(D874),ISBLANK(E874),ISBLANK(F874),ISBLANK(#REF!)),FALSE,TRUE))</f>
        <v>1</v>
      </c>
      <c r="I874" s="46">
        <f t="shared" si="92"/>
        <v>0</v>
      </c>
      <c r="J874" s="46">
        <f t="shared" si="93"/>
        <v>0</v>
      </c>
      <c r="K874" s="46">
        <f t="shared" si="94"/>
        <v>0</v>
      </c>
      <c r="L874" s="46">
        <f t="shared" si="95"/>
        <v>0</v>
      </c>
      <c r="M874" s="46">
        <f t="shared" si="96"/>
        <v>0</v>
      </c>
      <c r="N874" s="46">
        <f t="shared" si="97"/>
        <v>0</v>
      </c>
      <c r="P874" s="46" t="b">
        <f t="shared" si="98"/>
        <v>1</v>
      </c>
    </row>
    <row r="875" spans="2:16" ht="15.75" x14ac:dyDescent="0.25">
      <c r="B875" s="245">
        <v>860</v>
      </c>
      <c r="C875" s="251"/>
      <c r="D875" s="252"/>
      <c r="E875" s="251"/>
      <c r="F875" s="252"/>
      <c r="H875" s="269" t="b">
        <f>IF(ISBLANK(C875),TRUE,IF(OR(ISBLANK(D875),ISBLANK(E875),ISBLANK(F875),ISBLANK(#REF!)),FALSE,TRUE))</f>
        <v>1</v>
      </c>
      <c r="I875" s="46">
        <f t="shared" si="92"/>
        <v>0</v>
      </c>
      <c r="J875" s="46">
        <f t="shared" si="93"/>
        <v>0</v>
      </c>
      <c r="K875" s="46">
        <f t="shared" si="94"/>
        <v>0</v>
      </c>
      <c r="L875" s="46">
        <f t="shared" si="95"/>
        <v>0</v>
      </c>
      <c r="M875" s="46">
        <f t="shared" si="96"/>
        <v>0</v>
      </c>
      <c r="N875" s="46">
        <f t="shared" si="97"/>
        <v>0</v>
      </c>
      <c r="P875" s="46" t="b">
        <f t="shared" si="98"/>
        <v>1</v>
      </c>
    </row>
    <row r="876" spans="2:16" ht="15.75" x14ac:dyDescent="0.25">
      <c r="B876" s="245">
        <v>861</v>
      </c>
      <c r="C876" s="251"/>
      <c r="D876" s="252"/>
      <c r="E876" s="251"/>
      <c r="F876" s="252"/>
      <c r="H876" s="269" t="b">
        <f>IF(ISBLANK(C876),TRUE,IF(OR(ISBLANK(D876),ISBLANK(E876),ISBLANK(F876),ISBLANK(#REF!)),FALSE,TRUE))</f>
        <v>1</v>
      </c>
      <c r="I876" s="46">
        <f t="shared" si="92"/>
        <v>0</v>
      </c>
      <c r="J876" s="46">
        <f t="shared" si="93"/>
        <v>0</v>
      </c>
      <c r="K876" s="46">
        <f t="shared" si="94"/>
        <v>0</v>
      </c>
      <c r="L876" s="46">
        <f t="shared" si="95"/>
        <v>0</v>
      </c>
      <c r="M876" s="46">
        <f t="shared" si="96"/>
        <v>0</v>
      </c>
      <c r="N876" s="46">
        <f t="shared" si="97"/>
        <v>0</v>
      </c>
      <c r="P876" s="46" t="b">
        <f t="shared" si="98"/>
        <v>1</v>
      </c>
    </row>
    <row r="877" spans="2:16" ht="15.75" x14ac:dyDescent="0.25">
      <c r="B877" s="245">
        <v>862</v>
      </c>
      <c r="C877" s="251"/>
      <c r="D877" s="252"/>
      <c r="E877" s="251"/>
      <c r="F877" s="252"/>
      <c r="H877" s="269" t="b">
        <f>IF(ISBLANK(C877),TRUE,IF(OR(ISBLANK(D877),ISBLANK(E877),ISBLANK(F877),ISBLANK(#REF!)),FALSE,TRUE))</f>
        <v>1</v>
      </c>
      <c r="I877" s="46">
        <f t="shared" si="92"/>
        <v>0</v>
      </c>
      <c r="J877" s="46">
        <f t="shared" si="93"/>
        <v>0</v>
      </c>
      <c r="K877" s="46">
        <f t="shared" si="94"/>
        <v>0</v>
      </c>
      <c r="L877" s="46">
        <f t="shared" si="95"/>
        <v>0</v>
      </c>
      <c r="M877" s="46">
        <f t="shared" si="96"/>
        <v>0</v>
      </c>
      <c r="N877" s="46">
        <f t="shared" si="97"/>
        <v>0</v>
      </c>
      <c r="P877" s="46" t="b">
        <f t="shared" si="98"/>
        <v>1</v>
      </c>
    </row>
    <row r="878" spans="2:16" ht="15.75" x14ac:dyDescent="0.25">
      <c r="B878" s="245">
        <v>863</v>
      </c>
      <c r="C878" s="251"/>
      <c r="D878" s="252"/>
      <c r="E878" s="251"/>
      <c r="F878" s="252"/>
      <c r="H878" s="269" t="b">
        <f>IF(ISBLANK(C878),TRUE,IF(OR(ISBLANK(D878),ISBLANK(E878),ISBLANK(F878),ISBLANK(#REF!)),FALSE,TRUE))</f>
        <v>1</v>
      </c>
      <c r="I878" s="46">
        <f t="shared" si="92"/>
        <v>0</v>
      </c>
      <c r="J878" s="46">
        <f t="shared" si="93"/>
        <v>0</v>
      </c>
      <c r="K878" s="46">
        <f t="shared" si="94"/>
        <v>0</v>
      </c>
      <c r="L878" s="46">
        <f t="shared" si="95"/>
        <v>0</v>
      </c>
      <c r="M878" s="46">
        <f t="shared" si="96"/>
        <v>0</v>
      </c>
      <c r="N878" s="46">
        <f t="shared" si="97"/>
        <v>0</v>
      </c>
      <c r="P878" s="46" t="b">
        <f t="shared" si="98"/>
        <v>1</v>
      </c>
    </row>
    <row r="879" spans="2:16" ht="15.75" x14ac:dyDescent="0.25">
      <c r="B879" s="245">
        <v>864</v>
      </c>
      <c r="C879" s="251"/>
      <c r="D879" s="252"/>
      <c r="E879" s="251"/>
      <c r="F879" s="252"/>
      <c r="H879" s="269" t="b">
        <f>IF(ISBLANK(C879),TRUE,IF(OR(ISBLANK(D879),ISBLANK(E879),ISBLANK(F879),ISBLANK(#REF!)),FALSE,TRUE))</f>
        <v>1</v>
      </c>
      <c r="I879" s="46">
        <f t="shared" si="92"/>
        <v>0</v>
      </c>
      <c r="J879" s="46">
        <f t="shared" si="93"/>
        <v>0</v>
      </c>
      <c r="K879" s="46">
        <f t="shared" si="94"/>
        <v>0</v>
      </c>
      <c r="L879" s="46">
        <f t="shared" si="95"/>
        <v>0</v>
      </c>
      <c r="M879" s="46">
        <f t="shared" si="96"/>
        <v>0</v>
      </c>
      <c r="N879" s="46">
        <f t="shared" si="97"/>
        <v>0</v>
      </c>
      <c r="P879" s="46" t="b">
        <f t="shared" si="98"/>
        <v>1</v>
      </c>
    </row>
    <row r="880" spans="2:16" ht="15.75" x14ac:dyDescent="0.25">
      <c r="B880" s="245">
        <v>865</v>
      </c>
      <c r="C880" s="251"/>
      <c r="D880" s="252"/>
      <c r="E880" s="251"/>
      <c r="F880" s="252"/>
      <c r="H880" s="269" t="b">
        <f>IF(ISBLANK(C880),TRUE,IF(OR(ISBLANK(D880),ISBLANK(E880),ISBLANK(F880),ISBLANK(#REF!)),FALSE,TRUE))</f>
        <v>1</v>
      </c>
      <c r="I880" s="46">
        <f t="shared" si="92"/>
        <v>0</v>
      </c>
      <c r="J880" s="46">
        <f t="shared" si="93"/>
        <v>0</v>
      </c>
      <c r="K880" s="46">
        <f t="shared" si="94"/>
        <v>0</v>
      </c>
      <c r="L880" s="46">
        <f t="shared" si="95"/>
        <v>0</v>
      </c>
      <c r="M880" s="46">
        <f t="shared" si="96"/>
        <v>0</v>
      </c>
      <c r="N880" s="46">
        <f t="shared" si="97"/>
        <v>0</v>
      </c>
      <c r="P880" s="46" t="b">
        <f t="shared" si="98"/>
        <v>1</v>
      </c>
    </row>
    <row r="881" spans="2:16" ht="15.75" x14ac:dyDescent="0.25">
      <c r="B881" s="245">
        <v>866</v>
      </c>
      <c r="C881" s="251"/>
      <c r="D881" s="252"/>
      <c r="E881" s="251"/>
      <c r="F881" s="252"/>
      <c r="H881" s="269" t="b">
        <f>IF(ISBLANK(C881),TRUE,IF(OR(ISBLANK(D881),ISBLANK(E881),ISBLANK(F881),ISBLANK(#REF!)),FALSE,TRUE))</f>
        <v>1</v>
      </c>
      <c r="I881" s="46">
        <f t="shared" si="92"/>
        <v>0</v>
      </c>
      <c r="J881" s="46">
        <f t="shared" si="93"/>
        <v>0</v>
      </c>
      <c r="K881" s="46">
        <f t="shared" si="94"/>
        <v>0</v>
      </c>
      <c r="L881" s="46">
        <f t="shared" si="95"/>
        <v>0</v>
      </c>
      <c r="M881" s="46">
        <f t="shared" si="96"/>
        <v>0</v>
      </c>
      <c r="N881" s="46">
        <f t="shared" si="97"/>
        <v>0</v>
      </c>
      <c r="P881" s="46" t="b">
        <f t="shared" si="98"/>
        <v>1</v>
      </c>
    </row>
    <row r="882" spans="2:16" ht="15.75" x14ac:dyDescent="0.25">
      <c r="B882" s="245">
        <v>867</v>
      </c>
      <c r="C882" s="251"/>
      <c r="D882" s="252"/>
      <c r="E882" s="251"/>
      <c r="F882" s="252"/>
      <c r="H882" s="269" t="b">
        <f>IF(ISBLANK(C882),TRUE,IF(OR(ISBLANK(D882),ISBLANK(E882),ISBLANK(F882),ISBLANK(#REF!)),FALSE,TRUE))</f>
        <v>1</v>
      </c>
      <c r="I882" s="46">
        <f t="shared" si="92"/>
        <v>0</v>
      </c>
      <c r="J882" s="46">
        <f t="shared" si="93"/>
        <v>0</v>
      </c>
      <c r="K882" s="46">
        <f t="shared" si="94"/>
        <v>0</v>
      </c>
      <c r="L882" s="46">
        <f t="shared" si="95"/>
        <v>0</v>
      </c>
      <c r="M882" s="46">
        <f t="shared" si="96"/>
        <v>0</v>
      </c>
      <c r="N882" s="46">
        <f t="shared" si="97"/>
        <v>0</v>
      </c>
      <c r="P882" s="46" t="b">
        <f t="shared" si="98"/>
        <v>1</v>
      </c>
    </row>
    <row r="883" spans="2:16" ht="15.75" x14ac:dyDescent="0.25">
      <c r="B883" s="245">
        <v>868</v>
      </c>
      <c r="C883" s="251"/>
      <c r="D883" s="252"/>
      <c r="E883" s="251"/>
      <c r="F883" s="252"/>
      <c r="H883" s="269" t="b">
        <f>IF(ISBLANK(C883),TRUE,IF(OR(ISBLANK(D883),ISBLANK(E883),ISBLANK(F883),ISBLANK(#REF!)),FALSE,TRUE))</f>
        <v>1</v>
      </c>
      <c r="I883" s="46">
        <f t="shared" si="92"/>
        <v>0</v>
      </c>
      <c r="J883" s="46">
        <f t="shared" si="93"/>
        <v>0</v>
      </c>
      <c r="K883" s="46">
        <f t="shared" si="94"/>
        <v>0</v>
      </c>
      <c r="L883" s="46">
        <f t="shared" si="95"/>
        <v>0</v>
      </c>
      <c r="M883" s="46">
        <f t="shared" si="96"/>
        <v>0</v>
      </c>
      <c r="N883" s="46">
        <f t="shared" si="97"/>
        <v>0</v>
      </c>
      <c r="P883" s="46" t="b">
        <f t="shared" si="98"/>
        <v>1</v>
      </c>
    </row>
    <row r="884" spans="2:16" ht="15.75" x14ac:dyDescent="0.25">
      <c r="B884" s="245">
        <v>869</v>
      </c>
      <c r="C884" s="251"/>
      <c r="D884" s="252"/>
      <c r="E884" s="251"/>
      <c r="F884" s="252"/>
      <c r="H884" s="269" t="b">
        <f>IF(ISBLANK(C884),TRUE,IF(OR(ISBLANK(D884),ISBLANK(E884),ISBLANK(F884),ISBLANK(#REF!)),FALSE,TRUE))</f>
        <v>1</v>
      </c>
      <c r="I884" s="46">
        <f t="shared" si="92"/>
        <v>0</v>
      </c>
      <c r="J884" s="46">
        <f t="shared" si="93"/>
        <v>0</v>
      </c>
      <c r="K884" s="46">
        <f t="shared" si="94"/>
        <v>0</v>
      </c>
      <c r="L884" s="46">
        <f t="shared" si="95"/>
        <v>0</v>
      </c>
      <c r="M884" s="46">
        <f t="shared" si="96"/>
        <v>0</v>
      </c>
      <c r="N884" s="46">
        <f t="shared" si="97"/>
        <v>0</v>
      </c>
      <c r="P884" s="46" t="b">
        <f t="shared" si="98"/>
        <v>1</v>
      </c>
    </row>
    <row r="885" spans="2:16" ht="15.75" x14ac:dyDescent="0.25">
      <c r="B885" s="245">
        <v>870</v>
      </c>
      <c r="C885" s="251"/>
      <c r="D885" s="252"/>
      <c r="E885" s="251"/>
      <c r="F885" s="252"/>
      <c r="H885" s="269" t="b">
        <f>IF(ISBLANK(C885),TRUE,IF(OR(ISBLANK(D885),ISBLANK(E885),ISBLANK(F885),ISBLANK(#REF!)),FALSE,TRUE))</f>
        <v>1</v>
      </c>
      <c r="I885" s="46">
        <f t="shared" si="92"/>
        <v>0</v>
      </c>
      <c r="J885" s="46">
        <f t="shared" si="93"/>
        <v>0</v>
      </c>
      <c r="K885" s="46">
        <f t="shared" si="94"/>
        <v>0</v>
      </c>
      <c r="L885" s="46">
        <f t="shared" si="95"/>
        <v>0</v>
      </c>
      <c r="M885" s="46">
        <f t="shared" si="96"/>
        <v>0</v>
      </c>
      <c r="N885" s="46">
        <f t="shared" si="97"/>
        <v>0</v>
      </c>
      <c r="P885" s="46" t="b">
        <f t="shared" si="98"/>
        <v>1</v>
      </c>
    </row>
    <row r="886" spans="2:16" ht="15.75" x14ac:dyDescent="0.25">
      <c r="B886" s="245">
        <v>871</v>
      </c>
      <c r="C886" s="251"/>
      <c r="D886" s="252"/>
      <c r="E886" s="251"/>
      <c r="F886" s="252"/>
      <c r="H886" s="269" t="b">
        <f>IF(ISBLANK(C886),TRUE,IF(OR(ISBLANK(D886),ISBLANK(E886),ISBLANK(F886),ISBLANK(#REF!)),FALSE,TRUE))</f>
        <v>1</v>
      </c>
      <c r="I886" s="46">
        <f t="shared" si="92"/>
        <v>0</v>
      </c>
      <c r="J886" s="46">
        <f t="shared" si="93"/>
        <v>0</v>
      </c>
      <c r="K886" s="46">
        <f t="shared" si="94"/>
        <v>0</v>
      </c>
      <c r="L886" s="46">
        <f t="shared" si="95"/>
        <v>0</v>
      </c>
      <c r="M886" s="46">
        <f t="shared" si="96"/>
        <v>0</v>
      </c>
      <c r="N886" s="46">
        <f t="shared" si="97"/>
        <v>0</v>
      </c>
      <c r="P886" s="46" t="b">
        <f t="shared" si="98"/>
        <v>1</v>
      </c>
    </row>
    <row r="887" spans="2:16" ht="15.75" x14ac:dyDescent="0.25">
      <c r="B887" s="245">
        <v>872</v>
      </c>
      <c r="C887" s="251"/>
      <c r="D887" s="252"/>
      <c r="E887" s="251"/>
      <c r="F887" s="252"/>
      <c r="H887" s="269" t="b">
        <f>IF(ISBLANK(C887),TRUE,IF(OR(ISBLANK(D887),ISBLANK(E887),ISBLANK(F887),ISBLANK(#REF!)),FALSE,TRUE))</f>
        <v>1</v>
      </c>
      <c r="I887" s="46">
        <f t="shared" si="92"/>
        <v>0</v>
      </c>
      <c r="J887" s="46">
        <f t="shared" si="93"/>
        <v>0</v>
      </c>
      <c r="K887" s="46">
        <f t="shared" si="94"/>
        <v>0</v>
      </c>
      <c r="L887" s="46">
        <f t="shared" si="95"/>
        <v>0</v>
      </c>
      <c r="M887" s="46">
        <f t="shared" si="96"/>
        <v>0</v>
      </c>
      <c r="N887" s="46">
        <f t="shared" si="97"/>
        <v>0</v>
      </c>
      <c r="P887" s="46" t="b">
        <f t="shared" si="98"/>
        <v>1</v>
      </c>
    </row>
    <row r="888" spans="2:16" ht="15.75" x14ac:dyDescent="0.25">
      <c r="B888" s="245">
        <v>873</v>
      </c>
      <c r="C888" s="251"/>
      <c r="D888" s="252"/>
      <c r="E888" s="251"/>
      <c r="F888" s="252"/>
      <c r="H888" s="269" t="b">
        <f>IF(ISBLANK(C888),TRUE,IF(OR(ISBLANK(D888),ISBLANK(E888),ISBLANK(F888),ISBLANK(#REF!)),FALSE,TRUE))</f>
        <v>1</v>
      </c>
      <c r="I888" s="46">
        <f t="shared" si="92"/>
        <v>0</v>
      </c>
      <c r="J888" s="46">
        <f t="shared" si="93"/>
        <v>0</v>
      </c>
      <c r="K888" s="46">
        <f t="shared" si="94"/>
        <v>0</v>
      </c>
      <c r="L888" s="46">
        <f t="shared" si="95"/>
        <v>0</v>
      </c>
      <c r="M888" s="46">
        <f t="shared" si="96"/>
        <v>0</v>
      </c>
      <c r="N888" s="46">
        <f t="shared" si="97"/>
        <v>0</v>
      </c>
      <c r="P888" s="46" t="b">
        <f t="shared" si="98"/>
        <v>1</v>
      </c>
    </row>
    <row r="889" spans="2:16" ht="15.75" x14ac:dyDescent="0.25">
      <c r="B889" s="245">
        <v>874</v>
      </c>
      <c r="C889" s="251"/>
      <c r="D889" s="252"/>
      <c r="E889" s="251"/>
      <c r="F889" s="252"/>
      <c r="H889" s="269" t="b">
        <f>IF(ISBLANK(C889),TRUE,IF(OR(ISBLANK(D889),ISBLANK(E889),ISBLANK(F889),ISBLANK(#REF!)),FALSE,TRUE))</f>
        <v>1</v>
      </c>
      <c r="I889" s="46">
        <f t="shared" si="92"/>
        <v>0</v>
      </c>
      <c r="J889" s="46">
        <f t="shared" si="93"/>
        <v>0</v>
      </c>
      <c r="K889" s="46">
        <f t="shared" si="94"/>
        <v>0</v>
      </c>
      <c r="L889" s="46">
        <f t="shared" si="95"/>
        <v>0</v>
      </c>
      <c r="M889" s="46">
        <f t="shared" si="96"/>
        <v>0</v>
      </c>
      <c r="N889" s="46">
        <f t="shared" si="97"/>
        <v>0</v>
      </c>
      <c r="P889" s="46" t="b">
        <f t="shared" si="98"/>
        <v>1</v>
      </c>
    </row>
    <row r="890" spans="2:16" ht="15.75" x14ac:dyDescent="0.25">
      <c r="B890" s="245">
        <v>875</v>
      </c>
      <c r="C890" s="251"/>
      <c r="D890" s="252"/>
      <c r="E890" s="251"/>
      <c r="F890" s="252"/>
      <c r="H890" s="269" t="b">
        <f>IF(ISBLANK(C890),TRUE,IF(OR(ISBLANK(D890),ISBLANK(E890),ISBLANK(F890),ISBLANK(#REF!)),FALSE,TRUE))</f>
        <v>1</v>
      </c>
      <c r="I890" s="46">
        <f t="shared" si="92"/>
        <v>0</v>
      </c>
      <c r="J890" s="46">
        <f t="shared" si="93"/>
        <v>0</v>
      </c>
      <c r="K890" s="46">
        <f t="shared" si="94"/>
        <v>0</v>
      </c>
      <c r="L890" s="46">
        <f t="shared" si="95"/>
        <v>0</v>
      </c>
      <c r="M890" s="46">
        <f t="shared" si="96"/>
        <v>0</v>
      </c>
      <c r="N890" s="46">
        <f t="shared" si="97"/>
        <v>0</v>
      </c>
      <c r="P890" s="46" t="b">
        <f t="shared" si="98"/>
        <v>1</v>
      </c>
    </row>
    <row r="891" spans="2:16" ht="15.75" x14ac:dyDescent="0.25">
      <c r="B891" s="245">
        <v>876</v>
      </c>
      <c r="C891" s="251"/>
      <c r="D891" s="252"/>
      <c r="E891" s="251"/>
      <c r="F891" s="252"/>
      <c r="H891" s="269" t="b">
        <f>IF(ISBLANK(C891),TRUE,IF(OR(ISBLANK(D891),ISBLANK(E891),ISBLANK(F891),ISBLANK(#REF!)),FALSE,TRUE))</f>
        <v>1</v>
      </c>
      <c r="I891" s="46">
        <f t="shared" si="92"/>
        <v>0</v>
      </c>
      <c r="J891" s="46">
        <f t="shared" si="93"/>
        <v>0</v>
      </c>
      <c r="K891" s="46">
        <f t="shared" si="94"/>
        <v>0</v>
      </c>
      <c r="L891" s="46">
        <f t="shared" si="95"/>
        <v>0</v>
      </c>
      <c r="M891" s="46">
        <f t="shared" si="96"/>
        <v>0</v>
      </c>
      <c r="N891" s="46">
        <f t="shared" si="97"/>
        <v>0</v>
      </c>
      <c r="P891" s="46" t="b">
        <f t="shared" si="98"/>
        <v>1</v>
      </c>
    </row>
    <row r="892" spans="2:16" ht="15.75" x14ac:dyDescent="0.25">
      <c r="B892" s="245">
        <v>877</v>
      </c>
      <c r="C892" s="251"/>
      <c r="D892" s="252"/>
      <c r="E892" s="251"/>
      <c r="F892" s="252"/>
      <c r="H892" s="269" t="b">
        <f>IF(ISBLANK(C892),TRUE,IF(OR(ISBLANK(D892),ISBLANK(E892),ISBLANK(F892),ISBLANK(#REF!)),FALSE,TRUE))</f>
        <v>1</v>
      </c>
      <c r="I892" s="46">
        <f t="shared" si="92"/>
        <v>0</v>
      </c>
      <c r="J892" s="46">
        <f t="shared" si="93"/>
        <v>0</v>
      </c>
      <c r="K892" s="46">
        <f t="shared" si="94"/>
        <v>0</v>
      </c>
      <c r="L892" s="46">
        <f t="shared" si="95"/>
        <v>0</v>
      </c>
      <c r="M892" s="46">
        <f t="shared" si="96"/>
        <v>0</v>
      </c>
      <c r="N892" s="46">
        <f t="shared" si="97"/>
        <v>0</v>
      </c>
      <c r="P892" s="46" t="b">
        <f t="shared" si="98"/>
        <v>1</v>
      </c>
    </row>
    <row r="893" spans="2:16" ht="15.75" x14ac:dyDescent="0.25">
      <c r="B893" s="245">
        <v>878</v>
      </c>
      <c r="C893" s="251"/>
      <c r="D893" s="252"/>
      <c r="E893" s="251"/>
      <c r="F893" s="252"/>
      <c r="H893" s="269" t="b">
        <f>IF(ISBLANK(C893),TRUE,IF(OR(ISBLANK(D893),ISBLANK(E893),ISBLANK(F893),ISBLANK(#REF!)),FALSE,TRUE))</f>
        <v>1</v>
      </c>
      <c r="I893" s="46">
        <f t="shared" si="92"/>
        <v>0</v>
      </c>
      <c r="J893" s="46">
        <f t="shared" si="93"/>
        <v>0</v>
      </c>
      <c r="K893" s="46">
        <f t="shared" si="94"/>
        <v>0</v>
      </c>
      <c r="L893" s="46">
        <f t="shared" si="95"/>
        <v>0</v>
      </c>
      <c r="M893" s="46">
        <f t="shared" si="96"/>
        <v>0</v>
      </c>
      <c r="N893" s="46">
        <f t="shared" si="97"/>
        <v>0</v>
      </c>
      <c r="P893" s="46" t="b">
        <f t="shared" si="98"/>
        <v>1</v>
      </c>
    </row>
    <row r="894" spans="2:16" ht="15.75" x14ac:dyDescent="0.25">
      <c r="B894" s="245">
        <v>879</v>
      </c>
      <c r="C894" s="251"/>
      <c r="D894" s="252"/>
      <c r="E894" s="251"/>
      <c r="F894" s="252"/>
      <c r="H894" s="269" t="b">
        <f>IF(ISBLANK(C894),TRUE,IF(OR(ISBLANK(D894),ISBLANK(E894),ISBLANK(F894),ISBLANK(#REF!)),FALSE,TRUE))</f>
        <v>1</v>
      </c>
      <c r="I894" s="46">
        <f t="shared" si="92"/>
        <v>0</v>
      </c>
      <c r="J894" s="46">
        <f t="shared" si="93"/>
        <v>0</v>
      </c>
      <c r="K894" s="46">
        <f t="shared" si="94"/>
        <v>0</v>
      </c>
      <c r="L894" s="46">
        <f t="shared" si="95"/>
        <v>0</v>
      </c>
      <c r="M894" s="46">
        <f t="shared" si="96"/>
        <v>0</v>
      </c>
      <c r="N894" s="46">
        <f t="shared" si="97"/>
        <v>0</v>
      </c>
      <c r="P894" s="46" t="b">
        <f t="shared" si="98"/>
        <v>1</v>
      </c>
    </row>
    <row r="895" spans="2:16" ht="15.75" x14ac:dyDescent="0.25">
      <c r="B895" s="245">
        <v>880</v>
      </c>
      <c r="C895" s="251"/>
      <c r="D895" s="252"/>
      <c r="E895" s="251"/>
      <c r="F895" s="252"/>
      <c r="H895" s="269" t="b">
        <f>IF(ISBLANK(C895),TRUE,IF(OR(ISBLANK(D895),ISBLANK(E895),ISBLANK(F895),ISBLANK(#REF!)),FALSE,TRUE))</f>
        <v>1</v>
      </c>
      <c r="I895" s="46">
        <f t="shared" si="92"/>
        <v>0</v>
      </c>
      <c r="J895" s="46">
        <f t="shared" si="93"/>
        <v>0</v>
      </c>
      <c r="K895" s="46">
        <f t="shared" si="94"/>
        <v>0</v>
      </c>
      <c r="L895" s="46">
        <f t="shared" si="95"/>
        <v>0</v>
      </c>
      <c r="M895" s="46">
        <f t="shared" si="96"/>
        <v>0</v>
      </c>
      <c r="N895" s="46">
        <f t="shared" si="97"/>
        <v>0</v>
      </c>
      <c r="P895" s="46" t="b">
        <f t="shared" si="98"/>
        <v>1</v>
      </c>
    </row>
    <row r="896" spans="2:16" ht="15.75" x14ac:dyDescent="0.25">
      <c r="B896" s="245">
        <v>881</v>
      </c>
      <c r="C896" s="251"/>
      <c r="D896" s="252"/>
      <c r="E896" s="251"/>
      <c r="F896" s="252"/>
      <c r="H896" s="269" t="b">
        <f>IF(ISBLANK(C896),TRUE,IF(OR(ISBLANK(D896),ISBLANK(E896),ISBLANK(F896),ISBLANK(#REF!)),FALSE,TRUE))</f>
        <v>1</v>
      </c>
      <c r="I896" s="46">
        <f t="shared" si="92"/>
        <v>0</v>
      </c>
      <c r="J896" s="46">
        <f t="shared" si="93"/>
        <v>0</v>
      </c>
      <c r="K896" s="46">
        <f t="shared" si="94"/>
        <v>0</v>
      </c>
      <c r="L896" s="46">
        <f t="shared" si="95"/>
        <v>0</v>
      </c>
      <c r="M896" s="46">
        <f t="shared" si="96"/>
        <v>0</v>
      </c>
      <c r="N896" s="46">
        <f t="shared" si="97"/>
        <v>0</v>
      </c>
      <c r="P896" s="46" t="b">
        <f t="shared" si="98"/>
        <v>1</v>
      </c>
    </row>
    <row r="897" spans="2:16" ht="15.75" x14ac:dyDescent="0.25">
      <c r="B897" s="245">
        <v>882</v>
      </c>
      <c r="C897" s="251"/>
      <c r="D897" s="252"/>
      <c r="E897" s="251"/>
      <c r="F897" s="252"/>
      <c r="H897" s="269" t="b">
        <f>IF(ISBLANK(C897),TRUE,IF(OR(ISBLANK(D897),ISBLANK(E897),ISBLANK(F897),ISBLANK(#REF!)),FALSE,TRUE))</f>
        <v>1</v>
      </c>
      <c r="I897" s="46">
        <f t="shared" si="92"/>
        <v>0</v>
      </c>
      <c r="J897" s="46">
        <f t="shared" si="93"/>
        <v>0</v>
      </c>
      <c r="K897" s="46">
        <f t="shared" si="94"/>
        <v>0</v>
      </c>
      <c r="L897" s="46">
        <f t="shared" si="95"/>
        <v>0</v>
      </c>
      <c r="M897" s="46">
        <f t="shared" si="96"/>
        <v>0</v>
      </c>
      <c r="N897" s="46">
        <f t="shared" si="97"/>
        <v>0</v>
      </c>
      <c r="P897" s="46" t="b">
        <f t="shared" si="98"/>
        <v>1</v>
      </c>
    </row>
    <row r="898" spans="2:16" ht="15.75" x14ac:dyDescent="0.25">
      <c r="B898" s="245">
        <v>883</v>
      </c>
      <c r="C898" s="251"/>
      <c r="D898" s="252"/>
      <c r="E898" s="251"/>
      <c r="F898" s="252"/>
      <c r="H898" s="269" t="b">
        <f>IF(ISBLANK(C898),TRUE,IF(OR(ISBLANK(D898),ISBLANK(E898),ISBLANK(F898),ISBLANK(#REF!)),FALSE,TRUE))</f>
        <v>1</v>
      </c>
      <c r="I898" s="46">
        <f t="shared" si="92"/>
        <v>0</v>
      </c>
      <c r="J898" s="46">
        <f t="shared" si="93"/>
        <v>0</v>
      </c>
      <c r="K898" s="46">
        <f t="shared" si="94"/>
        <v>0</v>
      </c>
      <c r="L898" s="46">
        <f t="shared" si="95"/>
        <v>0</v>
      </c>
      <c r="M898" s="46">
        <f t="shared" si="96"/>
        <v>0</v>
      </c>
      <c r="N898" s="46">
        <f t="shared" si="97"/>
        <v>0</v>
      </c>
      <c r="P898" s="46" t="b">
        <f t="shared" si="98"/>
        <v>1</v>
      </c>
    </row>
    <row r="899" spans="2:16" ht="15.75" x14ac:dyDescent="0.25">
      <c r="B899" s="245">
        <v>884</v>
      </c>
      <c r="C899" s="251"/>
      <c r="D899" s="252"/>
      <c r="E899" s="251"/>
      <c r="F899" s="252"/>
      <c r="H899" s="269" t="b">
        <f>IF(ISBLANK(C899),TRUE,IF(OR(ISBLANK(D899),ISBLANK(E899),ISBLANK(F899),ISBLANK(#REF!)),FALSE,TRUE))</f>
        <v>1</v>
      </c>
      <c r="I899" s="46">
        <f t="shared" si="92"/>
        <v>0</v>
      </c>
      <c r="J899" s="46">
        <f t="shared" si="93"/>
        <v>0</v>
      </c>
      <c r="K899" s="46">
        <f t="shared" si="94"/>
        <v>0</v>
      </c>
      <c r="L899" s="46">
        <f t="shared" si="95"/>
        <v>0</v>
      </c>
      <c r="M899" s="46">
        <f t="shared" si="96"/>
        <v>0</v>
      </c>
      <c r="N899" s="46">
        <f t="shared" si="97"/>
        <v>0</v>
      </c>
      <c r="P899" s="46" t="b">
        <f t="shared" si="98"/>
        <v>1</v>
      </c>
    </row>
    <row r="900" spans="2:16" ht="15.75" x14ac:dyDescent="0.25">
      <c r="B900" s="245">
        <v>885</v>
      </c>
      <c r="C900" s="251"/>
      <c r="D900" s="252"/>
      <c r="E900" s="251"/>
      <c r="F900" s="252"/>
      <c r="H900" s="269" t="b">
        <f>IF(ISBLANK(C900),TRUE,IF(OR(ISBLANK(D900),ISBLANK(E900),ISBLANK(F900),ISBLANK(#REF!)),FALSE,TRUE))</f>
        <v>1</v>
      </c>
      <c r="I900" s="46">
        <f t="shared" si="92"/>
        <v>0</v>
      </c>
      <c r="J900" s="46">
        <f t="shared" si="93"/>
        <v>0</v>
      </c>
      <c r="K900" s="46">
        <f t="shared" si="94"/>
        <v>0</v>
      </c>
      <c r="L900" s="46">
        <f t="shared" si="95"/>
        <v>0</v>
      </c>
      <c r="M900" s="46">
        <f t="shared" si="96"/>
        <v>0</v>
      </c>
      <c r="N900" s="46">
        <f t="shared" si="97"/>
        <v>0</v>
      </c>
      <c r="P900" s="46" t="b">
        <f t="shared" si="98"/>
        <v>1</v>
      </c>
    </row>
    <row r="901" spans="2:16" ht="15.75" x14ac:dyDescent="0.25">
      <c r="B901" s="245">
        <v>886</v>
      </c>
      <c r="C901" s="251"/>
      <c r="D901" s="252"/>
      <c r="E901" s="251"/>
      <c r="F901" s="252"/>
      <c r="H901" s="269" t="b">
        <f>IF(ISBLANK(C901),TRUE,IF(OR(ISBLANK(D901),ISBLANK(E901),ISBLANK(F901),ISBLANK(#REF!)),FALSE,TRUE))</f>
        <v>1</v>
      </c>
      <c r="I901" s="46">
        <f t="shared" si="92"/>
        <v>0</v>
      </c>
      <c r="J901" s="46">
        <f t="shared" si="93"/>
        <v>0</v>
      </c>
      <c r="K901" s="46">
        <f t="shared" si="94"/>
        <v>0</v>
      </c>
      <c r="L901" s="46">
        <f t="shared" si="95"/>
        <v>0</v>
      </c>
      <c r="M901" s="46">
        <f t="shared" si="96"/>
        <v>0</v>
      </c>
      <c r="N901" s="46">
        <f t="shared" si="97"/>
        <v>0</v>
      </c>
      <c r="P901" s="46" t="b">
        <f t="shared" si="98"/>
        <v>1</v>
      </c>
    </row>
    <row r="902" spans="2:16" ht="15.75" x14ac:dyDescent="0.25">
      <c r="B902" s="245">
        <v>887</v>
      </c>
      <c r="C902" s="251"/>
      <c r="D902" s="252"/>
      <c r="E902" s="251"/>
      <c r="F902" s="252"/>
      <c r="H902" s="269" t="b">
        <f>IF(ISBLANK(C902),TRUE,IF(OR(ISBLANK(D902),ISBLANK(E902),ISBLANK(F902),ISBLANK(#REF!)),FALSE,TRUE))</f>
        <v>1</v>
      </c>
      <c r="I902" s="46">
        <f t="shared" si="92"/>
        <v>0</v>
      </c>
      <c r="J902" s="46">
        <f t="shared" si="93"/>
        <v>0</v>
      </c>
      <c r="K902" s="46">
        <f t="shared" si="94"/>
        <v>0</v>
      </c>
      <c r="L902" s="46">
        <f t="shared" si="95"/>
        <v>0</v>
      </c>
      <c r="M902" s="46">
        <f t="shared" si="96"/>
        <v>0</v>
      </c>
      <c r="N902" s="46">
        <f t="shared" si="97"/>
        <v>0</v>
      </c>
      <c r="P902" s="46" t="b">
        <f t="shared" si="98"/>
        <v>1</v>
      </c>
    </row>
    <row r="903" spans="2:16" ht="15.75" x14ac:dyDescent="0.25">
      <c r="B903" s="245">
        <v>888</v>
      </c>
      <c r="C903" s="251"/>
      <c r="D903" s="252"/>
      <c r="E903" s="251"/>
      <c r="F903" s="252"/>
      <c r="H903" s="269" t="b">
        <f>IF(ISBLANK(C903),TRUE,IF(OR(ISBLANK(D903),ISBLANK(E903),ISBLANK(F903),ISBLANK(#REF!)),FALSE,TRUE))</f>
        <v>1</v>
      </c>
      <c r="I903" s="46">
        <f t="shared" si="92"/>
        <v>0</v>
      </c>
      <c r="J903" s="46">
        <f t="shared" si="93"/>
        <v>0</v>
      </c>
      <c r="K903" s="46">
        <f t="shared" si="94"/>
        <v>0</v>
      </c>
      <c r="L903" s="46">
        <f t="shared" si="95"/>
        <v>0</v>
      </c>
      <c r="M903" s="46">
        <f t="shared" si="96"/>
        <v>0</v>
      </c>
      <c r="N903" s="46">
        <f t="shared" si="97"/>
        <v>0</v>
      </c>
      <c r="P903" s="46" t="b">
        <f t="shared" si="98"/>
        <v>1</v>
      </c>
    </row>
    <row r="904" spans="2:16" ht="15.75" x14ac:dyDescent="0.25">
      <c r="B904" s="245">
        <v>889</v>
      </c>
      <c r="C904" s="251"/>
      <c r="D904" s="252"/>
      <c r="E904" s="251"/>
      <c r="F904" s="252"/>
      <c r="H904" s="269" t="b">
        <f>IF(ISBLANK(C904),TRUE,IF(OR(ISBLANK(D904),ISBLANK(E904),ISBLANK(F904),ISBLANK(#REF!)),FALSE,TRUE))</f>
        <v>1</v>
      </c>
      <c r="I904" s="46">
        <f t="shared" si="92"/>
        <v>0</v>
      </c>
      <c r="J904" s="46">
        <f t="shared" si="93"/>
        <v>0</v>
      </c>
      <c r="K904" s="46">
        <f t="shared" si="94"/>
        <v>0</v>
      </c>
      <c r="L904" s="46">
        <f t="shared" si="95"/>
        <v>0</v>
      </c>
      <c r="M904" s="46">
        <f t="shared" si="96"/>
        <v>0</v>
      </c>
      <c r="N904" s="46">
        <f t="shared" si="97"/>
        <v>0</v>
      </c>
      <c r="P904" s="46" t="b">
        <f t="shared" si="98"/>
        <v>1</v>
      </c>
    </row>
    <row r="905" spans="2:16" ht="15.75" x14ac:dyDescent="0.25">
      <c r="B905" s="245">
        <v>890</v>
      </c>
      <c r="C905" s="251"/>
      <c r="D905" s="252"/>
      <c r="E905" s="251"/>
      <c r="F905" s="252"/>
      <c r="H905" s="269" t="b">
        <f>IF(ISBLANK(C905),TRUE,IF(OR(ISBLANK(D905),ISBLANK(E905),ISBLANK(F905),ISBLANK(#REF!)),FALSE,TRUE))</f>
        <v>1</v>
      </c>
      <c r="I905" s="46">
        <f t="shared" si="92"/>
        <v>0</v>
      </c>
      <c r="J905" s="46">
        <f t="shared" si="93"/>
        <v>0</v>
      </c>
      <c r="K905" s="46">
        <f t="shared" si="94"/>
        <v>0</v>
      </c>
      <c r="L905" s="46">
        <f t="shared" si="95"/>
        <v>0</v>
      </c>
      <c r="M905" s="46">
        <f t="shared" si="96"/>
        <v>0</v>
      </c>
      <c r="N905" s="46">
        <f t="shared" si="97"/>
        <v>0</v>
      </c>
      <c r="P905" s="46" t="b">
        <f t="shared" si="98"/>
        <v>1</v>
      </c>
    </row>
    <row r="906" spans="2:16" ht="15.75" x14ac:dyDescent="0.25">
      <c r="B906" s="245">
        <v>891</v>
      </c>
      <c r="C906" s="251"/>
      <c r="D906" s="252"/>
      <c r="E906" s="251"/>
      <c r="F906" s="252"/>
      <c r="H906" s="269" t="b">
        <f>IF(ISBLANK(C906),TRUE,IF(OR(ISBLANK(D906),ISBLANK(E906),ISBLANK(F906),ISBLANK(#REF!)),FALSE,TRUE))</f>
        <v>1</v>
      </c>
      <c r="I906" s="46">
        <f t="shared" si="92"/>
        <v>0</v>
      </c>
      <c r="J906" s="46">
        <f t="shared" si="93"/>
        <v>0</v>
      </c>
      <c r="K906" s="46">
        <f t="shared" si="94"/>
        <v>0</v>
      </c>
      <c r="L906" s="46">
        <f t="shared" si="95"/>
        <v>0</v>
      </c>
      <c r="M906" s="46">
        <f t="shared" si="96"/>
        <v>0</v>
      </c>
      <c r="N906" s="46">
        <f t="shared" si="97"/>
        <v>0</v>
      </c>
      <c r="P906" s="46" t="b">
        <f t="shared" si="98"/>
        <v>1</v>
      </c>
    </row>
    <row r="907" spans="2:16" ht="15.75" x14ac:dyDescent="0.25">
      <c r="B907" s="245">
        <v>892</v>
      </c>
      <c r="C907" s="251"/>
      <c r="D907" s="252"/>
      <c r="E907" s="251"/>
      <c r="F907" s="252"/>
      <c r="H907" s="269" t="b">
        <f>IF(ISBLANK(C907),TRUE,IF(OR(ISBLANK(D907),ISBLANK(E907),ISBLANK(F907),ISBLANK(#REF!)),FALSE,TRUE))</f>
        <v>1</v>
      </c>
      <c r="I907" s="46">
        <f t="shared" si="92"/>
        <v>0</v>
      </c>
      <c r="J907" s="46">
        <f t="shared" si="93"/>
        <v>0</v>
      </c>
      <c r="K907" s="46">
        <f t="shared" si="94"/>
        <v>0</v>
      </c>
      <c r="L907" s="46">
        <f t="shared" si="95"/>
        <v>0</v>
      </c>
      <c r="M907" s="46">
        <f t="shared" si="96"/>
        <v>0</v>
      </c>
      <c r="N907" s="46">
        <f t="shared" si="97"/>
        <v>0</v>
      </c>
      <c r="P907" s="46" t="b">
        <f t="shared" si="98"/>
        <v>1</v>
      </c>
    </row>
    <row r="908" spans="2:16" ht="15.75" x14ac:dyDescent="0.25">
      <c r="B908" s="245">
        <v>893</v>
      </c>
      <c r="C908" s="251"/>
      <c r="D908" s="252"/>
      <c r="E908" s="251"/>
      <c r="F908" s="252"/>
      <c r="H908" s="269" t="b">
        <f>IF(ISBLANK(C908),TRUE,IF(OR(ISBLANK(D908),ISBLANK(E908),ISBLANK(F908),ISBLANK(#REF!)),FALSE,TRUE))</f>
        <v>1</v>
      </c>
      <c r="I908" s="46">
        <f t="shared" si="92"/>
        <v>0</v>
      </c>
      <c r="J908" s="46">
        <f t="shared" si="93"/>
        <v>0</v>
      </c>
      <c r="K908" s="46">
        <f t="shared" si="94"/>
        <v>0</v>
      </c>
      <c r="L908" s="46">
        <f t="shared" si="95"/>
        <v>0</v>
      </c>
      <c r="M908" s="46">
        <f t="shared" si="96"/>
        <v>0</v>
      </c>
      <c r="N908" s="46">
        <f t="shared" si="97"/>
        <v>0</v>
      </c>
      <c r="P908" s="46" t="b">
        <f t="shared" si="98"/>
        <v>1</v>
      </c>
    </row>
    <row r="909" spans="2:16" ht="15.75" x14ac:dyDescent="0.25">
      <c r="B909" s="245">
        <v>894</v>
      </c>
      <c r="C909" s="251"/>
      <c r="D909" s="252"/>
      <c r="E909" s="251"/>
      <c r="F909" s="252"/>
      <c r="H909" s="269" t="b">
        <f>IF(ISBLANK(C909),TRUE,IF(OR(ISBLANK(D909),ISBLANK(E909),ISBLANK(F909),ISBLANK(#REF!)),FALSE,TRUE))</f>
        <v>1</v>
      </c>
      <c r="I909" s="46">
        <f t="shared" si="92"/>
        <v>0</v>
      </c>
      <c r="J909" s="46">
        <f t="shared" si="93"/>
        <v>0</v>
      </c>
      <c r="K909" s="46">
        <f t="shared" si="94"/>
        <v>0</v>
      </c>
      <c r="L909" s="46">
        <f t="shared" si="95"/>
        <v>0</v>
      </c>
      <c r="M909" s="46">
        <f t="shared" si="96"/>
        <v>0</v>
      </c>
      <c r="N909" s="46">
        <f t="shared" si="97"/>
        <v>0</v>
      </c>
      <c r="P909" s="46" t="b">
        <f t="shared" si="98"/>
        <v>1</v>
      </c>
    </row>
    <row r="910" spans="2:16" ht="15.75" x14ac:dyDescent="0.25">
      <c r="B910" s="245">
        <v>895</v>
      </c>
      <c r="C910" s="251"/>
      <c r="D910" s="252"/>
      <c r="E910" s="251"/>
      <c r="F910" s="252"/>
      <c r="H910" s="269" t="b">
        <f>IF(ISBLANK(C910),TRUE,IF(OR(ISBLANK(D910),ISBLANK(E910),ISBLANK(F910),ISBLANK(#REF!)),FALSE,TRUE))</f>
        <v>1</v>
      </c>
      <c r="I910" s="46">
        <f t="shared" si="92"/>
        <v>0</v>
      </c>
      <c r="J910" s="46">
        <f t="shared" si="93"/>
        <v>0</v>
      </c>
      <c r="K910" s="46">
        <f t="shared" si="94"/>
        <v>0</v>
      </c>
      <c r="L910" s="46">
        <f t="shared" si="95"/>
        <v>0</v>
      </c>
      <c r="M910" s="46">
        <f t="shared" si="96"/>
        <v>0</v>
      </c>
      <c r="N910" s="46">
        <f t="shared" si="97"/>
        <v>0</v>
      </c>
      <c r="P910" s="46" t="b">
        <f t="shared" si="98"/>
        <v>1</v>
      </c>
    </row>
    <row r="911" spans="2:16" ht="15.75" x14ac:dyDescent="0.25">
      <c r="B911" s="245">
        <v>896</v>
      </c>
      <c r="C911" s="251"/>
      <c r="D911" s="252"/>
      <c r="E911" s="251"/>
      <c r="F911" s="252"/>
      <c r="H911" s="269" t="b">
        <f>IF(ISBLANK(C911),TRUE,IF(OR(ISBLANK(D911),ISBLANK(E911),ISBLANK(F911),ISBLANK(#REF!)),FALSE,TRUE))</f>
        <v>1</v>
      </c>
      <c r="I911" s="46">
        <f t="shared" si="92"/>
        <v>0</v>
      </c>
      <c r="J911" s="46">
        <f t="shared" si="93"/>
        <v>0</v>
      </c>
      <c r="K911" s="46">
        <f t="shared" si="94"/>
        <v>0</v>
      </c>
      <c r="L911" s="46">
        <f t="shared" si="95"/>
        <v>0</v>
      </c>
      <c r="M911" s="46">
        <f t="shared" si="96"/>
        <v>0</v>
      </c>
      <c r="N911" s="46">
        <f t="shared" si="97"/>
        <v>0</v>
      </c>
      <c r="P911" s="46" t="b">
        <f t="shared" si="98"/>
        <v>1</v>
      </c>
    </row>
    <row r="912" spans="2:16" ht="15.75" x14ac:dyDescent="0.25">
      <c r="B912" s="245">
        <v>897</v>
      </c>
      <c r="C912" s="251"/>
      <c r="D912" s="252"/>
      <c r="E912" s="251"/>
      <c r="F912" s="252"/>
      <c r="H912" s="269" t="b">
        <f>IF(ISBLANK(C912),TRUE,IF(OR(ISBLANK(D912),ISBLANK(E912),ISBLANK(F912),ISBLANK(#REF!)),FALSE,TRUE))</f>
        <v>1</v>
      </c>
      <c r="I912" s="46">
        <f t="shared" si="92"/>
        <v>0</v>
      </c>
      <c r="J912" s="46">
        <f t="shared" si="93"/>
        <v>0</v>
      </c>
      <c r="K912" s="46">
        <f t="shared" si="94"/>
        <v>0</v>
      </c>
      <c r="L912" s="46">
        <f t="shared" si="95"/>
        <v>0</v>
      </c>
      <c r="M912" s="46">
        <f t="shared" si="96"/>
        <v>0</v>
      </c>
      <c r="N912" s="46">
        <f t="shared" si="97"/>
        <v>0</v>
      </c>
      <c r="P912" s="46" t="b">
        <f t="shared" si="98"/>
        <v>1</v>
      </c>
    </row>
    <row r="913" spans="2:16" ht="15.75" x14ac:dyDescent="0.25">
      <c r="B913" s="245">
        <v>898</v>
      </c>
      <c r="C913" s="251"/>
      <c r="D913" s="252"/>
      <c r="E913" s="251"/>
      <c r="F913" s="252"/>
      <c r="H913" s="269" t="b">
        <f>IF(ISBLANK(C913),TRUE,IF(OR(ISBLANK(D913),ISBLANK(E913),ISBLANK(F913),ISBLANK(#REF!)),FALSE,TRUE))</f>
        <v>1</v>
      </c>
      <c r="I913" s="46">
        <f t="shared" ref="I913:I976" si="99">IF(E913="Retail",F913,0)</f>
        <v>0</v>
      </c>
      <c r="J913" s="46">
        <f t="shared" ref="J913:J976" si="100">IF(E913="Well Informed",F913,0)</f>
        <v>0</v>
      </c>
      <c r="K913" s="46">
        <f t="shared" ref="K913:K976" si="101">IF(E913="Professional",F913,0)</f>
        <v>0</v>
      </c>
      <c r="L913" s="46">
        <f t="shared" ref="L913:L976" si="102">IF(E913="Retail",D913,0)</f>
        <v>0</v>
      </c>
      <c r="M913" s="46">
        <f t="shared" ref="M913:M976" si="103">IF(E913="Well Informed",D913,0)</f>
        <v>0</v>
      </c>
      <c r="N913" s="46">
        <f t="shared" ref="N913:N976" si="104">IF(E913="Professional",D913,0)</f>
        <v>0</v>
      </c>
      <c r="P913" s="46" t="b">
        <f t="shared" ref="P913:P976" si="105">IF(AND(D913&lt;&gt;"",C913="N/A"),FALSE,TRUE)</f>
        <v>1</v>
      </c>
    </row>
    <row r="914" spans="2:16" ht="15.75" x14ac:dyDescent="0.25">
      <c r="B914" s="245">
        <v>899</v>
      </c>
      <c r="C914" s="251"/>
      <c r="D914" s="252"/>
      <c r="E914" s="251"/>
      <c r="F914" s="252"/>
      <c r="H914" s="269" t="b">
        <f>IF(ISBLANK(C914),TRUE,IF(OR(ISBLANK(D914),ISBLANK(E914),ISBLANK(F914),ISBLANK(#REF!)),FALSE,TRUE))</f>
        <v>1</v>
      </c>
      <c r="I914" s="46">
        <f t="shared" si="99"/>
        <v>0</v>
      </c>
      <c r="J914" s="46">
        <f t="shared" si="100"/>
        <v>0</v>
      </c>
      <c r="K914" s="46">
        <f t="shared" si="101"/>
        <v>0</v>
      </c>
      <c r="L914" s="46">
        <f t="shared" si="102"/>
        <v>0</v>
      </c>
      <c r="M914" s="46">
        <f t="shared" si="103"/>
        <v>0</v>
      </c>
      <c r="N914" s="46">
        <f t="shared" si="104"/>
        <v>0</v>
      </c>
      <c r="P914" s="46" t="b">
        <f t="shared" si="105"/>
        <v>1</v>
      </c>
    </row>
    <row r="915" spans="2:16" ht="15.75" x14ac:dyDescent="0.25">
      <c r="B915" s="245">
        <v>900</v>
      </c>
      <c r="C915" s="251"/>
      <c r="D915" s="252"/>
      <c r="E915" s="251"/>
      <c r="F915" s="252"/>
      <c r="H915" s="269" t="b">
        <f>IF(ISBLANK(C915),TRUE,IF(OR(ISBLANK(D915),ISBLANK(E915),ISBLANK(F915),ISBLANK(#REF!)),FALSE,TRUE))</f>
        <v>1</v>
      </c>
      <c r="I915" s="46">
        <f t="shared" si="99"/>
        <v>0</v>
      </c>
      <c r="J915" s="46">
        <f t="shared" si="100"/>
        <v>0</v>
      </c>
      <c r="K915" s="46">
        <f t="shared" si="101"/>
        <v>0</v>
      </c>
      <c r="L915" s="46">
        <f t="shared" si="102"/>
        <v>0</v>
      </c>
      <c r="M915" s="46">
        <f t="shared" si="103"/>
        <v>0</v>
      </c>
      <c r="N915" s="46">
        <f t="shared" si="104"/>
        <v>0</v>
      </c>
      <c r="P915" s="46" t="b">
        <f t="shared" si="105"/>
        <v>1</v>
      </c>
    </row>
    <row r="916" spans="2:16" ht="15.75" x14ac:dyDescent="0.25">
      <c r="B916" s="245">
        <v>901</v>
      </c>
      <c r="C916" s="251"/>
      <c r="D916" s="252"/>
      <c r="E916" s="251"/>
      <c r="F916" s="252"/>
      <c r="H916" s="269" t="b">
        <f>IF(ISBLANK(C916),TRUE,IF(OR(ISBLANK(D916),ISBLANK(E916),ISBLANK(F916),ISBLANK(#REF!)),FALSE,TRUE))</f>
        <v>1</v>
      </c>
      <c r="I916" s="46">
        <f t="shared" si="99"/>
        <v>0</v>
      </c>
      <c r="J916" s="46">
        <f t="shared" si="100"/>
        <v>0</v>
      </c>
      <c r="K916" s="46">
        <f t="shared" si="101"/>
        <v>0</v>
      </c>
      <c r="L916" s="46">
        <f t="shared" si="102"/>
        <v>0</v>
      </c>
      <c r="M916" s="46">
        <f t="shared" si="103"/>
        <v>0</v>
      </c>
      <c r="N916" s="46">
        <f t="shared" si="104"/>
        <v>0</v>
      </c>
      <c r="P916" s="46" t="b">
        <f t="shared" si="105"/>
        <v>1</v>
      </c>
    </row>
    <row r="917" spans="2:16" ht="15.75" x14ac:dyDescent="0.25">
      <c r="B917" s="245">
        <v>902</v>
      </c>
      <c r="C917" s="251"/>
      <c r="D917" s="252"/>
      <c r="E917" s="251"/>
      <c r="F917" s="252"/>
      <c r="H917" s="269" t="b">
        <f>IF(ISBLANK(C917),TRUE,IF(OR(ISBLANK(D917),ISBLANK(E917),ISBLANK(F917),ISBLANK(#REF!)),FALSE,TRUE))</f>
        <v>1</v>
      </c>
      <c r="I917" s="46">
        <f t="shared" si="99"/>
        <v>0</v>
      </c>
      <c r="J917" s="46">
        <f t="shared" si="100"/>
        <v>0</v>
      </c>
      <c r="K917" s="46">
        <f t="shared" si="101"/>
        <v>0</v>
      </c>
      <c r="L917" s="46">
        <f t="shared" si="102"/>
        <v>0</v>
      </c>
      <c r="M917" s="46">
        <f t="shared" si="103"/>
        <v>0</v>
      </c>
      <c r="N917" s="46">
        <f t="shared" si="104"/>
        <v>0</v>
      </c>
      <c r="P917" s="46" t="b">
        <f t="shared" si="105"/>
        <v>1</v>
      </c>
    </row>
    <row r="918" spans="2:16" ht="15.75" x14ac:dyDescent="0.25">
      <c r="B918" s="245">
        <v>903</v>
      </c>
      <c r="C918" s="251"/>
      <c r="D918" s="252"/>
      <c r="E918" s="251"/>
      <c r="F918" s="252"/>
      <c r="H918" s="269" t="b">
        <f>IF(ISBLANK(C918),TRUE,IF(OR(ISBLANK(D918),ISBLANK(E918),ISBLANK(F918),ISBLANK(#REF!)),FALSE,TRUE))</f>
        <v>1</v>
      </c>
      <c r="I918" s="46">
        <f t="shared" si="99"/>
        <v>0</v>
      </c>
      <c r="J918" s="46">
        <f t="shared" si="100"/>
        <v>0</v>
      </c>
      <c r="K918" s="46">
        <f t="shared" si="101"/>
        <v>0</v>
      </c>
      <c r="L918" s="46">
        <f t="shared" si="102"/>
        <v>0</v>
      </c>
      <c r="M918" s="46">
        <f t="shared" si="103"/>
        <v>0</v>
      </c>
      <c r="N918" s="46">
        <f t="shared" si="104"/>
        <v>0</v>
      </c>
      <c r="P918" s="46" t="b">
        <f t="shared" si="105"/>
        <v>1</v>
      </c>
    </row>
    <row r="919" spans="2:16" ht="15.75" x14ac:dyDescent="0.25">
      <c r="B919" s="245">
        <v>904</v>
      </c>
      <c r="C919" s="251"/>
      <c r="D919" s="252"/>
      <c r="E919" s="251"/>
      <c r="F919" s="252"/>
      <c r="H919" s="269" t="b">
        <f>IF(ISBLANK(C919),TRUE,IF(OR(ISBLANK(D919),ISBLANK(E919),ISBLANK(F919),ISBLANK(#REF!)),FALSE,TRUE))</f>
        <v>1</v>
      </c>
      <c r="I919" s="46">
        <f t="shared" si="99"/>
        <v>0</v>
      </c>
      <c r="J919" s="46">
        <f t="shared" si="100"/>
        <v>0</v>
      </c>
      <c r="K919" s="46">
        <f t="shared" si="101"/>
        <v>0</v>
      </c>
      <c r="L919" s="46">
        <f t="shared" si="102"/>
        <v>0</v>
      </c>
      <c r="M919" s="46">
        <f t="shared" si="103"/>
        <v>0</v>
      </c>
      <c r="N919" s="46">
        <f t="shared" si="104"/>
        <v>0</v>
      </c>
      <c r="P919" s="46" t="b">
        <f t="shared" si="105"/>
        <v>1</v>
      </c>
    </row>
    <row r="920" spans="2:16" ht="15.75" x14ac:dyDescent="0.25">
      <c r="B920" s="245">
        <v>905</v>
      </c>
      <c r="C920" s="251"/>
      <c r="D920" s="252"/>
      <c r="E920" s="251"/>
      <c r="F920" s="252"/>
      <c r="H920" s="269" t="b">
        <f>IF(ISBLANK(C920),TRUE,IF(OR(ISBLANK(D920),ISBLANK(E920),ISBLANK(F920),ISBLANK(#REF!)),FALSE,TRUE))</f>
        <v>1</v>
      </c>
      <c r="I920" s="46">
        <f t="shared" si="99"/>
        <v>0</v>
      </c>
      <c r="J920" s="46">
        <f t="shared" si="100"/>
        <v>0</v>
      </c>
      <c r="K920" s="46">
        <f t="shared" si="101"/>
        <v>0</v>
      </c>
      <c r="L920" s="46">
        <f t="shared" si="102"/>
        <v>0</v>
      </c>
      <c r="M920" s="46">
        <f t="shared" si="103"/>
        <v>0</v>
      </c>
      <c r="N920" s="46">
        <f t="shared" si="104"/>
        <v>0</v>
      </c>
      <c r="P920" s="46" t="b">
        <f t="shared" si="105"/>
        <v>1</v>
      </c>
    </row>
    <row r="921" spans="2:16" ht="15.75" x14ac:dyDescent="0.25">
      <c r="B921" s="245">
        <v>906</v>
      </c>
      <c r="C921" s="251"/>
      <c r="D921" s="252"/>
      <c r="E921" s="251"/>
      <c r="F921" s="252"/>
      <c r="H921" s="269" t="b">
        <f>IF(ISBLANK(C921),TRUE,IF(OR(ISBLANK(D921),ISBLANK(E921),ISBLANK(F921),ISBLANK(#REF!)),FALSE,TRUE))</f>
        <v>1</v>
      </c>
      <c r="I921" s="46">
        <f t="shared" si="99"/>
        <v>0</v>
      </c>
      <c r="J921" s="46">
        <f t="shared" si="100"/>
        <v>0</v>
      </c>
      <c r="K921" s="46">
        <f t="shared" si="101"/>
        <v>0</v>
      </c>
      <c r="L921" s="46">
        <f t="shared" si="102"/>
        <v>0</v>
      </c>
      <c r="M921" s="46">
        <f t="shared" si="103"/>
        <v>0</v>
      </c>
      <c r="N921" s="46">
        <f t="shared" si="104"/>
        <v>0</v>
      </c>
      <c r="P921" s="46" t="b">
        <f t="shared" si="105"/>
        <v>1</v>
      </c>
    </row>
    <row r="922" spans="2:16" ht="15.75" x14ac:dyDescent="0.25">
      <c r="B922" s="245">
        <v>907</v>
      </c>
      <c r="C922" s="251"/>
      <c r="D922" s="252"/>
      <c r="E922" s="251"/>
      <c r="F922" s="252"/>
      <c r="H922" s="269" t="b">
        <f>IF(ISBLANK(C922),TRUE,IF(OR(ISBLANK(D922),ISBLANK(E922),ISBLANK(F922),ISBLANK(#REF!)),FALSE,TRUE))</f>
        <v>1</v>
      </c>
      <c r="I922" s="46">
        <f t="shared" si="99"/>
        <v>0</v>
      </c>
      <c r="J922" s="46">
        <f t="shared" si="100"/>
        <v>0</v>
      </c>
      <c r="K922" s="46">
        <f t="shared" si="101"/>
        <v>0</v>
      </c>
      <c r="L922" s="46">
        <f t="shared" si="102"/>
        <v>0</v>
      </c>
      <c r="M922" s="46">
        <f t="shared" si="103"/>
        <v>0</v>
      </c>
      <c r="N922" s="46">
        <f t="shared" si="104"/>
        <v>0</v>
      </c>
      <c r="P922" s="46" t="b">
        <f t="shared" si="105"/>
        <v>1</v>
      </c>
    </row>
    <row r="923" spans="2:16" ht="15.75" x14ac:dyDescent="0.25">
      <c r="B923" s="245">
        <v>908</v>
      </c>
      <c r="C923" s="251"/>
      <c r="D923" s="252"/>
      <c r="E923" s="251"/>
      <c r="F923" s="252"/>
      <c r="H923" s="269" t="b">
        <f>IF(ISBLANK(C923),TRUE,IF(OR(ISBLANK(D923),ISBLANK(E923),ISBLANK(F923),ISBLANK(#REF!)),FALSE,TRUE))</f>
        <v>1</v>
      </c>
      <c r="I923" s="46">
        <f t="shared" si="99"/>
        <v>0</v>
      </c>
      <c r="J923" s="46">
        <f t="shared" si="100"/>
        <v>0</v>
      </c>
      <c r="K923" s="46">
        <f t="shared" si="101"/>
        <v>0</v>
      </c>
      <c r="L923" s="46">
        <f t="shared" si="102"/>
        <v>0</v>
      </c>
      <c r="M923" s="46">
        <f t="shared" si="103"/>
        <v>0</v>
      </c>
      <c r="N923" s="46">
        <f t="shared" si="104"/>
        <v>0</v>
      </c>
      <c r="P923" s="46" t="b">
        <f t="shared" si="105"/>
        <v>1</v>
      </c>
    </row>
    <row r="924" spans="2:16" ht="15.75" x14ac:dyDescent="0.25">
      <c r="B924" s="245">
        <v>909</v>
      </c>
      <c r="C924" s="251"/>
      <c r="D924" s="252"/>
      <c r="E924" s="251"/>
      <c r="F924" s="252"/>
      <c r="H924" s="269" t="b">
        <f>IF(ISBLANK(C924),TRUE,IF(OR(ISBLANK(D924),ISBLANK(E924),ISBLANK(F924),ISBLANK(#REF!)),FALSE,TRUE))</f>
        <v>1</v>
      </c>
      <c r="I924" s="46">
        <f t="shared" si="99"/>
        <v>0</v>
      </c>
      <c r="J924" s="46">
        <f t="shared" si="100"/>
        <v>0</v>
      </c>
      <c r="K924" s="46">
        <f t="shared" si="101"/>
        <v>0</v>
      </c>
      <c r="L924" s="46">
        <f t="shared" si="102"/>
        <v>0</v>
      </c>
      <c r="M924" s="46">
        <f t="shared" si="103"/>
        <v>0</v>
      </c>
      <c r="N924" s="46">
        <f t="shared" si="104"/>
        <v>0</v>
      </c>
      <c r="P924" s="46" t="b">
        <f t="shared" si="105"/>
        <v>1</v>
      </c>
    </row>
    <row r="925" spans="2:16" ht="15.75" x14ac:dyDescent="0.25">
      <c r="B925" s="245">
        <v>910</v>
      </c>
      <c r="C925" s="251"/>
      <c r="D925" s="252"/>
      <c r="E925" s="251"/>
      <c r="F925" s="252"/>
      <c r="H925" s="269" t="b">
        <f>IF(ISBLANK(C925),TRUE,IF(OR(ISBLANK(D925),ISBLANK(E925),ISBLANK(F925),ISBLANK(#REF!)),FALSE,TRUE))</f>
        <v>1</v>
      </c>
      <c r="I925" s="46">
        <f t="shared" si="99"/>
        <v>0</v>
      </c>
      <c r="J925" s="46">
        <f t="shared" si="100"/>
        <v>0</v>
      </c>
      <c r="K925" s="46">
        <f t="shared" si="101"/>
        <v>0</v>
      </c>
      <c r="L925" s="46">
        <f t="shared" si="102"/>
        <v>0</v>
      </c>
      <c r="M925" s="46">
        <f t="shared" si="103"/>
        <v>0</v>
      </c>
      <c r="N925" s="46">
        <f t="shared" si="104"/>
        <v>0</v>
      </c>
      <c r="P925" s="46" t="b">
        <f t="shared" si="105"/>
        <v>1</v>
      </c>
    </row>
    <row r="926" spans="2:16" ht="15.75" x14ac:dyDescent="0.25">
      <c r="B926" s="245">
        <v>911</v>
      </c>
      <c r="C926" s="251"/>
      <c r="D926" s="252"/>
      <c r="E926" s="251"/>
      <c r="F926" s="252"/>
      <c r="H926" s="269" t="b">
        <f>IF(ISBLANK(C926),TRUE,IF(OR(ISBLANK(D926),ISBLANK(E926),ISBLANK(F926),ISBLANK(#REF!)),FALSE,TRUE))</f>
        <v>1</v>
      </c>
      <c r="I926" s="46">
        <f t="shared" si="99"/>
        <v>0</v>
      </c>
      <c r="J926" s="46">
        <f t="shared" si="100"/>
        <v>0</v>
      </c>
      <c r="K926" s="46">
        <f t="shared" si="101"/>
        <v>0</v>
      </c>
      <c r="L926" s="46">
        <f t="shared" si="102"/>
        <v>0</v>
      </c>
      <c r="M926" s="46">
        <f t="shared" si="103"/>
        <v>0</v>
      </c>
      <c r="N926" s="46">
        <f t="shared" si="104"/>
        <v>0</v>
      </c>
      <c r="P926" s="46" t="b">
        <f t="shared" si="105"/>
        <v>1</v>
      </c>
    </row>
    <row r="927" spans="2:16" ht="15.75" x14ac:dyDescent="0.25">
      <c r="B927" s="245">
        <v>912</v>
      </c>
      <c r="C927" s="251"/>
      <c r="D927" s="252"/>
      <c r="E927" s="251"/>
      <c r="F927" s="252"/>
      <c r="H927" s="269" t="b">
        <f>IF(ISBLANK(C927),TRUE,IF(OR(ISBLANK(D927),ISBLANK(E927),ISBLANK(F927),ISBLANK(#REF!)),FALSE,TRUE))</f>
        <v>1</v>
      </c>
      <c r="I927" s="46">
        <f t="shared" si="99"/>
        <v>0</v>
      </c>
      <c r="J927" s="46">
        <f t="shared" si="100"/>
        <v>0</v>
      </c>
      <c r="K927" s="46">
        <f t="shared" si="101"/>
        <v>0</v>
      </c>
      <c r="L927" s="46">
        <f t="shared" si="102"/>
        <v>0</v>
      </c>
      <c r="M927" s="46">
        <f t="shared" si="103"/>
        <v>0</v>
      </c>
      <c r="N927" s="46">
        <f t="shared" si="104"/>
        <v>0</v>
      </c>
      <c r="P927" s="46" t="b">
        <f t="shared" si="105"/>
        <v>1</v>
      </c>
    </row>
    <row r="928" spans="2:16" ht="15.75" x14ac:dyDescent="0.25">
      <c r="B928" s="245">
        <v>913</v>
      </c>
      <c r="C928" s="251"/>
      <c r="D928" s="252"/>
      <c r="E928" s="251"/>
      <c r="F928" s="252"/>
      <c r="H928" s="269" t="b">
        <f>IF(ISBLANK(C928),TRUE,IF(OR(ISBLANK(D928),ISBLANK(E928),ISBLANK(F928),ISBLANK(#REF!)),FALSE,TRUE))</f>
        <v>1</v>
      </c>
      <c r="I928" s="46">
        <f t="shared" si="99"/>
        <v>0</v>
      </c>
      <c r="J928" s="46">
        <f t="shared" si="100"/>
        <v>0</v>
      </c>
      <c r="K928" s="46">
        <f t="shared" si="101"/>
        <v>0</v>
      </c>
      <c r="L928" s="46">
        <f t="shared" si="102"/>
        <v>0</v>
      </c>
      <c r="M928" s="46">
        <f t="shared" si="103"/>
        <v>0</v>
      </c>
      <c r="N928" s="46">
        <f t="shared" si="104"/>
        <v>0</v>
      </c>
      <c r="P928" s="46" t="b">
        <f t="shared" si="105"/>
        <v>1</v>
      </c>
    </row>
    <row r="929" spans="2:16" ht="15.75" x14ac:dyDescent="0.25">
      <c r="B929" s="245">
        <v>914</v>
      </c>
      <c r="C929" s="251"/>
      <c r="D929" s="252"/>
      <c r="E929" s="251"/>
      <c r="F929" s="252"/>
      <c r="H929" s="269" t="b">
        <f>IF(ISBLANK(C929),TRUE,IF(OR(ISBLANK(D929),ISBLANK(E929),ISBLANK(F929),ISBLANK(#REF!)),FALSE,TRUE))</f>
        <v>1</v>
      </c>
      <c r="I929" s="46">
        <f t="shared" si="99"/>
        <v>0</v>
      </c>
      <c r="J929" s="46">
        <f t="shared" si="100"/>
        <v>0</v>
      </c>
      <c r="K929" s="46">
        <f t="shared" si="101"/>
        <v>0</v>
      </c>
      <c r="L929" s="46">
        <f t="shared" si="102"/>
        <v>0</v>
      </c>
      <c r="M929" s="46">
        <f t="shared" si="103"/>
        <v>0</v>
      </c>
      <c r="N929" s="46">
        <f t="shared" si="104"/>
        <v>0</v>
      </c>
      <c r="P929" s="46" t="b">
        <f t="shared" si="105"/>
        <v>1</v>
      </c>
    </row>
    <row r="930" spans="2:16" ht="15.75" x14ac:dyDescent="0.25">
      <c r="B930" s="245">
        <v>915</v>
      </c>
      <c r="C930" s="251"/>
      <c r="D930" s="252"/>
      <c r="E930" s="251"/>
      <c r="F930" s="252"/>
      <c r="H930" s="269" t="b">
        <f>IF(ISBLANK(C930),TRUE,IF(OR(ISBLANK(D930),ISBLANK(E930),ISBLANK(F930),ISBLANK(#REF!)),FALSE,TRUE))</f>
        <v>1</v>
      </c>
      <c r="I930" s="46">
        <f t="shared" si="99"/>
        <v>0</v>
      </c>
      <c r="J930" s="46">
        <f t="shared" si="100"/>
        <v>0</v>
      </c>
      <c r="K930" s="46">
        <f t="shared" si="101"/>
        <v>0</v>
      </c>
      <c r="L930" s="46">
        <f t="shared" si="102"/>
        <v>0</v>
      </c>
      <c r="M930" s="46">
        <f t="shared" si="103"/>
        <v>0</v>
      </c>
      <c r="N930" s="46">
        <f t="shared" si="104"/>
        <v>0</v>
      </c>
      <c r="P930" s="46" t="b">
        <f t="shared" si="105"/>
        <v>1</v>
      </c>
    </row>
    <row r="931" spans="2:16" ht="15.75" x14ac:dyDescent="0.25">
      <c r="B931" s="245">
        <v>916</v>
      </c>
      <c r="C931" s="251"/>
      <c r="D931" s="252"/>
      <c r="E931" s="251"/>
      <c r="F931" s="252"/>
      <c r="H931" s="269" t="b">
        <f>IF(ISBLANK(C931),TRUE,IF(OR(ISBLANK(D931),ISBLANK(E931),ISBLANK(F931),ISBLANK(#REF!)),FALSE,TRUE))</f>
        <v>1</v>
      </c>
      <c r="I931" s="46">
        <f t="shared" si="99"/>
        <v>0</v>
      </c>
      <c r="J931" s="46">
        <f t="shared" si="100"/>
        <v>0</v>
      </c>
      <c r="K931" s="46">
        <f t="shared" si="101"/>
        <v>0</v>
      </c>
      <c r="L931" s="46">
        <f t="shared" si="102"/>
        <v>0</v>
      </c>
      <c r="M931" s="46">
        <f t="shared" si="103"/>
        <v>0</v>
      </c>
      <c r="N931" s="46">
        <f t="shared" si="104"/>
        <v>0</v>
      </c>
      <c r="P931" s="46" t="b">
        <f t="shared" si="105"/>
        <v>1</v>
      </c>
    </row>
    <row r="932" spans="2:16" ht="15.75" x14ac:dyDescent="0.25">
      <c r="B932" s="245">
        <v>917</v>
      </c>
      <c r="C932" s="251"/>
      <c r="D932" s="252"/>
      <c r="E932" s="251"/>
      <c r="F932" s="252"/>
      <c r="H932" s="269" t="b">
        <f>IF(ISBLANK(C932),TRUE,IF(OR(ISBLANK(D932),ISBLANK(E932),ISBLANK(F932),ISBLANK(#REF!)),FALSE,TRUE))</f>
        <v>1</v>
      </c>
      <c r="I932" s="46">
        <f t="shared" si="99"/>
        <v>0</v>
      </c>
      <c r="J932" s="46">
        <f t="shared" si="100"/>
        <v>0</v>
      </c>
      <c r="K932" s="46">
        <f t="shared" si="101"/>
        <v>0</v>
      </c>
      <c r="L932" s="46">
        <f t="shared" si="102"/>
        <v>0</v>
      </c>
      <c r="M932" s="46">
        <f t="shared" si="103"/>
        <v>0</v>
      </c>
      <c r="N932" s="46">
        <f t="shared" si="104"/>
        <v>0</v>
      </c>
      <c r="P932" s="46" t="b">
        <f t="shared" si="105"/>
        <v>1</v>
      </c>
    </row>
    <row r="933" spans="2:16" ht="15.75" x14ac:dyDescent="0.25">
      <c r="B933" s="245">
        <v>918</v>
      </c>
      <c r="C933" s="251"/>
      <c r="D933" s="252"/>
      <c r="E933" s="251"/>
      <c r="F933" s="252"/>
      <c r="H933" s="269" t="b">
        <f>IF(ISBLANK(C933),TRUE,IF(OR(ISBLANK(D933),ISBLANK(E933),ISBLANK(F933),ISBLANK(#REF!)),FALSE,TRUE))</f>
        <v>1</v>
      </c>
      <c r="I933" s="46">
        <f t="shared" si="99"/>
        <v>0</v>
      </c>
      <c r="J933" s="46">
        <f t="shared" si="100"/>
        <v>0</v>
      </c>
      <c r="K933" s="46">
        <f t="shared" si="101"/>
        <v>0</v>
      </c>
      <c r="L933" s="46">
        <f t="shared" si="102"/>
        <v>0</v>
      </c>
      <c r="M933" s="46">
        <f t="shared" si="103"/>
        <v>0</v>
      </c>
      <c r="N933" s="46">
        <f t="shared" si="104"/>
        <v>0</v>
      </c>
      <c r="P933" s="46" t="b">
        <f t="shared" si="105"/>
        <v>1</v>
      </c>
    </row>
    <row r="934" spans="2:16" ht="15.75" x14ac:dyDescent="0.25">
      <c r="B934" s="245">
        <v>919</v>
      </c>
      <c r="C934" s="251"/>
      <c r="D934" s="252"/>
      <c r="E934" s="251"/>
      <c r="F934" s="252"/>
      <c r="H934" s="269" t="b">
        <f>IF(ISBLANK(C934),TRUE,IF(OR(ISBLANK(D934),ISBLANK(E934),ISBLANK(F934),ISBLANK(#REF!)),FALSE,TRUE))</f>
        <v>1</v>
      </c>
      <c r="I934" s="46">
        <f t="shared" si="99"/>
        <v>0</v>
      </c>
      <c r="J934" s="46">
        <f t="shared" si="100"/>
        <v>0</v>
      </c>
      <c r="K934" s="46">
        <f t="shared" si="101"/>
        <v>0</v>
      </c>
      <c r="L934" s="46">
        <f t="shared" si="102"/>
        <v>0</v>
      </c>
      <c r="M934" s="46">
        <f t="shared" si="103"/>
        <v>0</v>
      </c>
      <c r="N934" s="46">
        <f t="shared" si="104"/>
        <v>0</v>
      </c>
      <c r="P934" s="46" t="b">
        <f t="shared" si="105"/>
        <v>1</v>
      </c>
    </row>
    <row r="935" spans="2:16" ht="15.75" x14ac:dyDescent="0.25">
      <c r="B935" s="245">
        <v>920</v>
      </c>
      <c r="C935" s="251"/>
      <c r="D935" s="252"/>
      <c r="E935" s="251"/>
      <c r="F935" s="252"/>
      <c r="H935" s="269" t="b">
        <f>IF(ISBLANK(C935),TRUE,IF(OR(ISBLANK(D935),ISBLANK(E935),ISBLANK(F935),ISBLANK(#REF!)),FALSE,TRUE))</f>
        <v>1</v>
      </c>
      <c r="I935" s="46">
        <f t="shared" si="99"/>
        <v>0</v>
      </c>
      <c r="J935" s="46">
        <f t="shared" si="100"/>
        <v>0</v>
      </c>
      <c r="K935" s="46">
        <f t="shared" si="101"/>
        <v>0</v>
      </c>
      <c r="L935" s="46">
        <f t="shared" si="102"/>
        <v>0</v>
      </c>
      <c r="M935" s="46">
        <f t="shared" si="103"/>
        <v>0</v>
      </c>
      <c r="N935" s="46">
        <f t="shared" si="104"/>
        <v>0</v>
      </c>
      <c r="P935" s="46" t="b">
        <f t="shared" si="105"/>
        <v>1</v>
      </c>
    </row>
    <row r="936" spans="2:16" ht="15.75" x14ac:dyDescent="0.25">
      <c r="B936" s="245">
        <v>921</v>
      </c>
      <c r="C936" s="251"/>
      <c r="D936" s="252"/>
      <c r="E936" s="251"/>
      <c r="F936" s="252"/>
      <c r="H936" s="269" t="b">
        <f>IF(ISBLANK(C936),TRUE,IF(OR(ISBLANK(D936),ISBLANK(E936),ISBLANK(F936),ISBLANK(#REF!)),FALSE,TRUE))</f>
        <v>1</v>
      </c>
      <c r="I936" s="46">
        <f t="shared" si="99"/>
        <v>0</v>
      </c>
      <c r="J936" s="46">
        <f t="shared" si="100"/>
        <v>0</v>
      </c>
      <c r="K936" s="46">
        <f t="shared" si="101"/>
        <v>0</v>
      </c>
      <c r="L936" s="46">
        <f t="shared" si="102"/>
        <v>0</v>
      </c>
      <c r="M936" s="46">
        <f t="shared" si="103"/>
        <v>0</v>
      </c>
      <c r="N936" s="46">
        <f t="shared" si="104"/>
        <v>0</v>
      </c>
      <c r="P936" s="46" t="b">
        <f t="shared" si="105"/>
        <v>1</v>
      </c>
    </row>
    <row r="937" spans="2:16" ht="15.75" x14ac:dyDescent="0.25">
      <c r="B937" s="245">
        <v>922</v>
      </c>
      <c r="C937" s="251"/>
      <c r="D937" s="252"/>
      <c r="E937" s="251"/>
      <c r="F937" s="252"/>
      <c r="H937" s="269" t="b">
        <f>IF(ISBLANK(C937),TRUE,IF(OR(ISBLANK(D937),ISBLANK(E937),ISBLANK(F937),ISBLANK(#REF!)),FALSE,TRUE))</f>
        <v>1</v>
      </c>
      <c r="I937" s="46">
        <f t="shared" si="99"/>
        <v>0</v>
      </c>
      <c r="J937" s="46">
        <f t="shared" si="100"/>
        <v>0</v>
      </c>
      <c r="K937" s="46">
        <f t="shared" si="101"/>
        <v>0</v>
      </c>
      <c r="L937" s="46">
        <f t="shared" si="102"/>
        <v>0</v>
      </c>
      <c r="M937" s="46">
        <f t="shared" si="103"/>
        <v>0</v>
      </c>
      <c r="N937" s="46">
        <f t="shared" si="104"/>
        <v>0</v>
      </c>
      <c r="P937" s="46" t="b">
        <f t="shared" si="105"/>
        <v>1</v>
      </c>
    </row>
    <row r="938" spans="2:16" ht="15.75" x14ac:dyDescent="0.25">
      <c r="B938" s="245">
        <v>923</v>
      </c>
      <c r="C938" s="251"/>
      <c r="D938" s="252"/>
      <c r="E938" s="251"/>
      <c r="F938" s="252"/>
      <c r="H938" s="269" t="b">
        <f>IF(ISBLANK(C938),TRUE,IF(OR(ISBLANK(D938),ISBLANK(E938),ISBLANK(F938),ISBLANK(#REF!)),FALSE,TRUE))</f>
        <v>1</v>
      </c>
      <c r="I938" s="46">
        <f t="shared" si="99"/>
        <v>0</v>
      </c>
      <c r="J938" s="46">
        <f t="shared" si="100"/>
        <v>0</v>
      </c>
      <c r="K938" s="46">
        <f t="shared" si="101"/>
        <v>0</v>
      </c>
      <c r="L938" s="46">
        <f t="shared" si="102"/>
        <v>0</v>
      </c>
      <c r="M938" s="46">
        <f t="shared" si="103"/>
        <v>0</v>
      </c>
      <c r="N938" s="46">
        <f t="shared" si="104"/>
        <v>0</v>
      </c>
      <c r="P938" s="46" t="b">
        <f t="shared" si="105"/>
        <v>1</v>
      </c>
    </row>
    <row r="939" spans="2:16" ht="15.75" x14ac:dyDescent="0.25">
      <c r="B939" s="245">
        <v>924</v>
      </c>
      <c r="C939" s="251"/>
      <c r="D939" s="252"/>
      <c r="E939" s="251"/>
      <c r="F939" s="252"/>
      <c r="H939" s="269" t="b">
        <f>IF(ISBLANK(C939),TRUE,IF(OR(ISBLANK(D939),ISBLANK(E939),ISBLANK(F939),ISBLANK(#REF!)),FALSE,TRUE))</f>
        <v>1</v>
      </c>
      <c r="I939" s="46">
        <f t="shared" si="99"/>
        <v>0</v>
      </c>
      <c r="J939" s="46">
        <f t="shared" si="100"/>
        <v>0</v>
      </c>
      <c r="K939" s="46">
        <f t="shared" si="101"/>
        <v>0</v>
      </c>
      <c r="L939" s="46">
        <f t="shared" si="102"/>
        <v>0</v>
      </c>
      <c r="M939" s="46">
        <f t="shared" si="103"/>
        <v>0</v>
      </c>
      <c r="N939" s="46">
        <f t="shared" si="104"/>
        <v>0</v>
      </c>
      <c r="P939" s="46" t="b">
        <f t="shared" si="105"/>
        <v>1</v>
      </c>
    </row>
    <row r="940" spans="2:16" ht="15.75" x14ac:dyDescent="0.25">
      <c r="B940" s="245">
        <v>925</v>
      </c>
      <c r="C940" s="251"/>
      <c r="D940" s="252"/>
      <c r="E940" s="251"/>
      <c r="F940" s="252"/>
      <c r="H940" s="269" t="b">
        <f>IF(ISBLANK(C940),TRUE,IF(OR(ISBLANK(D940),ISBLANK(E940),ISBLANK(F940),ISBLANK(#REF!)),FALSE,TRUE))</f>
        <v>1</v>
      </c>
      <c r="I940" s="46">
        <f t="shared" si="99"/>
        <v>0</v>
      </c>
      <c r="J940" s="46">
        <f t="shared" si="100"/>
        <v>0</v>
      </c>
      <c r="K940" s="46">
        <f t="shared" si="101"/>
        <v>0</v>
      </c>
      <c r="L940" s="46">
        <f t="shared" si="102"/>
        <v>0</v>
      </c>
      <c r="M940" s="46">
        <f t="shared" si="103"/>
        <v>0</v>
      </c>
      <c r="N940" s="46">
        <f t="shared" si="104"/>
        <v>0</v>
      </c>
      <c r="P940" s="46" t="b">
        <f t="shared" si="105"/>
        <v>1</v>
      </c>
    </row>
    <row r="941" spans="2:16" ht="15.75" x14ac:dyDescent="0.25">
      <c r="B941" s="245">
        <v>926</v>
      </c>
      <c r="C941" s="251"/>
      <c r="D941" s="252"/>
      <c r="E941" s="251"/>
      <c r="F941" s="252"/>
      <c r="H941" s="269" t="b">
        <f>IF(ISBLANK(C941),TRUE,IF(OR(ISBLANK(D941),ISBLANK(E941),ISBLANK(F941),ISBLANK(#REF!)),FALSE,TRUE))</f>
        <v>1</v>
      </c>
      <c r="I941" s="46">
        <f t="shared" si="99"/>
        <v>0</v>
      </c>
      <c r="J941" s="46">
        <f t="shared" si="100"/>
        <v>0</v>
      </c>
      <c r="K941" s="46">
        <f t="shared" si="101"/>
        <v>0</v>
      </c>
      <c r="L941" s="46">
        <f t="shared" si="102"/>
        <v>0</v>
      </c>
      <c r="M941" s="46">
        <f t="shared" si="103"/>
        <v>0</v>
      </c>
      <c r="N941" s="46">
        <f t="shared" si="104"/>
        <v>0</v>
      </c>
      <c r="P941" s="46" t="b">
        <f t="shared" si="105"/>
        <v>1</v>
      </c>
    </row>
    <row r="942" spans="2:16" ht="15.75" x14ac:dyDescent="0.25">
      <c r="B942" s="245">
        <v>927</v>
      </c>
      <c r="C942" s="251"/>
      <c r="D942" s="252"/>
      <c r="E942" s="251"/>
      <c r="F942" s="252"/>
      <c r="H942" s="269" t="b">
        <f>IF(ISBLANK(C942),TRUE,IF(OR(ISBLANK(D942),ISBLANK(E942),ISBLANK(F942),ISBLANK(#REF!)),FALSE,TRUE))</f>
        <v>1</v>
      </c>
      <c r="I942" s="46">
        <f t="shared" si="99"/>
        <v>0</v>
      </c>
      <c r="J942" s="46">
        <f t="shared" si="100"/>
        <v>0</v>
      </c>
      <c r="K942" s="46">
        <f t="shared" si="101"/>
        <v>0</v>
      </c>
      <c r="L942" s="46">
        <f t="shared" si="102"/>
        <v>0</v>
      </c>
      <c r="M942" s="46">
        <f t="shared" si="103"/>
        <v>0</v>
      </c>
      <c r="N942" s="46">
        <f t="shared" si="104"/>
        <v>0</v>
      </c>
      <c r="P942" s="46" t="b">
        <f t="shared" si="105"/>
        <v>1</v>
      </c>
    </row>
    <row r="943" spans="2:16" ht="15.75" x14ac:dyDescent="0.25">
      <c r="B943" s="245">
        <v>928</v>
      </c>
      <c r="C943" s="251"/>
      <c r="D943" s="252"/>
      <c r="E943" s="251"/>
      <c r="F943" s="252"/>
      <c r="H943" s="269" t="b">
        <f>IF(ISBLANK(C943),TRUE,IF(OR(ISBLANK(D943),ISBLANK(E943),ISBLANK(F943),ISBLANK(#REF!)),FALSE,TRUE))</f>
        <v>1</v>
      </c>
      <c r="I943" s="46">
        <f t="shared" si="99"/>
        <v>0</v>
      </c>
      <c r="J943" s="46">
        <f t="shared" si="100"/>
        <v>0</v>
      </c>
      <c r="K943" s="46">
        <f t="shared" si="101"/>
        <v>0</v>
      </c>
      <c r="L943" s="46">
        <f t="shared" si="102"/>
        <v>0</v>
      </c>
      <c r="M943" s="46">
        <f t="shared" si="103"/>
        <v>0</v>
      </c>
      <c r="N943" s="46">
        <f t="shared" si="104"/>
        <v>0</v>
      </c>
      <c r="P943" s="46" t="b">
        <f t="shared" si="105"/>
        <v>1</v>
      </c>
    </row>
    <row r="944" spans="2:16" ht="15.75" x14ac:dyDescent="0.25">
      <c r="B944" s="245">
        <v>929</v>
      </c>
      <c r="C944" s="251"/>
      <c r="D944" s="252"/>
      <c r="E944" s="251"/>
      <c r="F944" s="252"/>
      <c r="H944" s="269" t="b">
        <f>IF(ISBLANK(C944),TRUE,IF(OR(ISBLANK(D944),ISBLANK(E944),ISBLANK(F944),ISBLANK(#REF!)),FALSE,TRUE))</f>
        <v>1</v>
      </c>
      <c r="I944" s="46">
        <f t="shared" si="99"/>
        <v>0</v>
      </c>
      <c r="J944" s="46">
        <f t="shared" si="100"/>
        <v>0</v>
      </c>
      <c r="K944" s="46">
        <f t="shared" si="101"/>
        <v>0</v>
      </c>
      <c r="L944" s="46">
        <f t="shared" si="102"/>
        <v>0</v>
      </c>
      <c r="M944" s="46">
        <f t="shared" si="103"/>
        <v>0</v>
      </c>
      <c r="N944" s="46">
        <f t="shared" si="104"/>
        <v>0</v>
      </c>
      <c r="P944" s="46" t="b">
        <f t="shared" si="105"/>
        <v>1</v>
      </c>
    </row>
    <row r="945" spans="2:16" ht="15.75" x14ac:dyDescent="0.25">
      <c r="B945" s="245">
        <v>930</v>
      </c>
      <c r="C945" s="251"/>
      <c r="D945" s="252"/>
      <c r="E945" s="251"/>
      <c r="F945" s="252"/>
      <c r="H945" s="269" t="b">
        <f>IF(ISBLANK(C945),TRUE,IF(OR(ISBLANK(D945),ISBLANK(E945),ISBLANK(F945),ISBLANK(#REF!)),FALSE,TRUE))</f>
        <v>1</v>
      </c>
      <c r="I945" s="46">
        <f t="shared" si="99"/>
        <v>0</v>
      </c>
      <c r="J945" s="46">
        <f t="shared" si="100"/>
        <v>0</v>
      </c>
      <c r="K945" s="46">
        <f t="shared" si="101"/>
        <v>0</v>
      </c>
      <c r="L945" s="46">
        <f t="shared" si="102"/>
        <v>0</v>
      </c>
      <c r="M945" s="46">
        <f t="shared" si="103"/>
        <v>0</v>
      </c>
      <c r="N945" s="46">
        <f t="shared" si="104"/>
        <v>0</v>
      </c>
      <c r="P945" s="46" t="b">
        <f t="shared" si="105"/>
        <v>1</v>
      </c>
    </row>
    <row r="946" spans="2:16" ht="15.75" x14ac:dyDescent="0.25">
      <c r="B946" s="245">
        <v>931</v>
      </c>
      <c r="C946" s="251"/>
      <c r="D946" s="252"/>
      <c r="E946" s="251"/>
      <c r="F946" s="252"/>
      <c r="H946" s="269" t="b">
        <f>IF(ISBLANK(C946),TRUE,IF(OR(ISBLANK(D946),ISBLANK(E946),ISBLANK(F946),ISBLANK(#REF!)),FALSE,TRUE))</f>
        <v>1</v>
      </c>
      <c r="I946" s="46">
        <f t="shared" si="99"/>
        <v>0</v>
      </c>
      <c r="J946" s="46">
        <f t="shared" si="100"/>
        <v>0</v>
      </c>
      <c r="K946" s="46">
        <f t="shared" si="101"/>
        <v>0</v>
      </c>
      <c r="L946" s="46">
        <f t="shared" si="102"/>
        <v>0</v>
      </c>
      <c r="M946" s="46">
        <f t="shared" si="103"/>
        <v>0</v>
      </c>
      <c r="N946" s="46">
        <f t="shared" si="104"/>
        <v>0</v>
      </c>
      <c r="P946" s="46" t="b">
        <f t="shared" si="105"/>
        <v>1</v>
      </c>
    </row>
    <row r="947" spans="2:16" ht="15.75" x14ac:dyDescent="0.25">
      <c r="B947" s="245">
        <v>932</v>
      </c>
      <c r="C947" s="251"/>
      <c r="D947" s="252"/>
      <c r="E947" s="251"/>
      <c r="F947" s="252"/>
      <c r="H947" s="269" t="b">
        <f>IF(ISBLANK(C947),TRUE,IF(OR(ISBLANK(D947),ISBLANK(E947),ISBLANK(F947),ISBLANK(#REF!)),FALSE,TRUE))</f>
        <v>1</v>
      </c>
      <c r="I947" s="46">
        <f t="shared" si="99"/>
        <v>0</v>
      </c>
      <c r="J947" s="46">
        <f t="shared" si="100"/>
        <v>0</v>
      </c>
      <c r="K947" s="46">
        <f t="shared" si="101"/>
        <v>0</v>
      </c>
      <c r="L947" s="46">
        <f t="shared" si="102"/>
        <v>0</v>
      </c>
      <c r="M947" s="46">
        <f t="shared" si="103"/>
        <v>0</v>
      </c>
      <c r="N947" s="46">
        <f t="shared" si="104"/>
        <v>0</v>
      </c>
      <c r="P947" s="46" t="b">
        <f t="shared" si="105"/>
        <v>1</v>
      </c>
    </row>
    <row r="948" spans="2:16" ht="15.75" x14ac:dyDescent="0.25">
      <c r="B948" s="245">
        <v>933</v>
      </c>
      <c r="C948" s="251"/>
      <c r="D948" s="252"/>
      <c r="E948" s="251"/>
      <c r="F948" s="252"/>
      <c r="H948" s="269" t="b">
        <f>IF(ISBLANK(C948),TRUE,IF(OR(ISBLANK(D948),ISBLANK(E948),ISBLANK(F948),ISBLANK(#REF!)),FALSE,TRUE))</f>
        <v>1</v>
      </c>
      <c r="I948" s="46">
        <f t="shared" si="99"/>
        <v>0</v>
      </c>
      <c r="J948" s="46">
        <f t="shared" si="100"/>
        <v>0</v>
      </c>
      <c r="K948" s="46">
        <f t="shared" si="101"/>
        <v>0</v>
      </c>
      <c r="L948" s="46">
        <f t="shared" si="102"/>
        <v>0</v>
      </c>
      <c r="M948" s="46">
        <f t="shared" si="103"/>
        <v>0</v>
      </c>
      <c r="N948" s="46">
        <f t="shared" si="104"/>
        <v>0</v>
      </c>
      <c r="P948" s="46" t="b">
        <f t="shared" si="105"/>
        <v>1</v>
      </c>
    </row>
    <row r="949" spans="2:16" ht="15.75" x14ac:dyDescent="0.25">
      <c r="B949" s="245">
        <v>934</v>
      </c>
      <c r="C949" s="251"/>
      <c r="D949" s="252"/>
      <c r="E949" s="251"/>
      <c r="F949" s="252"/>
      <c r="H949" s="269" t="b">
        <f>IF(ISBLANK(C949),TRUE,IF(OR(ISBLANK(D949),ISBLANK(E949),ISBLANK(F949),ISBLANK(#REF!)),FALSE,TRUE))</f>
        <v>1</v>
      </c>
      <c r="I949" s="46">
        <f t="shared" si="99"/>
        <v>0</v>
      </c>
      <c r="J949" s="46">
        <f t="shared" si="100"/>
        <v>0</v>
      </c>
      <c r="K949" s="46">
        <f t="shared" si="101"/>
        <v>0</v>
      </c>
      <c r="L949" s="46">
        <f t="shared" si="102"/>
        <v>0</v>
      </c>
      <c r="M949" s="46">
        <f t="shared" si="103"/>
        <v>0</v>
      </c>
      <c r="N949" s="46">
        <f t="shared" si="104"/>
        <v>0</v>
      </c>
      <c r="P949" s="46" t="b">
        <f t="shared" si="105"/>
        <v>1</v>
      </c>
    </row>
    <row r="950" spans="2:16" ht="15.75" x14ac:dyDescent="0.25">
      <c r="B950" s="245">
        <v>935</v>
      </c>
      <c r="C950" s="251"/>
      <c r="D950" s="252"/>
      <c r="E950" s="251"/>
      <c r="F950" s="252"/>
      <c r="H950" s="269" t="b">
        <f>IF(ISBLANK(C950),TRUE,IF(OR(ISBLANK(D950),ISBLANK(E950),ISBLANK(F950),ISBLANK(#REF!)),FALSE,TRUE))</f>
        <v>1</v>
      </c>
      <c r="I950" s="46">
        <f t="shared" si="99"/>
        <v>0</v>
      </c>
      <c r="J950" s="46">
        <f t="shared" si="100"/>
        <v>0</v>
      </c>
      <c r="K950" s="46">
        <f t="shared" si="101"/>
        <v>0</v>
      </c>
      <c r="L950" s="46">
        <f t="shared" si="102"/>
        <v>0</v>
      </c>
      <c r="M950" s="46">
        <f t="shared" si="103"/>
        <v>0</v>
      </c>
      <c r="N950" s="46">
        <f t="shared" si="104"/>
        <v>0</v>
      </c>
      <c r="P950" s="46" t="b">
        <f t="shared" si="105"/>
        <v>1</v>
      </c>
    </row>
    <row r="951" spans="2:16" ht="15.75" x14ac:dyDescent="0.25">
      <c r="B951" s="245">
        <v>936</v>
      </c>
      <c r="C951" s="251"/>
      <c r="D951" s="252"/>
      <c r="E951" s="251"/>
      <c r="F951" s="252"/>
      <c r="H951" s="269" t="b">
        <f>IF(ISBLANK(C951),TRUE,IF(OR(ISBLANK(D951),ISBLANK(E951),ISBLANK(F951),ISBLANK(#REF!)),FALSE,TRUE))</f>
        <v>1</v>
      </c>
      <c r="I951" s="46">
        <f t="shared" si="99"/>
        <v>0</v>
      </c>
      <c r="J951" s="46">
        <f t="shared" si="100"/>
        <v>0</v>
      </c>
      <c r="K951" s="46">
        <f t="shared" si="101"/>
        <v>0</v>
      </c>
      <c r="L951" s="46">
        <f t="shared" si="102"/>
        <v>0</v>
      </c>
      <c r="M951" s="46">
        <f t="shared" si="103"/>
        <v>0</v>
      </c>
      <c r="N951" s="46">
        <f t="shared" si="104"/>
        <v>0</v>
      </c>
      <c r="P951" s="46" t="b">
        <f t="shared" si="105"/>
        <v>1</v>
      </c>
    </row>
    <row r="952" spans="2:16" ht="15.75" x14ac:dyDescent="0.25">
      <c r="B952" s="245">
        <v>937</v>
      </c>
      <c r="C952" s="251"/>
      <c r="D952" s="252"/>
      <c r="E952" s="251"/>
      <c r="F952" s="252"/>
      <c r="H952" s="269" t="b">
        <f>IF(ISBLANK(C952),TRUE,IF(OR(ISBLANK(D952),ISBLANK(E952),ISBLANK(F952),ISBLANK(#REF!)),FALSE,TRUE))</f>
        <v>1</v>
      </c>
      <c r="I952" s="46">
        <f t="shared" si="99"/>
        <v>0</v>
      </c>
      <c r="J952" s="46">
        <f t="shared" si="100"/>
        <v>0</v>
      </c>
      <c r="K952" s="46">
        <f t="shared" si="101"/>
        <v>0</v>
      </c>
      <c r="L952" s="46">
        <f t="shared" si="102"/>
        <v>0</v>
      </c>
      <c r="M952" s="46">
        <f t="shared" si="103"/>
        <v>0</v>
      </c>
      <c r="N952" s="46">
        <f t="shared" si="104"/>
        <v>0</v>
      </c>
      <c r="P952" s="46" t="b">
        <f t="shared" si="105"/>
        <v>1</v>
      </c>
    </row>
    <row r="953" spans="2:16" ht="15.75" x14ac:dyDescent="0.25">
      <c r="B953" s="245">
        <v>938</v>
      </c>
      <c r="C953" s="251"/>
      <c r="D953" s="252"/>
      <c r="E953" s="251"/>
      <c r="F953" s="252"/>
      <c r="H953" s="269" t="b">
        <f>IF(ISBLANK(C953),TRUE,IF(OR(ISBLANK(D953),ISBLANK(E953),ISBLANK(F953),ISBLANK(#REF!)),FALSE,TRUE))</f>
        <v>1</v>
      </c>
      <c r="I953" s="46">
        <f t="shared" si="99"/>
        <v>0</v>
      </c>
      <c r="J953" s="46">
        <f t="shared" si="100"/>
        <v>0</v>
      </c>
      <c r="K953" s="46">
        <f t="shared" si="101"/>
        <v>0</v>
      </c>
      <c r="L953" s="46">
        <f t="shared" si="102"/>
        <v>0</v>
      </c>
      <c r="M953" s="46">
        <f t="shared" si="103"/>
        <v>0</v>
      </c>
      <c r="N953" s="46">
        <f t="shared" si="104"/>
        <v>0</v>
      </c>
      <c r="P953" s="46" t="b">
        <f t="shared" si="105"/>
        <v>1</v>
      </c>
    </row>
    <row r="954" spans="2:16" ht="15.75" x14ac:dyDescent="0.25">
      <c r="B954" s="245">
        <v>939</v>
      </c>
      <c r="C954" s="251"/>
      <c r="D954" s="252"/>
      <c r="E954" s="251"/>
      <c r="F954" s="252"/>
      <c r="H954" s="269" t="b">
        <f>IF(ISBLANK(C954),TRUE,IF(OR(ISBLANK(D954),ISBLANK(E954),ISBLANK(F954),ISBLANK(#REF!)),FALSE,TRUE))</f>
        <v>1</v>
      </c>
      <c r="I954" s="46">
        <f t="shared" si="99"/>
        <v>0</v>
      </c>
      <c r="J954" s="46">
        <f t="shared" si="100"/>
        <v>0</v>
      </c>
      <c r="K954" s="46">
        <f t="shared" si="101"/>
        <v>0</v>
      </c>
      <c r="L954" s="46">
        <f t="shared" si="102"/>
        <v>0</v>
      </c>
      <c r="M954" s="46">
        <f t="shared" si="103"/>
        <v>0</v>
      </c>
      <c r="N954" s="46">
        <f t="shared" si="104"/>
        <v>0</v>
      </c>
      <c r="P954" s="46" t="b">
        <f t="shared" si="105"/>
        <v>1</v>
      </c>
    </row>
    <row r="955" spans="2:16" ht="15.75" x14ac:dyDescent="0.25">
      <c r="B955" s="245">
        <v>940</v>
      </c>
      <c r="C955" s="251"/>
      <c r="D955" s="252"/>
      <c r="E955" s="251"/>
      <c r="F955" s="252"/>
      <c r="H955" s="269" t="b">
        <f>IF(ISBLANK(C955),TRUE,IF(OR(ISBLANK(D955),ISBLANK(E955),ISBLANK(F955),ISBLANK(#REF!)),FALSE,TRUE))</f>
        <v>1</v>
      </c>
      <c r="I955" s="46">
        <f t="shared" si="99"/>
        <v>0</v>
      </c>
      <c r="J955" s="46">
        <f t="shared" si="100"/>
        <v>0</v>
      </c>
      <c r="K955" s="46">
        <f t="shared" si="101"/>
        <v>0</v>
      </c>
      <c r="L955" s="46">
        <f t="shared" si="102"/>
        <v>0</v>
      </c>
      <c r="M955" s="46">
        <f t="shared" si="103"/>
        <v>0</v>
      </c>
      <c r="N955" s="46">
        <f t="shared" si="104"/>
        <v>0</v>
      </c>
      <c r="P955" s="46" t="b">
        <f t="shared" si="105"/>
        <v>1</v>
      </c>
    </row>
    <row r="956" spans="2:16" ht="15.75" x14ac:dyDescent="0.25">
      <c r="B956" s="245">
        <v>941</v>
      </c>
      <c r="C956" s="251"/>
      <c r="D956" s="252"/>
      <c r="E956" s="251"/>
      <c r="F956" s="252"/>
      <c r="H956" s="269" t="b">
        <f>IF(ISBLANK(C956),TRUE,IF(OR(ISBLANK(D956),ISBLANK(E956),ISBLANK(F956),ISBLANK(#REF!)),FALSE,TRUE))</f>
        <v>1</v>
      </c>
      <c r="I956" s="46">
        <f t="shared" si="99"/>
        <v>0</v>
      </c>
      <c r="J956" s="46">
        <f t="shared" si="100"/>
        <v>0</v>
      </c>
      <c r="K956" s="46">
        <f t="shared" si="101"/>
        <v>0</v>
      </c>
      <c r="L956" s="46">
        <f t="shared" si="102"/>
        <v>0</v>
      </c>
      <c r="M956" s="46">
        <f t="shared" si="103"/>
        <v>0</v>
      </c>
      <c r="N956" s="46">
        <f t="shared" si="104"/>
        <v>0</v>
      </c>
      <c r="P956" s="46" t="b">
        <f t="shared" si="105"/>
        <v>1</v>
      </c>
    </row>
    <row r="957" spans="2:16" ht="15.75" x14ac:dyDescent="0.25">
      <c r="B957" s="245">
        <v>942</v>
      </c>
      <c r="C957" s="251"/>
      <c r="D957" s="252"/>
      <c r="E957" s="251"/>
      <c r="F957" s="252"/>
      <c r="H957" s="269" t="b">
        <f>IF(ISBLANK(C957),TRUE,IF(OR(ISBLANK(D957),ISBLANK(E957),ISBLANK(F957),ISBLANK(#REF!)),FALSE,TRUE))</f>
        <v>1</v>
      </c>
      <c r="I957" s="46">
        <f t="shared" si="99"/>
        <v>0</v>
      </c>
      <c r="J957" s="46">
        <f t="shared" si="100"/>
        <v>0</v>
      </c>
      <c r="K957" s="46">
        <f t="shared" si="101"/>
        <v>0</v>
      </c>
      <c r="L957" s="46">
        <f t="shared" si="102"/>
        <v>0</v>
      </c>
      <c r="M957" s="46">
        <f t="shared" si="103"/>
        <v>0</v>
      </c>
      <c r="N957" s="46">
        <f t="shared" si="104"/>
        <v>0</v>
      </c>
      <c r="P957" s="46" t="b">
        <f t="shared" si="105"/>
        <v>1</v>
      </c>
    </row>
    <row r="958" spans="2:16" ht="15.75" x14ac:dyDescent="0.25">
      <c r="B958" s="245">
        <v>943</v>
      </c>
      <c r="C958" s="251"/>
      <c r="D958" s="252"/>
      <c r="E958" s="251"/>
      <c r="F958" s="252"/>
      <c r="H958" s="269" t="b">
        <f>IF(ISBLANK(C958),TRUE,IF(OR(ISBLANK(D958),ISBLANK(E958),ISBLANK(F958),ISBLANK(#REF!)),FALSE,TRUE))</f>
        <v>1</v>
      </c>
      <c r="I958" s="46">
        <f t="shared" si="99"/>
        <v>0</v>
      </c>
      <c r="J958" s="46">
        <f t="shared" si="100"/>
        <v>0</v>
      </c>
      <c r="K958" s="46">
        <f t="shared" si="101"/>
        <v>0</v>
      </c>
      <c r="L958" s="46">
        <f t="shared" si="102"/>
        <v>0</v>
      </c>
      <c r="M958" s="46">
        <f t="shared" si="103"/>
        <v>0</v>
      </c>
      <c r="N958" s="46">
        <f t="shared" si="104"/>
        <v>0</v>
      </c>
      <c r="P958" s="46" t="b">
        <f t="shared" si="105"/>
        <v>1</v>
      </c>
    </row>
    <row r="959" spans="2:16" ht="15.75" x14ac:dyDescent="0.25">
      <c r="B959" s="245">
        <v>944</v>
      </c>
      <c r="C959" s="251"/>
      <c r="D959" s="252"/>
      <c r="E959" s="251"/>
      <c r="F959" s="252"/>
      <c r="H959" s="269" t="b">
        <f>IF(ISBLANK(C959),TRUE,IF(OR(ISBLANK(D959),ISBLANK(E959),ISBLANK(F959),ISBLANK(#REF!)),FALSE,TRUE))</f>
        <v>1</v>
      </c>
      <c r="I959" s="46">
        <f t="shared" si="99"/>
        <v>0</v>
      </c>
      <c r="J959" s="46">
        <f t="shared" si="100"/>
        <v>0</v>
      </c>
      <c r="K959" s="46">
        <f t="shared" si="101"/>
        <v>0</v>
      </c>
      <c r="L959" s="46">
        <f t="shared" si="102"/>
        <v>0</v>
      </c>
      <c r="M959" s="46">
        <f t="shared" si="103"/>
        <v>0</v>
      </c>
      <c r="N959" s="46">
        <f t="shared" si="104"/>
        <v>0</v>
      </c>
      <c r="P959" s="46" t="b">
        <f t="shared" si="105"/>
        <v>1</v>
      </c>
    </row>
    <row r="960" spans="2:16" ht="15.75" x14ac:dyDescent="0.25">
      <c r="B960" s="245">
        <v>945</v>
      </c>
      <c r="C960" s="251"/>
      <c r="D960" s="252"/>
      <c r="E960" s="251"/>
      <c r="F960" s="252"/>
      <c r="H960" s="269" t="b">
        <f>IF(ISBLANK(C960),TRUE,IF(OR(ISBLANK(D960),ISBLANK(E960),ISBLANK(F960),ISBLANK(#REF!)),FALSE,TRUE))</f>
        <v>1</v>
      </c>
      <c r="I960" s="46">
        <f t="shared" si="99"/>
        <v>0</v>
      </c>
      <c r="J960" s="46">
        <f t="shared" si="100"/>
        <v>0</v>
      </c>
      <c r="K960" s="46">
        <f t="shared" si="101"/>
        <v>0</v>
      </c>
      <c r="L960" s="46">
        <f t="shared" si="102"/>
        <v>0</v>
      </c>
      <c r="M960" s="46">
        <f t="shared" si="103"/>
        <v>0</v>
      </c>
      <c r="N960" s="46">
        <f t="shared" si="104"/>
        <v>0</v>
      </c>
      <c r="P960" s="46" t="b">
        <f t="shared" si="105"/>
        <v>1</v>
      </c>
    </row>
    <row r="961" spans="2:16" ht="15.75" x14ac:dyDescent="0.25">
      <c r="B961" s="245">
        <v>946</v>
      </c>
      <c r="C961" s="251"/>
      <c r="D961" s="252"/>
      <c r="E961" s="251"/>
      <c r="F961" s="252"/>
      <c r="H961" s="269" t="b">
        <f>IF(ISBLANK(C961),TRUE,IF(OR(ISBLANK(D961),ISBLANK(E961),ISBLANK(F961),ISBLANK(#REF!)),FALSE,TRUE))</f>
        <v>1</v>
      </c>
      <c r="I961" s="46">
        <f t="shared" si="99"/>
        <v>0</v>
      </c>
      <c r="J961" s="46">
        <f t="shared" si="100"/>
        <v>0</v>
      </c>
      <c r="K961" s="46">
        <f t="shared" si="101"/>
        <v>0</v>
      </c>
      <c r="L961" s="46">
        <f t="shared" si="102"/>
        <v>0</v>
      </c>
      <c r="M961" s="46">
        <f t="shared" si="103"/>
        <v>0</v>
      </c>
      <c r="N961" s="46">
        <f t="shared" si="104"/>
        <v>0</v>
      </c>
      <c r="P961" s="46" t="b">
        <f t="shared" si="105"/>
        <v>1</v>
      </c>
    </row>
    <row r="962" spans="2:16" ht="15.75" x14ac:dyDescent="0.25">
      <c r="B962" s="245">
        <v>947</v>
      </c>
      <c r="C962" s="251"/>
      <c r="D962" s="252"/>
      <c r="E962" s="251"/>
      <c r="F962" s="252"/>
      <c r="H962" s="269" t="b">
        <f>IF(ISBLANK(C962),TRUE,IF(OR(ISBLANK(D962),ISBLANK(E962),ISBLANK(F962),ISBLANK(#REF!)),FALSE,TRUE))</f>
        <v>1</v>
      </c>
      <c r="I962" s="46">
        <f t="shared" si="99"/>
        <v>0</v>
      </c>
      <c r="J962" s="46">
        <f t="shared" si="100"/>
        <v>0</v>
      </c>
      <c r="K962" s="46">
        <f t="shared" si="101"/>
        <v>0</v>
      </c>
      <c r="L962" s="46">
        <f t="shared" si="102"/>
        <v>0</v>
      </c>
      <c r="M962" s="46">
        <f t="shared" si="103"/>
        <v>0</v>
      </c>
      <c r="N962" s="46">
        <f t="shared" si="104"/>
        <v>0</v>
      </c>
      <c r="P962" s="46" t="b">
        <f t="shared" si="105"/>
        <v>1</v>
      </c>
    </row>
    <row r="963" spans="2:16" ht="15.75" x14ac:dyDescent="0.25">
      <c r="B963" s="245">
        <v>948</v>
      </c>
      <c r="C963" s="251"/>
      <c r="D963" s="252"/>
      <c r="E963" s="251"/>
      <c r="F963" s="252"/>
      <c r="H963" s="269" t="b">
        <f>IF(ISBLANK(C963),TRUE,IF(OR(ISBLANK(D963),ISBLANK(E963),ISBLANK(F963),ISBLANK(#REF!)),FALSE,TRUE))</f>
        <v>1</v>
      </c>
      <c r="I963" s="46">
        <f t="shared" si="99"/>
        <v>0</v>
      </c>
      <c r="J963" s="46">
        <f t="shared" si="100"/>
        <v>0</v>
      </c>
      <c r="K963" s="46">
        <f t="shared" si="101"/>
        <v>0</v>
      </c>
      <c r="L963" s="46">
        <f t="shared" si="102"/>
        <v>0</v>
      </c>
      <c r="M963" s="46">
        <f t="shared" si="103"/>
        <v>0</v>
      </c>
      <c r="N963" s="46">
        <f t="shared" si="104"/>
        <v>0</v>
      </c>
      <c r="P963" s="46" t="b">
        <f t="shared" si="105"/>
        <v>1</v>
      </c>
    </row>
    <row r="964" spans="2:16" ht="15.75" x14ac:dyDescent="0.25">
      <c r="B964" s="245">
        <v>949</v>
      </c>
      <c r="C964" s="251"/>
      <c r="D964" s="252"/>
      <c r="E964" s="251"/>
      <c r="F964" s="252"/>
      <c r="H964" s="269" t="b">
        <f>IF(ISBLANK(C964),TRUE,IF(OR(ISBLANK(D964),ISBLANK(E964),ISBLANK(F964),ISBLANK(#REF!)),FALSE,TRUE))</f>
        <v>1</v>
      </c>
      <c r="I964" s="46">
        <f t="shared" si="99"/>
        <v>0</v>
      </c>
      <c r="J964" s="46">
        <f t="shared" si="100"/>
        <v>0</v>
      </c>
      <c r="K964" s="46">
        <f t="shared" si="101"/>
        <v>0</v>
      </c>
      <c r="L964" s="46">
        <f t="shared" si="102"/>
        <v>0</v>
      </c>
      <c r="M964" s="46">
        <f t="shared" si="103"/>
        <v>0</v>
      </c>
      <c r="N964" s="46">
        <f t="shared" si="104"/>
        <v>0</v>
      </c>
      <c r="P964" s="46" t="b">
        <f t="shared" si="105"/>
        <v>1</v>
      </c>
    </row>
    <row r="965" spans="2:16" ht="15.75" x14ac:dyDescent="0.25">
      <c r="B965" s="245">
        <v>950</v>
      </c>
      <c r="C965" s="251"/>
      <c r="D965" s="252"/>
      <c r="E965" s="251"/>
      <c r="F965" s="252"/>
      <c r="H965" s="269" t="b">
        <f>IF(ISBLANK(C965),TRUE,IF(OR(ISBLANK(D965),ISBLANK(E965),ISBLANK(F965),ISBLANK(#REF!)),FALSE,TRUE))</f>
        <v>1</v>
      </c>
      <c r="I965" s="46">
        <f t="shared" si="99"/>
        <v>0</v>
      </c>
      <c r="J965" s="46">
        <f t="shared" si="100"/>
        <v>0</v>
      </c>
      <c r="K965" s="46">
        <f t="shared" si="101"/>
        <v>0</v>
      </c>
      <c r="L965" s="46">
        <f t="shared" si="102"/>
        <v>0</v>
      </c>
      <c r="M965" s="46">
        <f t="shared" si="103"/>
        <v>0</v>
      </c>
      <c r="N965" s="46">
        <f t="shared" si="104"/>
        <v>0</v>
      </c>
      <c r="P965" s="46" t="b">
        <f t="shared" si="105"/>
        <v>1</v>
      </c>
    </row>
    <row r="966" spans="2:16" ht="15.75" x14ac:dyDescent="0.25">
      <c r="B966" s="245">
        <v>951</v>
      </c>
      <c r="C966" s="251"/>
      <c r="D966" s="252"/>
      <c r="E966" s="251"/>
      <c r="F966" s="252"/>
      <c r="H966" s="269" t="b">
        <f>IF(ISBLANK(C966),TRUE,IF(OR(ISBLANK(D966),ISBLANK(E966),ISBLANK(F966),ISBLANK(#REF!)),FALSE,TRUE))</f>
        <v>1</v>
      </c>
      <c r="I966" s="46">
        <f t="shared" si="99"/>
        <v>0</v>
      </c>
      <c r="J966" s="46">
        <f t="shared" si="100"/>
        <v>0</v>
      </c>
      <c r="K966" s="46">
        <f t="shared" si="101"/>
        <v>0</v>
      </c>
      <c r="L966" s="46">
        <f t="shared" si="102"/>
        <v>0</v>
      </c>
      <c r="M966" s="46">
        <f t="shared" si="103"/>
        <v>0</v>
      </c>
      <c r="N966" s="46">
        <f t="shared" si="104"/>
        <v>0</v>
      </c>
      <c r="P966" s="46" t="b">
        <f t="shared" si="105"/>
        <v>1</v>
      </c>
    </row>
    <row r="967" spans="2:16" ht="15.75" x14ac:dyDescent="0.25">
      <c r="B967" s="245">
        <v>952</v>
      </c>
      <c r="C967" s="251"/>
      <c r="D967" s="252"/>
      <c r="E967" s="251"/>
      <c r="F967" s="252"/>
      <c r="H967" s="269" t="b">
        <f>IF(ISBLANK(C967),TRUE,IF(OR(ISBLANK(D967),ISBLANK(E967),ISBLANK(F967),ISBLANK(#REF!)),FALSE,TRUE))</f>
        <v>1</v>
      </c>
      <c r="I967" s="46">
        <f t="shared" si="99"/>
        <v>0</v>
      </c>
      <c r="J967" s="46">
        <f t="shared" si="100"/>
        <v>0</v>
      </c>
      <c r="K967" s="46">
        <f t="shared" si="101"/>
        <v>0</v>
      </c>
      <c r="L967" s="46">
        <f t="shared" si="102"/>
        <v>0</v>
      </c>
      <c r="M967" s="46">
        <f t="shared" si="103"/>
        <v>0</v>
      </c>
      <c r="N967" s="46">
        <f t="shared" si="104"/>
        <v>0</v>
      </c>
      <c r="P967" s="46" t="b">
        <f t="shared" si="105"/>
        <v>1</v>
      </c>
    </row>
    <row r="968" spans="2:16" ht="15.75" x14ac:dyDescent="0.25">
      <c r="B968" s="245">
        <v>953</v>
      </c>
      <c r="C968" s="251"/>
      <c r="D968" s="252"/>
      <c r="E968" s="251"/>
      <c r="F968" s="252"/>
      <c r="H968" s="269" t="b">
        <f>IF(ISBLANK(C968),TRUE,IF(OR(ISBLANK(D968),ISBLANK(E968),ISBLANK(F968),ISBLANK(#REF!)),FALSE,TRUE))</f>
        <v>1</v>
      </c>
      <c r="I968" s="46">
        <f t="shared" si="99"/>
        <v>0</v>
      </c>
      <c r="J968" s="46">
        <f t="shared" si="100"/>
        <v>0</v>
      </c>
      <c r="K968" s="46">
        <f t="shared" si="101"/>
        <v>0</v>
      </c>
      <c r="L968" s="46">
        <f t="shared" si="102"/>
        <v>0</v>
      </c>
      <c r="M968" s="46">
        <f t="shared" si="103"/>
        <v>0</v>
      </c>
      <c r="N968" s="46">
        <f t="shared" si="104"/>
        <v>0</v>
      </c>
      <c r="P968" s="46" t="b">
        <f t="shared" si="105"/>
        <v>1</v>
      </c>
    </row>
    <row r="969" spans="2:16" ht="15.75" x14ac:dyDescent="0.25">
      <c r="B969" s="245">
        <v>954</v>
      </c>
      <c r="C969" s="251"/>
      <c r="D969" s="252"/>
      <c r="E969" s="251"/>
      <c r="F969" s="252"/>
      <c r="H969" s="269" t="b">
        <f>IF(ISBLANK(C969),TRUE,IF(OR(ISBLANK(D969),ISBLANK(E969),ISBLANK(F969),ISBLANK(#REF!)),FALSE,TRUE))</f>
        <v>1</v>
      </c>
      <c r="I969" s="46">
        <f t="shared" si="99"/>
        <v>0</v>
      </c>
      <c r="J969" s="46">
        <f t="shared" si="100"/>
        <v>0</v>
      </c>
      <c r="K969" s="46">
        <f t="shared" si="101"/>
        <v>0</v>
      </c>
      <c r="L969" s="46">
        <f t="shared" si="102"/>
        <v>0</v>
      </c>
      <c r="M969" s="46">
        <f t="shared" si="103"/>
        <v>0</v>
      </c>
      <c r="N969" s="46">
        <f t="shared" si="104"/>
        <v>0</v>
      </c>
      <c r="P969" s="46" t="b">
        <f t="shared" si="105"/>
        <v>1</v>
      </c>
    </row>
    <row r="970" spans="2:16" ht="15.75" x14ac:dyDescent="0.25">
      <c r="B970" s="245">
        <v>955</v>
      </c>
      <c r="C970" s="251"/>
      <c r="D970" s="252"/>
      <c r="E970" s="251"/>
      <c r="F970" s="252"/>
      <c r="H970" s="269" t="b">
        <f>IF(ISBLANK(C970),TRUE,IF(OR(ISBLANK(D970),ISBLANK(E970),ISBLANK(F970),ISBLANK(#REF!)),FALSE,TRUE))</f>
        <v>1</v>
      </c>
      <c r="I970" s="46">
        <f t="shared" si="99"/>
        <v>0</v>
      </c>
      <c r="J970" s="46">
        <f t="shared" si="100"/>
        <v>0</v>
      </c>
      <c r="K970" s="46">
        <f t="shared" si="101"/>
        <v>0</v>
      </c>
      <c r="L970" s="46">
        <f t="shared" si="102"/>
        <v>0</v>
      </c>
      <c r="M970" s="46">
        <f t="shared" si="103"/>
        <v>0</v>
      </c>
      <c r="N970" s="46">
        <f t="shared" si="104"/>
        <v>0</v>
      </c>
      <c r="P970" s="46" t="b">
        <f t="shared" si="105"/>
        <v>1</v>
      </c>
    </row>
    <row r="971" spans="2:16" ht="15.75" x14ac:dyDescent="0.25">
      <c r="B971" s="245">
        <v>956</v>
      </c>
      <c r="C971" s="251"/>
      <c r="D971" s="252"/>
      <c r="E971" s="251"/>
      <c r="F971" s="252"/>
      <c r="H971" s="269" t="b">
        <f>IF(ISBLANK(C971),TRUE,IF(OR(ISBLANK(D971),ISBLANK(E971),ISBLANK(F971),ISBLANK(#REF!)),FALSE,TRUE))</f>
        <v>1</v>
      </c>
      <c r="I971" s="46">
        <f t="shared" si="99"/>
        <v>0</v>
      </c>
      <c r="J971" s="46">
        <f t="shared" si="100"/>
        <v>0</v>
      </c>
      <c r="K971" s="46">
        <f t="shared" si="101"/>
        <v>0</v>
      </c>
      <c r="L971" s="46">
        <f t="shared" si="102"/>
        <v>0</v>
      </c>
      <c r="M971" s="46">
        <f t="shared" si="103"/>
        <v>0</v>
      </c>
      <c r="N971" s="46">
        <f t="shared" si="104"/>
        <v>0</v>
      </c>
      <c r="P971" s="46" t="b">
        <f t="shared" si="105"/>
        <v>1</v>
      </c>
    </row>
    <row r="972" spans="2:16" ht="15.75" x14ac:dyDescent="0.25">
      <c r="B972" s="245">
        <v>957</v>
      </c>
      <c r="C972" s="251"/>
      <c r="D972" s="252"/>
      <c r="E972" s="251"/>
      <c r="F972" s="252"/>
      <c r="H972" s="269" t="b">
        <f>IF(ISBLANK(C972),TRUE,IF(OR(ISBLANK(D972),ISBLANK(E972),ISBLANK(F972),ISBLANK(#REF!)),FALSE,TRUE))</f>
        <v>1</v>
      </c>
      <c r="I972" s="46">
        <f t="shared" si="99"/>
        <v>0</v>
      </c>
      <c r="J972" s="46">
        <f t="shared" si="100"/>
        <v>0</v>
      </c>
      <c r="K972" s="46">
        <f t="shared" si="101"/>
        <v>0</v>
      </c>
      <c r="L972" s="46">
        <f t="shared" si="102"/>
        <v>0</v>
      </c>
      <c r="M972" s="46">
        <f t="shared" si="103"/>
        <v>0</v>
      </c>
      <c r="N972" s="46">
        <f t="shared" si="104"/>
        <v>0</v>
      </c>
      <c r="P972" s="46" t="b">
        <f t="shared" si="105"/>
        <v>1</v>
      </c>
    </row>
    <row r="973" spans="2:16" ht="15.75" x14ac:dyDescent="0.25">
      <c r="B973" s="245">
        <v>958</v>
      </c>
      <c r="C973" s="251"/>
      <c r="D973" s="252"/>
      <c r="E973" s="251"/>
      <c r="F973" s="252"/>
      <c r="H973" s="269" t="b">
        <f>IF(ISBLANK(C973),TRUE,IF(OR(ISBLANK(D973),ISBLANK(E973),ISBLANK(F973),ISBLANK(#REF!)),FALSE,TRUE))</f>
        <v>1</v>
      </c>
      <c r="I973" s="46">
        <f t="shared" si="99"/>
        <v>0</v>
      </c>
      <c r="J973" s="46">
        <f t="shared" si="100"/>
        <v>0</v>
      </c>
      <c r="K973" s="46">
        <f t="shared" si="101"/>
        <v>0</v>
      </c>
      <c r="L973" s="46">
        <f t="shared" si="102"/>
        <v>0</v>
      </c>
      <c r="M973" s="46">
        <f t="shared" si="103"/>
        <v>0</v>
      </c>
      <c r="N973" s="46">
        <f t="shared" si="104"/>
        <v>0</v>
      </c>
      <c r="P973" s="46" t="b">
        <f t="shared" si="105"/>
        <v>1</v>
      </c>
    </row>
    <row r="974" spans="2:16" ht="15.75" x14ac:dyDescent="0.25">
      <c r="B974" s="245">
        <v>959</v>
      </c>
      <c r="C974" s="251"/>
      <c r="D974" s="252"/>
      <c r="E974" s="251"/>
      <c r="F974" s="252"/>
      <c r="H974" s="269" t="b">
        <f>IF(ISBLANK(C974),TRUE,IF(OR(ISBLANK(D974),ISBLANK(E974),ISBLANK(F974),ISBLANK(#REF!)),FALSE,TRUE))</f>
        <v>1</v>
      </c>
      <c r="I974" s="46">
        <f t="shared" si="99"/>
        <v>0</v>
      </c>
      <c r="J974" s="46">
        <f t="shared" si="100"/>
        <v>0</v>
      </c>
      <c r="K974" s="46">
        <f t="shared" si="101"/>
        <v>0</v>
      </c>
      <c r="L974" s="46">
        <f t="shared" si="102"/>
        <v>0</v>
      </c>
      <c r="M974" s="46">
        <f t="shared" si="103"/>
        <v>0</v>
      </c>
      <c r="N974" s="46">
        <f t="shared" si="104"/>
        <v>0</v>
      </c>
      <c r="P974" s="46" t="b">
        <f t="shared" si="105"/>
        <v>1</v>
      </c>
    </row>
    <row r="975" spans="2:16" ht="15.75" x14ac:dyDescent="0.25">
      <c r="B975" s="245">
        <v>960</v>
      </c>
      <c r="C975" s="251"/>
      <c r="D975" s="252"/>
      <c r="E975" s="251"/>
      <c r="F975" s="252"/>
      <c r="H975" s="269" t="b">
        <f>IF(ISBLANK(C975),TRUE,IF(OR(ISBLANK(D975),ISBLANK(E975),ISBLANK(F975),ISBLANK(#REF!)),FALSE,TRUE))</f>
        <v>1</v>
      </c>
      <c r="I975" s="46">
        <f t="shared" si="99"/>
        <v>0</v>
      </c>
      <c r="J975" s="46">
        <f t="shared" si="100"/>
        <v>0</v>
      </c>
      <c r="K975" s="46">
        <f t="shared" si="101"/>
        <v>0</v>
      </c>
      <c r="L975" s="46">
        <f t="shared" si="102"/>
        <v>0</v>
      </c>
      <c r="M975" s="46">
        <f t="shared" si="103"/>
        <v>0</v>
      </c>
      <c r="N975" s="46">
        <f t="shared" si="104"/>
        <v>0</v>
      </c>
      <c r="P975" s="46" t="b">
        <f t="shared" si="105"/>
        <v>1</v>
      </c>
    </row>
    <row r="976" spans="2:16" ht="15.75" x14ac:dyDescent="0.25">
      <c r="B976" s="245">
        <v>961</v>
      </c>
      <c r="C976" s="251"/>
      <c r="D976" s="252"/>
      <c r="E976" s="251"/>
      <c r="F976" s="252"/>
      <c r="H976" s="269" t="b">
        <f>IF(ISBLANK(C976),TRUE,IF(OR(ISBLANK(D976),ISBLANK(E976),ISBLANK(F976),ISBLANK(#REF!)),FALSE,TRUE))</f>
        <v>1</v>
      </c>
      <c r="I976" s="46">
        <f t="shared" si="99"/>
        <v>0</v>
      </c>
      <c r="J976" s="46">
        <f t="shared" si="100"/>
        <v>0</v>
      </c>
      <c r="K976" s="46">
        <f t="shared" si="101"/>
        <v>0</v>
      </c>
      <c r="L976" s="46">
        <f t="shared" si="102"/>
        <v>0</v>
      </c>
      <c r="M976" s="46">
        <f t="shared" si="103"/>
        <v>0</v>
      </c>
      <c r="N976" s="46">
        <f t="shared" si="104"/>
        <v>0</v>
      </c>
      <c r="P976" s="46" t="b">
        <f t="shared" si="105"/>
        <v>1</v>
      </c>
    </row>
    <row r="977" spans="2:16" ht="15.75" x14ac:dyDescent="0.25">
      <c r="B977" s="245">
        <v>962</v>
      </c>
      <c r="C977" s="251"/>
      <c r="D977" s="252"/>
      <c r="E977" s="251"/>
      <c r="F977" s="252"/>
      <c r="H977" s="269" t="b">
        <f>IF(ISBLANK(C977),TRUE,IF(OR(ISBLANK(D977),ISBLANK(E977),ISBLANK(F977),ISBLANK(#REF!)),FALSE,TRUE))</f>
        <v>1</v>
      </c>
      <c r="I977" s="46">
        <f t="shared" ref="I977:I1015" si="106">IF(E977="Retail",F977,0)</f>
        <v>0</v>
      </c>
      <c r="J977" s="46">
        <f t="shared" ref="J977:J1015" si="107">IF(E977="Well Informed",F977,0)</f>
        <v>0</v>
      </c>
      <c r="K977" s="46">
        <f t="shared" ref="K977:K1015" si="108">IF(E977="Professional",F977,0)</f>
        <v>0</v>
      </c>
      <c r="L977" s="46">
        <f t="shared" ref="L977:L1015" si="109">IF(E977="Retail",D977,0)</f>
        <v>0</v>
      </c>
      <c r="M977" s="46">
        <f t="shared" ref="M977:M1015" si="110">IF(E977="Well Informed",D977,0)</f>
        <v>0</v>
      </c>
      <c r="N977" s="46">
        <f t="shared" ref="N977:N1015" si="111">IF(E977="Professional",D977,0)</f>
        <v>0</v>
      </c>
      <c r="P977" s="46" t="b">
        <f t="shared" ref="P977:P1015" si="112">IF(AND(D977&lt;&gt;"",C977="N/A"),FALSE,TRUE)</f>
        <v>1</v>
      </c>
    </row>
    <row r="978" spans="2:16" ht="15.75" x14ac:dyDescent="0.25">
      <c r="B978" s="245">
        <v>963</v>
      </c>
      <c r="C978" s="251"/>
      <c r="D978" s="252"/>
      <c r="E978" s="251"/>
      <c r="F978" s="252"/>
      <c r="H978" s="269" t="b">
        <f>IF(ISBLANK(C978),TRUE,IF(OR(ISBLANK(D978),ISBLANK(E978),ISBLANK(F978),ISBLANK(#REF!)),FALSE,TRUE))</f>
        <v>1</v>
      </c>
      <c r="I978" s="46">
        <f t="shared" si="106"/>
        <v>0</v>
      </c>
      <c r="J978" s="46">
        <f t="shared" si="107"/>
        <v>0</v>
      </c>
      <c r="K978" s="46">
        <f t="shared" si="108"/>
        <v>0</v>
      </c>
      <c r="L978" s="46">
        <f t="shared" si="109"/>
        <v>0</v>
      </c>
      <c r="M978" s="46">
        <f t="shared" si="110"/>
        <v>0</v>
      </c>
      <c r="N978" s="46">
        <f t="shared" si="111"/>
        <v>0</v>
      </c>
      <c r="P978" s="46" t="b">
        <f t="shared" si="112"/>
        <v>1</v>
      </c>
    </row>
    <row r="979" spans="2:16" ht="15.75" x14ac:dyDescent="0.25">
      <c r="B979" s="245">
        <v>964</v>
      </c>
      <c r="C979" s="251"/>
      <c r="D979" s="252"/>
      <c r="E979" s="251"/>
      <c r="F979" s="252"/>
      <c r="H979" s="269" t="b">
        <f>IF(ISBLANK(C979),TRUE,IF(OR(ISBLANK(D979),ISBLANK(E979),ISBLANK(F979),ISBLANK(#REF!)),FALSE,TRUE))</f>
        <v>1</v>
      </c>
      <c r="I979" s="46">
        <f t="shared" si="106"/>
        <v>0</v>
      </c>
      <c r="J979" s="46">
        <f t="shared" si="107"/>
        <v>0</v>
      </c>
      <c r="K979" s="46">
        <f t="shared" si="108"/>
        <v>0</v>
      </c>
      <c r="L979" s="46">
        <f t="shared" si="109"/>
        <v>0</v>
      </c>
      <c r="M979" s="46">
        <f t="shared" si="110"/>
        <v>0</v>
      </c>
      <c r="N979" s="46">
        <f t="shared" si="111"/>
        <v>0</v>
      </c>
      <c r="P979" s="46" t="b">
        <f t="shared" si="112"/>
        <v>1</v>
      </c>
    </row>
    <row r="980" spans="2:16" ht="15.75" x14ac:dyDescent="0.25">
      <c r="B980" s="245">
        <v>965</v>
      </c>
      <c r="C980" s="251"/>
      <c r="D980" s="252"/>
      <c r="E980" s="251"/>
      <c r="F980" s="252"/>
      <c r="H980" s="269" t="b">
        <f>IF(ISBLANK(C980),TRUE,IF(OR(ISBLANK(D980),ISBLANK(E980),ISBLANK(F980),ISBLANK(#REF!)),FALSE,TRUE))</f>
        <v>1</v>
      </c>
      <c r="I980" s="46">
        <f t="shared" si="106"/>
        <v>0</v>
      </c>
      <c r="J980" s="46">
        <f t="shared" si="107"/>
        <v>0</v>
      </c>
      <c r="K980" s="46">
        <f t="shared" si="108"/>
        <v>0</v>
      </c>
      <c r="L980" s="46">
        <f t="shared" si="109"/>
        <v>0</v>
      </c>
      <c r="M980" s="46">
        <f t="shared" si="110"/>
        <v>0</v>
      </c>
      <c r="N980" s="46">
        <f t="shared" si="111"/>
        <v>0</v>
      </c>
      <c r="P980" s="46" t="b">
        <f t="shared" si="112"/>
        <v>1</v>
      </c>
    </row>
    <row r="981" spans="2:16" ht="15.75" x14ac:dyDescent="0.25">
      <c r="B981" s="245">
        <v>966</v>
      </c>
      <c r="C981" s="251"/>
      <c r="D981" s="252"/>
      <c r="E981" s="251"/>
      <c r="F981" s="252"/>
      <c r="H981" s="269" t="b">
        <f>IF(ISBLANK(C981),TRUE,IF(OR(ISBLANK(D981),ISBLANK(E981),ISBLANK(F981),ISBLANK(#REF!)),FALSE,TRUE))</f>
        <v>1</v>
      </c>
      <c r="I981" s="46">
        <f t="shared" si="106"/>
        <v>0</v>
      </c>
      <c r="J981" s="46">
        <f t="shared" si="107"/>
        <v>0</v>
      </c>
      <c r="K981" s="46">
        <f t="shared" si="108"/>
        <v>0</v>
      </c>
      <c r="L981" s="46">
        <f t="shared" si="109"/>
        <v>0</v>
      </c>
      <c r="M981" s="46">
        <f t="shared" si="110"/>
        <v>0</v>
      </c>
      <c r="N981" s="46">
        <f t="shared" si="111"/>
        <v>0</v>
      </c>
      <c r="P981" s="46" t="b">
        <f t="shared" si="112"/>
        <v>1</v>
      </c>
    </row>
    <row r="982" spans="2:16" ht="15.75" x14ac:dyDescent="0.25">
      <c r="B982" s="245">
        <v>967</v>
      </c>
      <c r="C982" s="251"/>
      <c r="D982" s="252"/>
      <c r="E982" s="251"/>
      <c r="F982" s="252"/>
      <c r="H982" s="269" t="b">
        <f>IF(ISBLANK(C982),TRUE,IF(OR(ISBLANK(D982),ISBLANK(E982),ISBLANK(F982),ISBLANK(#REF!)),FALSE,TRUE))</f>
        <v>1</v>
      </c>
      <c r="I982" s="46">
        <f t="shared" si="106"/>
        <v>0</v>
      </c>
      <c r="J982" s="46">
        <f t="shared" si="107"/>
        <v>0</v>
      </c>
      <c r="K982" s="46">
        <f t="shared" si="108"/>
        <v>0</v>
      </c>
      <c r="L982" s="46">
        <f t="shared" si="109"/>
        <v>0</v>
      </c>
      <c r="M982" s="46">
        <f t="shared" si="110"/>
        <v>0</v>
      </c>
      <c r="N982" s="46">
        <f t="shared" si="111"/>
        <v>0</v>
      </c>
      <c r="P982" s="46" t="b">
        <f t="shared" si="112"/>
        <v>1</v>
      </c>
    </row>
    <row r="983" spans="2:16" ht="15.75" x14ac:dyDescent="0.25">
      <c r="B983" s="245">
        <v>968</v>
      </c>
      <c r="C983" s="251"/>
      <c r="D983" s="252"/>
      <c r="E983" s="251"/>
      <c r="F983" s="252"/>
      <c r="H983" s="269" t="b">
        <f>IF(ISBLANK(C983),TRUE,IF(OR(ISBLANK(D983),ISBLANK(E983),ISBLANK(F983),ISBLANK(#REF!)),FALSE,TRUE))</f>
        <v>1</v>
      </c>
      <c r="I983" s="46">
        <f t="shared" si="106"/>
        <v>0</v>
      </c>
      <c r="J983" s="46">
        <f t="shared" si="107"/>
        <v>0</v>
      </c>
      <c r="K983" s="46">
        <f t="shared" si="108"/>
        <v>0</v>
      </c>
      <c r="L983" s="46">
        <f t="shared" si="109"/>
        <v>0</v>
      </c>
      <c r="M983" s="46">
        <f t="shared" si="110"/>
        <v>0</v>
      </c>
      <c r="N983" s="46">
        <f t="shared" si="111"/>
        <v>0</v>
      </c>
      <c r="P983" s="46" t="b">
        <f t="shared" si="112"/>
        <v>1</v>
      </c>
    </row>
    <row r="984" spans="2:16" ht="15.75" x14ac:dyDescent="0.25">
      <c r="B984" s="245">
        <v>969</v>
      </c>
      <c r="C984" s="251"/>
      <c r="D984" s="252"/>
      <c r="E984" s="251"/>
      <c r="F984" s="252"/>
      <c r="H984" s="269" t="b">
        <f>IF(ISBLANK(C984),TRUE,IF(OR(ISBLANK(D984),ISBLANK(E984),ISBLANK(F984),ISBLANK(#REF!)),FALSE,TRUE))</f>
        <v>1</v>
      </c>
      <c r="I984" s="46">
        <f t="shared" si="106"/>
        <v>0</v>
      </c>
      <c r="J984" s="46">
        <f t="shared" si="107"/>
        <v>0</v>
      </c>
      <c r="K984" s="46">
        <f t="shared" si="108"/>
        <v>0</v>
      </c>
      <c r="L984" s="46">
        <f t="shared" si="109"/>
        <v>0</v>
      </c>
      <c r="M984" s="46">
        <f t="shared" si="110"/>
        <v>0</v>
      </c>
      <c r="N984" s="46">
        <f t="shared" si="111"/>
        <v>0</v>
      </c>
      <c r="P984" s="46" t="b">
        <f t="shared" si="112"/>
        <v>1</v>
      </c>
    </row>
    <row r="985" spans="2:16" ht="15.75" x14ac:dyDescent="0.25">
      <c r="B985" s="245">
        <v>970</v>
      </c>
      <c r="C985" s="251"/>
      <c r="D985" s="252"/>
      <c r="E985" s="251"/>
      <c r="F985" s="252"/>
      <c r="H985" s="269" t="b">
        <f>IF(ISBLANK(C985),TRUE,IF(OR(ISBLANK(D985),ISBLANK(E985),ISBLANK(F985),ISBLANK(#REF!)),FALSE,TRUE))</f>
        <v>1</v>
      </c>
      <c r="I985" s="46">
        <f t="shared" si="106"/>
        <v>0</v>
      </c>
      <c r="J985" s="46">
        <f t="shared" si="107"/>
        <v>0</v>
      </c>
      <c r="K985" s="46">
        <f t="shared" si="108"/>
        <v>0</v>
      </c>
      <c r="L985" s="46">
        <f t="shared" si="109"/>
        <v>0</v>
      </c>
      <c r="M985" s="46">
        <f t="shared" si="110"/>
        <v>0</v>
      </c>
      <c r="N985" s="46">
        <f t="shared" si="111"/>
        <v>0</v>
      </c>
      <c r="P985" s="46" t="b">
        <f t="shared" si="112"/>
        <v>1</v>
      </c>
    </row>
    <row r="986" spans="2:16" ht="15.75" x14ac:dyDescent="0.25">
      <c r="B986" s="245">
        <v>971</v>
      </c>
      <c r="C986" s="251"/>
      <c r="D986" s="252"/>
      <c r="E986" s="251"/>
      <c r="F986" s="252"/>
      <c r="H986" s="269" t="b">
        <f>IF(ISBLANK(C986),TRUE,IF(OR(ISBLANK(D986),ISBLANK(E986),ISBLANK(F986),ISBLANK(#REF!)),FALSE,TRUE))</f>
        <v>1</v>
      </c>
      <c r="I986" s="46">
        <f t="shared" si="106"/>
        <v>0</v>
      </c>
      <c r="J986" s="46">
        <f t="shared" si="107"/>
        <v>0</v>
      </c>
      <c r="K986" s="46">
        <f t="shared" si="108"/>
        <v>0</v>
      </c>
      <c r="L986" s="46">
        <f t="shared" si="109"/>
        <v>0</v>
      </c>
      <c r="M986" s="46">
        <f t="shared" si="110"/>
        <v>0</v>
      </c>
      <c r="N986" s="46">
        <f t="shared" si="111"/>
        <v>0</v>
      </c>
      <c r="P986" s="46" t="b">
        <f t="shared" si="112"/>
        <v>1</v>
      </c>
    </row>
    <row r="987" spans="2:16" ht="15.75" x14ac:dyDescent="0.25">
      <c r="B987" s="245">
        <v>972</v>
      </c>
      <c r="C987" s="251"/>
      <c r="D987" s="252"/>
      <c r="E987" s="251"/>
      <c r="F987" s="252"/>
      <c r="H987" s="269" t="b">
        <f>IF(ISBLANK(C987),TRUE,IF(OR(ISBLANK(D987),ISBLANK(E987),ISBLANK(F987),ISBLANK(#REF!)),FALSE,TRUE))</f>
        <v>1</v>
      </c>
      <c r="I987" s="46">
        <f t="shared" si="106"/>
        <v>0</v>
      </c>
      <c r="J987" s="46">
        <f t="shared" si="107"/>
        <v>0</v>
      </c>
      <c r="K987" s="46">
        <f t="shared" si="108"/>
        <v>0</v>
      </c>
      <c r="L987" s="46">
        <f t="shared" si="109"/>
        <v>0</v>
      </c>
      <c r="M987" s="46">
        <f t="shared" si="110"/>
        <v>0</v>
      </c>
      <c r="N987" s="46">
        <f t="shared" si="111"/>
        <v>0</v>
      </c>
      <c r="P987" s="46" t="b">
        <f t="shared" si="112"/>
        <v>1</v>
      </c>
    </row>
    <row r="988" spans="2:16" ht="15.75" x14ac:dyDescent="0.25">
      <c r="B988" s="245">
        <v>973</v>
      </c>
      <c r="C988" s="251"/>
      <c r="D988" s="252"/>
      <c r="E988" s="251"/>
      <c r="F988" s="252"/>
      <c r="H988" s="269" t="b">
        <f>IF(ISBLANK(C988),TRUE,IF(OR(ISBLANK(D988),ISBLANK(E988),ISBLANK(F988),ISBLANK(#REF!)),FALSE,TRUE))</f>
        <v>1</v>
      </c>
      <c r="I988" s="46">
        <f t="shared" si="106"/>
        <v>0</v>
      </c>
      <c r="J988" s="46">
        <f t="shared" si="107"/>
        <v>0</v>
      </c>
      <c r="K988" s="46">
        <f t="shared" si="108"/>
        <v>0</v>
      </c>
      <c r="L988" s="46">
        <f t="shared" si="109"/>
        <v>0</v>
      </c>
      <c r="M988" s="46">
        <f t="shared" si="110"/>
        <v>0</v>
      </c>
      <c r="N988" s="46">
        <f t="shared" si="111"/>
        <v>0</v>
      </c>
      <c r="P988" s="46" t="b">
        <f t="shared" si="112"/>
        <v>1</v>
      </c>
    </row>
    <row r="989" spans="2:16" ht="15.75" x14ac:dyDescent="0.25">
      <c r="B989" s="245">
        <v>974</v>
      </c>
      <c r="C989" s="251"/>
      <c r="D989" s="252"/>
      <c r="E989" s="251"/>
      <c r="F989" s="252"/>
      <c r="H989" s="269" t="b">
        <f>IF(ISBLANK(C989),TRUE,IF(OR(ISBLANK(D989),ISBLANK(E989),ISBLANK(F989),ISBLANK(#REF!)),FALSE,TRUE))</f>
        <v>1</v>
      </c>
      <c r="I989" s="46">
        <f t="shared" si="106"/>
        <v>0</v>
      </c>
      <c r="J989" s="46">
        <f t="shared" si="107"/>
        <v>0</v>
      </c>
      <c r="K989" s="46">
        <f t="shared" si="108"/>
        <v>0</v>
      </c>
      <c r="L989" s="46">
        <f t="shared" si="109"/>
        <v>0</v>
      </c>
      <c r="M989" s="46">
        <f t="shared" si="110"/>
        <v>0</v>
      </c>
      <c r="N989" s="46">
        <f t="shared" si="111"/>
        <v>0</v>
      </c>
      <c r="P989" s="46" t="b">
        <f t="shared" si="112"/>
        <v>1</v>
      </c>
    </row>
    <row r="990" spans="2:16" ht="15.75" x14ac:dyDescent="0.25">
      <c r="B990" s="245">
        <v>975</v>
      </c>
      <c r="C990" s="251"/>
      <c r="D990" s="252"/>
      <c r="E990" s="251"/>
      <c r="F990" s="252"/>
      <c r="H990" s="269" t="b">
        <f>IF(ISBLANK(C990),TRUE,IF(OR(ISBLANK(D990),ISBLANK(E990),ISBLANK(F990),ISBLANK(#REF!)),FALSE,TRUE))</f>
        <v>1</v>
      </c>
      <c r="I990" s="46">
        <f t="shared" si="106"/>
        <v>0</v>
      </c>
      <c r="J990" s="46">
        <f t="shared" si="107"/>
        <v>0</v>
      </c>
      <c r="K990" s="46">
        <f t="shared" si="108"/>
        <v>0</v>
      </c>
      <c r="L990" s="46">
        <f t="shared" si="109"/>
        <v>0</v>
      </c>
      <c r="M990" s="46">
        <f t="shared" si="110"/>
        <v>0</v>
      </c>
      <c r="N990" s="46">
        <f t="shared" si="111"/>
        <v>0</v>
      </c>
      <c r="P990" s="46" t="b">
        <f t="shared" si="112"/>
        <v>1</v>
      </c>
    </row>
    <row r="991" spans="2:16" ht="15.75" x14ac:dyDescent="0.25">
      <c r="B991" s="245">
        <v>976</v>
      </c>
      <c r="C991" s="251"/>
      <c r="D991" s="252"/>
      <c r="E991" s="251"/>
      <c r="F991" s="252"/>
      <c r="H991" s="269" t="b">
        <f>IF(ISBLANK(C991),TRUE,IF(OR(ISBLANK(D991),ISBLANK(E991),ISBLANK(F991),ISBLANK(#REF!)),FALSE,TRUE))</f>
        <v>1</v>
      </c>
      <c r="I991" s="46">
        <f t="shared" si="106"/>
        <v>0</v>
      </c>
      <c r="J991" s="46">
        <f t="shared" si="107"/>
        <v>0</v>
      </c>
      <c r="K991" s="46">
        <f t="shared" si="108"/>
        <v>0</v>
      </c>
      <c r="L991" s="46">
        <f t="shared" si="109"/>
        <v>0</v>
      </c>
      <c r="M991" s="46">
        <f t="shared" si="110"/>
        <v>0</v>
      </c>
      <c r="N991" s="46">
        <f t="shared" si="111"/>
        <v>0</v>
      </c>
      <c r="P991" s="46" t="b">
        <f t="shared" si="112"/>
        <v>1</v>
      </c>
    </row>
    <row r="992" spans="2:16" ht="15.75" x14ac:dyDescent="0.25">
      <c r="B992" s="245">
        <v>977</v>
      </c>
      <c r="C992" s="251"/>
      <c r="D992" s="252"/>
      <c r="E992" s="251"/>
      <c r="F992" s="252"/>
      <c r="H992" s="269" t="b">
        <f>IF(ISBLANK(C992),TRUE,IF(OR(ISBLANK(D992),ISBLANK(E992),ISBLANK(F992),ISBLANK(#REF!)),FALSE,TRUE))</f>
        <v>1</v>
      </c>
      <c r="I992" s="46">
        <f t="shared" si="106"/>
        <v>0</v>
      </c>
      <c r="J992" s="46">
        <f t="shared" si="107"/>
        <v>0</v>
      </c>
      <c r="K992" s="46">
        <f t="shared" si="108"/>
        <v>0</v>
      </c>
      <c r="L992" s="46">
        <f t="shared" si="109"/>
        <v>0</v>
      </c>
      <c r="M992" s="46">
        <f t="shared" si="110"/>
        <v>0</v>
      </c>
      <c r="N992" s="46">
        <f t="shared" si="111"/>
        <v>0</v>
      </c>
      <c r="P992" s="46" t="b">
        <f t="shared" si="112"/>
        <v>1</v>
      </c>
    </row>
    <row r="993" spans="2:16" ht="15.75" x14ac:dyDescent="0.25">
      <c r="B993" s="245">
        <v>978</v>
      </c>
      <c r="C993" s="251"/>
      <c r="D993" s="252"/>
      <c r="E993" s="251"/>
      <c r="F993" s="252"/>
      <c r="H993" s="269" t="b">
        <f>IF(ISBLANK(C993),TRUE,IF(OR(ISBLANK(D993),ISBLANK(E993),ISBLANK(F993),ISBLANK(#REF!)),FALSE,TRUE))</f>
        <v>1</v>
      </c>
      <c r="I993" s="46">
        <f t="shared" si="106"/>
        <v>0</v>
      </c>
      <c r="J993" s="46">
        <f t="shared" si="107"/>
        <v>0</v>
      </c>
      <c r="K993" s="46">
        <f t="shared" si="108"/>
        <v>0</v>
      </c>
      <c r="L993" s="46">
        <f t="shared" si="109"/>
        <v>0</v>
      </c>
      <c r="M993" s="46">
        <f t="shared" si="110"/>
        <v>0</v>
      </c>
      <c r="N993" s="46">
        <f t="shared" si="111"/>
        <v>0</v>
      </c>
      <c r="P993" s="46" t="b">
        <f t="shared" si="112"/>
        <v>1</v>
      </c>
    </row>
    <row r="994" spans="2:16" ht="15.75" x14ac:dyDescent="0.25">
      <c r="B994" s="245">
        <v>979</v>
      </c>
      <c r="C994" s="251"/>
      <c r="D994" s="252"/>
      <c r="E994" s="251"/>
      <c r="F994" s="252"/>
      <c r="H994" s="269" t="b">
        <f>IF(ISBLANK(C994),TRUE,IF(OR(ISBLANK(D994),ISBLANK(E994),ISBLANK(F994),ISBLANK(#REF!)),FALSE,TRUE))</f>
        <v>1</v>
      </c>
      <c r="I994" s="46">
        <f t="shared" si="106"/>
        <v>0</v>
      </c>
      <c r="J994" s="46">
        <f t="shared" si="107"/>
        <v>0</v>
      </c>
      <c r="K994" s="46">
        <f t="shared" si="108"/>
        <v>0</v>
      </c>
      <c r="L994" s="46">
        <f t="shared" si="109"/>
        <v>0</v>
      </c>
      <c r="M994" s="46">
        <f t="shared" si="110"/>
        <v>0</v>
      </c>
      <c r="N994" s="46">
        <f t="shared" si="111"/>
        <v>0</v>
      </c>
      <c r="P994" s="46" t="b">
        <f t="shared" si="112"/>
        <v>1</v>
      </c>
    </row>
    <row r="995" spans="2:16" ht="15.75" x14ac:dyDescent="0.25">
      <c r="B995" s="245">
        <v>980</v>
      </c>
      <c r="C995" s="251"/>
      <c r="D995" s="252"/>
      <c r="E995" s="251"/>
      <c r="F995" s="252"/>
      <c r="H995" s="269" t="b">
        <f>IF(ISBLANK(C995),TRUE,IF(OR(ISBLANK(D995),ISBLANK(E995),ISBLANK(F995),ISBLANK(#REF!)),FALSE,TRUE))</f>
        <v>1</v>
      </c>
      <c r="I995" s="46">
        <f t="shared" si="106"/>
        <v>0</v>
      </c>
      <c r="J995" s="46">
        <f t="shared" si="107"/>
        <v>0</v>
      </c>
      <c r="K995" s="46">
        <f t="shared" si="108"/>
        <v>0</v>
      </c>
      <c r="L995" s="46">
        <f t="shared" si="109"/>
        <v>0</v>
      </c>
      <c r="M995" s="46">
        <f t="shared" si="110"/>
        <v>0</v>
      </c>
      <c r="N995" s="46">
        <f t="shared" si="111"/>
        <v>0</v>
      </c>
      <c r="P995" s="46" t="b">
        <f t="shared" si="112"/>
        <v>1</v>
      </c>
    </row>
    <row r="996" spans="2:16" ht="15.75" x14ac:dyDescent="0.25">
      <c r="B996" s="245">
        <v>981</v>
      </c>
      <c r="C996" s="251"/>
      <c r="D996" s="252"/>
      <c r="E996" s="251"/>
      <c r="F996" s="252"/>
      <c r="H996" s="269" t="b">
        <f>IF(ISBLANK(C996),TRUE,IF(OR(ISBLANK(D996),ISBLANK(E996),ISBLANK(F996),ISBLANK(#REF!)),FALSE,TRUE))</f>
        <v>1</v>
      </c>
      <c r="I996" s="46">
        <f t="shared" si="106"/>
        <v>0</v>
      </c>
      <c r="J996" s="46">
        <f t="shared" si="107"/>
        <v>0</v>
      </c>
      <c r="K996" s="46">
        <f t="shared" si="108"/>
        <v>0</v>
      </c>
      <c r="L996" s="46">
        <f t="shared" si="109"/>
        <v>0</v>
      </c>
      <c r="M996" s="46">
        <f t="shared" si="110"/>
        <v>0</v>
      </c>
      <c r="N996" s="46">
        <f t="shared" si="111"/>
        <v>0</v>
      </c>
      <c r="P996" s="46" t="b">
        <f t="shared" si="112"/>
        <v>1</v>
      </c>
    </row>
    <row r="997" spans="2:16" ht="15.75" x14ac:dyDescent="0.25">
      <c r="B997" s="245">
        <v>982</v>
      </c>
      <c r="C997" s="251"/>
      <c r="D997" s="252"/>
      <c r="E997" s="251"/>
      <c r="F997" s="252"/>
      <c r="H997" s="269" t="b">
        <f>IF(ISBLANK(C997),TRUE,IF(OR(ISBLANK(D997),ISBLANK(E997),ISBLANK(F997),ISBLANK(#REF!)),FALSE,TRUE))</f>
        <v>1</v>
      </c>
      <c r="I997" s="46">
        <f t="shared" si="106"/>
        <v>0</v>
      </c>
      <c r="J997" s="46">
        <f t="shared" si="107"/>
        <v>0</v>
      </c>
      <c r="K997" s="46">
        <f t="shared" si="108"/>
        <v>0</v>
      </c>
      <c r="L997" s="46">
        <f t="shared" si="109"/>
        <v>0</v>
      </c>
      <c r="M997" s="46">
        <f t="shared" si="110"/>
        <v>0</v>
      </c>
      <c r="N997" s="46">
        <f t="shared" si="111"/>
        <v>0</v>
      </c>
      <c r="P997" s="46" t="b">
        <f t="shared" si="112"/>
        <v>1</v>
      </c>
    </row>
    <row r="998" spans="2:16" ht="15.75" x14ac:dyDescent="0.25">
      <c r="B998" s="245">
        <v>983</v>
      </c>
      <c r="C998" s="251"/>
      <c r="D998" s="252"/>
      <c r="E998" s="251"/>
      <c r="F998" s="252"/>
      <c r="H998" s="269" t="b">
        <f>IF(ISBLANK(C998),TRUE,IF(OR(ISBLANK(D998),ISBLANK(E998),ISBLANK(F998),ISBLANK(#REF!)),FALSE,TRUE))</f>
        <v>1</v>
      </c>
      <c r="I998" s="46">
        <f t="shared" si="106"/>
        <v>0</v>
      </c>
      <c r="J998" s="46">
        <f t="shared" si="107"/>
        <v>0</v>
      </c>
      <c r="K998" s="46">
        <f t="shared" si="108"/>
        <v>0</v>
      </c>
      <c r="L998" s="46">
        <f t="shared" si="109"/>
        <v>0</v>
      </c>
      <c r="M998" s="46">
        <f t="shared" si="110"/>
        <v>0</v>
      </c>
      <c r="N998" s="46">
        <f t="shared" si="111"/>
        <v>0</v>
      </c>
      <c r="P998" s="46" t="b">
        <f t="shared" si="112"/>
        <v>1</v>
      </c>
    </row>
    <row r="999" spans="2:16" ht="15.75" x14ac:dyDescent="0.25">
      <c r="B999" s="245">
        <v>984</v>
      </c>
      <c r="C999" s="251"/>
      <c r="D999" s="252"/>
      <c r="E999" s="251"/>
      <c r="F999" s="252"/>
      <c r="H999" s="269" t="b">
        <f>IF(ISBLANK(C999),TRUE,IF(OR(ISBLANK(D999),ISBLANK(E999),ISBLANK(F999),ISBLANK(#REF!)),FALSE,TRUE))</f>
        <v>1</v>
      </c>
      <c r="I999" s="46">
        <f t="shared" si="106"/>
        <v>0</v>
      </c>
      <c r="J999" s="46">
        <f t="shared" si="107"/>
        <v>0</v>
      </c>
      <c r="K999" s="46">
        <f t="shared" si="108"/>
        <v>0</v>
      </c>
      <c r="L999" s="46">
        <f t="shared" si="109"/>
        <v>0</v>
      </c>
      <c r="M999" s="46">
        <f t="shared" si="110"/>
        <v>0</v>
      </c>
      <c r="N999" s="46">
        <f t="shared" si="111"/>
        <v>0</v>
      </c>
      <c r="P999" s="46" t="b">
        <f t="shared" si="112"/>
        <v>1</v>
      </c>
    </row>
    <row r="1000" spans="2:16" ht="15.75" x14ac:dyDescent="0.25">
      <c r="B1000" s="245">
        <v>985</v>
      </c>
      <c r="C1000" s="251"/>
      <c r="D1000" s="252"/>
      <c r="E1000" s="251"/>
      <c r="F1000" s="252"/>
      <c r="H1000" s="269" t="b">
        <f>IF(ISBLANK(C1000),TRUE,IF(OR(ISBLANK(D1000),ISBLANK(E1000),ISBLANK(F1000),ISBLANK(#REF!)),FALSE,TRUE))</f>
        <v>1</v>
      </c>
      <c r="I1000" s="46">
        <f t="shared" si="106"/>
        <v>0</v>
      </c>
      <c r="J1000" s="46">
        <f t="shared" si="107"/>
        <v>0</v>
      </c>
      <c r="K1000" s="46">
        <f t="shared" si="108"/>
        <v>0</v>
      </c>
      <c r="L1000" s="46">
        <f t="shared" si="109"/>
        <v>0</v>
      </c>
      <c r="M1000" s="46">
        <f t="shared" si="110"/>
        <v>0</v>
      </c>
      <c r="N1000" s="46">
        <f t="shared" si="111"/>
        <v>0</v>
      </c>
      <c r="P1000" s="46" t="b">
        <f t="shared" si="112"/>
        <v>1</v>
      </c>
    </row>
    <row r="1001" spans="2:16" ht="15.75" x14ac:dyDescent="0.25">
      <c r="B1001" s="245">
        <v>986</v>
      </c>
      <c r="C1001" s="251"/>
      <c r="D1001" s="252"/>
      <c r="E1001" s="251"/>
      <c r="F1001" s="252"/>
      <c r="H1001" s="269" t="b">
        <f>IF(ISBLANK(C1001),TRUE,IF(OR(ISBLANK(D1001),ISBLANK(E1001),ISBLANK(F1001),ISBLANK(#REF!)),FALSE,TRUE))</f>
        <v>1</v>
      </c>
      <c r="I1001" s="46">
        <f t="shared" si="106"/>
        <v>0</v>
      </c>
      <c r="J1001" s="46">
        <f t="shared" si="107"/>
        <v>0</v>
      </c>
      <c r="K1001" s="46">
        <f t="shared" si="108"/>
        <v>0</v>
      </c>
      <c r="L1001" s="46">
        <f t="shared" si="109"/>
        <v>0</v>
      </c>
      <c r="M1001" s="46">
        <f t="shared" si="110"/>
        <v>0</v>
      </c>
      <c r="N1001" s="46">
        <f t="shared" si="111"/>
        <v>0</v>
      </c>
      <c r="P1001" s="46" t="b">
        <f t="shared" si="112"/>
        <v>1</v>
      </c>
    </row>
    <row r="1002" spans="2:16" ht="15.75" x14ac:dyDescent="0.25">
      <c r="B1002" s="245">
        <v>987</v>
      </c>
      <c r="C1002" s="251"/>
      <c r="D1002" s="252"/>
      <c r="E1002" s="251"/>
      <c r="F1002" s="252"/>
      <c r="H1002" s="269" t="b">
        <f>IF(ISBLANK(C1002),TRUE,IF(OR(ISBLANK(D1002),ISBLANK(E1002),ISBLANK(F1002),ISBLANK(#REF!)),FALSE,TRUE))</f>
        <v>1</v>
      </c>
      <c r="I1002" s="46">
        <f t="shared" si="106"/>
        <v>0</v>
      </c>
      <c r="J1002" s="46">
        <f t="shared" si="107"/>
        <v>0</v>
      </c>
      <c r="K1002" s="46">
        <f t="shared" si="108"/>
        <v>0</v>
      </c>
      <c r="L1002" s="46">
        <f t="shared" si="109"/>
        <v>0</v>
      </c>
      <c r="M1002" s="46">
        <f t="shared" si="110"/>
        <v>0</v>
      </c>
      <c r="N1002" s="46">
        <f t="shared" si="111"/>
        <v>0</v>
      </c>
      <c r="P1002" s="46" t="b">
        <f t="shared" si="112"/>
        <v>1</v>
      </c>
    </row>
    <row r="1003" spans="2:16" ht="15.75" x14ac:dyDescent="0.25">
      <c r="B1003" s="245">
        <v>988</v>
      </c>
      <c r="C1003" s="251"/>
      <c r="D1003" s="252"/>
      <c r="E1003" s="251"/>
      <c r="F1003" s="252"/>
      <c r="H1003" s="269" t="b">
        <f>IF(ISBLANK(C1003),TRUE,IF(OR(ISBLANK(D1003),ISBLANK(E1003),ISBLANK(F1003),ISBLANK(#REF!)),FALSE,TRUE))</f>
        <v>1</v>
      </c>
      <c r="I1003" s="46">
        <f t="shared" si="106"/>
        <v>0</v>
      </c>
      <c r="J1003" s="46">
        <f t="shared" si="107"/>
        <v>0</v>
      </c>
      <c r="K1003" s="46">
        <f t="shared" si="108"/>
        <v>0</v>
      </c>
      <c r="L1003" s="46">
        <f t="shared" si="109"/>
        <v>0</v>
      </c>
      <c r="M1003" s="46">
        <f t="shared" si="110"/>
        <v>0</v>
      </c>
      <c r="N1003" s="46">
        <f t="shared" si="111"/>
        <v>0</v>
      </c>
      <c r="P1003" s="46" t="b">
        <f t="shared" si="112"/>
        <v>1</v>
      </c>
    </row>
    <row r="1004" spans="2:16" ht="15.75" x14ac:dyDescent="0.25">
      <c r="B1004" s="245">
        <v>989</v>
      </c>
      <c r="C1004" s="251"/>
      <c r="D1004" s="252"/>
      <c r="E1004" s="251"/>
      <c r="F1004" s="252"/>
      <c r="H1004" s="269" t="b">
        <f>IF(ISBLANK(C1004),TRUE,IF(OR(ISBLANK(D1004),ISBLANK(E1004),ISBLANK(F1004),ISBLANK(#REF!)),FALSE,TRUE))</f>
        <v>1</v>
      </c>
      <c r="I1004" s="46">
        <f t="shared" si="106"/>
        <v>0</v>
      </c>
      <c r="J1004" s="46">
        <f t="shared" si="107"/>
        <v>0</v>
      </c>
      <c r="K1004" s="46">
        <f t="shared" si="108"/>
        <v>0</v>
      </c>
      <c r="L1004" s="46">
        <f t="shared" si="109"/>
        <v>0</v>
      </c>
      <c r="M1004" s="46">
        <f t="shared" si="110"/>
        <v>0</v>
      </c>
      <c r="N1004" s="46">
        <f t="shared" si="111"/>
        <v>0</v>
      </c>
      <c r="P1004" s="46" t="b">
        <f t="shared" si="112"/>
        <v>1</v>
      </c>
    </row>
    <row r="1005" spans="2:16" ht="15.75" x14ac:dyDescent="0.25">
      <c r="B1005" s="245">
        <v>990</v>
      </c>
      <c r="C1005" s="251"/>
      <c r="D1005" s="252"/>
      <c r="E1005" s="251"/>
      <c r="F1005" s="252"/>
      <c r="H1005" s="269" t="b">
        <f>IF(ISBLANK(C1005),TRUE,IF(OR(ISBLANK(D1005),ISBLANK(E1005),ISBLANK(F1005),ISBLANK(#REF!)),FALSE,TRUE))</f>
        <v>1</v>
      </c>
      <c r="I1005" s="46">
        <f t="shared" si="106"/>
        <v>0</v>
      </c>
      <c r="J1005" s="46">
        <f t="shared" si="107"/>
        <v>0</v>
      </c>
      <c r="K1005" s="46">
        <f t="shared" si="108"/>
        <v>0</v>
      </c>
      <c r="L1005" s="46">
        <f t="shared" si="109"/>
        <v>0</v>
      </c>
      <c r="M1005" s="46">
        <f t="shared" si="110"/>
        <v>0</v>
      </c>
      <c r="N1005" s="46">
        <f t="shared" si="111"/>
        <v>0</v>
      </c>
      <c r="P1005" s="46" t="b">
        <f t="shared" si="112"/>
        <v>1</v>
      </c>
    </row>
    <row r="1006" spans="2:16" ht="15.75" x14ac:dyDescent="0.25">
      <c r="B1006" s="245">
        <v>991</v>
      </c>
      <c r="C1006" s="251"/>
      <c r="D1006" s="252"/>
      <c r="E1006" s="251"/>
      <c r="F1006" s="252"/>
      <c r="H1006" s="269" t="b">
        <f>IF(ISBLANK(C1006),TRUE,IF(OR(ISBLANK(D1006),ISBLANK(E1006),ISBLANK(F1006),ISBLANK(#REF!)),FALSE,TRUE))</f>
        <v>1</v>
      </c>
      <c r="I1006" s="46">
        <f t="shared" si="106"/>
        <v>0</v>
      </c>
      <c r="J1006" s="46">
        <f t="shared" si="107"/>
        <v>0</v>
      </c>
      <c r="K1006" s="46">
        <f t="shared" si="108"/>
        <v>0</v>
      </c>
      <c r="L1006" s="46">
        <f t="shared" si="109"/>
        <v>0</v>
      </c>
      <c r="M1006" s="46">
        <f t="shared" si="110"/>
        <v>0</v>
      </c>
      <c r="N1006" s="46">
        <f t="shared" si="111"/>
        <v>0</v>
      </c>
      <c r="P1006" s="46" t="b">
        <f t="shared" si="112"/>
        <v>1</v>
      </c>
    </row>
    <row r="1007" spans="2:16" ht="15.75" x14ac:dyDescent="0.25">
      <c r="B1007" s="245">
        <v>992</v>
      </c>
      <c r="C1007" s="251"/>
      <c r="D1007" s="252"/>
      <c r="E1007" s="251"/>
      <c r="F1007" s="252"/>
      <c r="H1007" s="269" t="b">
        <f>IF(ISBLANK(C1007),TRUE,IF(OR(ISBLANK(D1007),ISBLANK(E1007),ISBLANK(F1007),ISBLANK(#REF!)),FALSE,TRUE))</f>
        <v>1</v>
      </c>
      <c r="I1007" s="46">
        <f t="shared" si="106"/>
        <v>0</v>
      </c>
      <c r="J1007" s="46">
        <f t="shared" si="107"/>
        <v>0</v>
      </c>
      <c r="K1007" s="46">
        <f t="shared" si="108"/>
        <v>0</v>
      </c>
      <c r="L1007" s="46">
        <f t="shared" si="109"/>
        <v>0</v>
      </c>
      <c r="M1007" s="46">
        <f t="shared" si="110"/>
        <v>0</v>
      </c>
      <c r="N1007" s="46">
        <f t="shared" si="111"/>
        <v>0</v>
      </c>
      <c r="P1007" s="46" t="b">
        <f t="shared" si="112"/>
        <v>1</v>
      </c>
    </row>
    <row r="1008" spans="2:16" ht="15.75" x14ac:dyDescent="0.25">
      <c r="B1008" s="245">
        <v>993</v>
      </c>
      <c r="C1008" s="251"/>
      <c r="D1008" s="252"/>
      <c r="E1008" s="251"/>
      <c r="F1008" s="252"/>
      <c r="H1008" s="269" t="b">
        <f>IF(ISBLANK(C1008),TRUE,IF(OR(ISBLANK(D1008),ISBLANK(E1008),ISBLANK(F1008),ISBLANK(#REF!)),FALSE,TRUE))</f>
        <v>1</v>
      </c>
      <c r="I1008" s="46">
        <f t="shared" si="106"/>
        <v>0</v>
      </c>
      <c r="J1008" s="46">
        <f t="shared" si="107"/>
        <v>0</v>
      </c>
      <c r="K1008" s="46">
        <f t="shared" si="108"/>
        <v>0</v>
      </c>
      <c r="L1008" s="46">
        <f t="shared" si="109"/>
        <v>0</v>
      </c>
      <c r="M1008" s="46">
        <f t="shared" si="110"/>
        <v>0</v>
      </c>
      <c r="N1008" s="46">
        <f t="shared" si="111"/>
        <v>0</v>
      </c>
      <c r="P1008" s="46" t="b">
        <f t="shared" si="112"/>
        <v>1</v>
      </c>
    </row>
    <row r="1009" spans="2:16" ht="15.75" x14ac:dyDescent="0.25">
      <c r="B1009" s="245">
        <v>994</v>
      </c>
      <c r="C1009" s="251"/>
      <c r="D1009" s="252"/>
      <c r="E1009" s="251"/>
      <c r="F1009" s="252"/>
      <c r="H1009" s="269" t="b">
        <f>IF(ISBLANK(C1009),TRUE,IF(OR(ISBLANK(D1009),ISBLANK(E1009),ISBLANK(F1009),ISBLANK(#REF!)),FALSE,TRUE))</f>
        <v>1</v>
      </c>
      <c r="I1009" s="46">
        <f t="shared" si="106"/>
        <v>0</v>
      </c>
      <c r="J1009" s="46">
        <f t="shared" si="107"/>
        <v>0</v>
      </c>
      <c r="K1009" s="46">
        <f t="shared" si="108"/>
        <v>0</v>
      </c>
      <c r="L1009" s="46">
        <f t="shared" si="109"/>
        <v>0</v>
      </c>
      <c r="M1009" s="46">
        <f t="shared" si="110"/>
        <v>0</v>
      </c>
      <c r="N1009" s="46">
        <f t="shared" si="111"/>
        <v>0</v>
      </c>
      <c r="P1009" s="46" t="b">
        <f t="shared" si="112"/>
        <v>1</v>
      </c>
    </row>
    <row r="1010" spans="2:16" ht="15.75" x14ac:dyDescent="0.25">
      <c r="B1010" s="245">
        <v>995</v>
      </c>
      <c r="C1010" s="251"/>
      <c r="D1010" s="252"/>
      <c r="E1010" s="251"/>
      <c r="F1010" s="252"/>
      <c r="H1010" s="269" t="b">
        <f>IF(ISBLANK(C1010),TRUE,IF(OR(ISBLANK(D1010),ISBLANK(E1010),ISBLANK(F1010),ISBLANK(#REF!)),FALSE,TRUE))</f>
        <v>1</v>
      </c>
      <c r="I1010" s="46">
        <f t="shared" si="106"/>
        <v>0</v>
      </c>
      <c r="J1010" s="46">
        <f t="shared" si="107"/>
        <v>0</v>
      </c>
      <c r="K1010" s="46">
        <f t="shared" si="108"/>
        <v>0</v>
      </c>
      <c r="L1010" s="46">
        <f t="shared" si="109"/>
        <v>0</v>
      </c>
      <c r="M1010" s="46">
        <f t="shared" si="110"/>
        <v>0</v>
      </c>
      <c r="N1010" s="46">
        <f t="shared" si="111"/>
        <v>0</v>
      </c>
      <c r="P1010" s="46" t="b">
        <f t="shared" si="112"/>
        <v>1</v>
      </c>
    </row>
    <row r="1011" spans="2:16" ht="15.75" x14ac:dyDescent="0.25">
      <c r="B1011" s="245">
        <v>996</v>
      </c>
      <c r="C1011" s="251"/>
      <c r="D1011" s="252"/>
      <c r="E1011" s="251"/>
      <c r="F1011" s="252"/>
      <c r="H1011" s="269" t="b">
        <f>IF(ISBLANK(C1011),TRUE,IF(OR(ISBLANK(D1011),ISBLANK(E1011),ISBLANK(F1011),ISBLANK(#REF!)),FALSE,TRUE))</f>
        <v>1</v>
      </c>
      <c r="I1011" s="46">
        <f t="shared" si="106"/>
        <v>0</v>
      </c>
      <c r="J1011" s="46">
        <f t="shared" si="107"/>
        <v>0</v>
      </c>
      <c r="K1011" s="46">
        <f t="shared" si="108"/>
        <v>0</v>
      </c>
      <c r="L1011" s="46">
        <f t="shared" si="109"/>
        <v>0</v>
      </c>
      <c r="M1011" s="46">
        <f t="shared" si="110"/>
        <v>0</v>
      </c>
      <c r="N1011" s="46">
        <f t="shared" si="111"/>
        <v>0</v>
      </c>
      <c r="P1011" s="46" t="b">
        <f t="shared" si="112"/>
        <v>1</v>
      </c>
    </row>
    <row r="1012" spans="2:16" ht="15.75" x14ac:dyDescent="0.25">
      <c r="B1012" s="245">
        <v>997</v>
      </c>
      <c r="C1012" s="251"/>
      <c r="D1012" s="252"/>
      <c r="E1012" s="251"/>
      <c r="F1012" s="252"/>
      <c r="H1012" s="269" t="b">
        <f>IF(ISBLANK(C1012),TRUE,IF(OR(ISBLANK(D1012),ISBLANK(E1012),ISBLANK(F1012),ISBLANK(#REF!)),FALSE,TRUE))</f>
        <v>1</v>
      </c>
      <c r="I1012" s="46">
        <f t="shared" si="106"/>
        <v>0</v>
      </c>
      <c r="J1012" s="46">
        <f t="shared" si="107"/>
        <v>0</v>
      </c>
      <c r="K1012" s="46">
        <f t="shared" si="108"/>
        <v>0</v>
      </c>
      <c r="L1012" s="46">
        <f t="shared" si="109"/>
        <v>0</v>
      </c>
      <c r="M1012" s="46">
        <f t="shared" si="110"/>
        <v>0</v>
      </c>
      <c r="N1012" s="46">
        <f t="shared" si="111"/>
        <v>0</v>
      </c>
      <c r="P1012" s="46" t="b">
        <f t="shared" si="112"/>
        <v>1</v>
      </c>
    </row>
    <row r="1013" spans="2:16" ht="15.75" x14ac:dyDescent="0.25">
      <c r="B1013" s="245">
        <v>998</v>
      </c>
      <c r="C1013" s="251"/>
      <c r="D1013" s="252"/>
      <c r="E1013" s="251"/>
      <c r="F1013" s="252"/>
      <c r="H1013" s="269" t="b">
        <f>IF(ISBLANK(C1013),TRUE,IF(OR(ISBLANK(D1013),ISBLANK(E1013),ISBLANK(F1013),ISBLANK(#REF!)),FALSE,TRUE))</f>
        <v>1</v>
      </c>
      <c r="I1013" s="46">
        <f t="shared" si="106"/>
        <v>0</v>
      </c>
      <c r="J1013" s="46">
        <f t="shared" si="107"/>
        <v>0</v>
      </c>
      <c r="K1013" s="46">
        <f t="shared" si="108"/>
        <v>0</v>
      </c>
      <c r="L1013" s="46">
        <f t="shared" si="109"/>
        <v>0</v>
      </c>
      <c r="M1013" s="46">
        <f t="shared" si="110"/>
        <v>0</v>
      </c>
      <c r="N1013" s="46">
        <f t="shared" si="111"/>
        <v>0</v>
      </c>
      <c r="P1013" s="46" t="b">
        <f t="shared" si="112"/>
        <v>1</v>
      </c>
    </row>
    <row r="1014" spans="2:16" ht="15.75" x14ac:dyDescent="0.25">
      <c r="B1014" s="245">
        <v>999</v>
      </c>
      <c r="C1014" s="251"/>
      <c r="D1014" s="252"/>
      <c r="E1014" s="251"/>
      <c r="F1014" s="252"/>
      <c r="H1014" s="269" t="b">
        <f>IF(ISBLANK(C1014),TRUE,IF(OR(ISBLANK(D1014),ISBLANK(E1014),ISBLANK(F1014),ISBLANK(#REF!)),FALSE,TRUE))</f>
        <v>1</v>
      </c>
      <c r="I1014" s="46">
        <f t="shared" si="106"/>
        <v>0</v>
      </c>
      <c r="J1014" s="46">
        <f t="shared" si="107"/>
        <v>0</v>
      </c>
      <c r="K1014" s="46">
        <f t="shared" si="108"/>
        <v>0</v>
      </c>
      <c r="L1014" s="46">
        <f t="shared" si="109"/>
        <v>0</v>
      </c>
      <c r="M1014" s="46">
        <f t="shared" si="110"/>
        <v>0</v>
      </c>
      <c r="N1014" s="46">
        <f t="shared" si="111"/>
        <v>0</v>
      </c>
      <c r="P1014" s="46" t="b">
        <f t="shared" si="112"/>
        <v>1</v>
      </c>
    </row>
    <row r="1015" spans="2:16" ht="16.5" thickBot="1" x14ac:dyDescent="0.3">
      <c r="B1015" s="246">
        <v>1000</v>
      </c>
      <c r="C1015" s="251"/>
      <c r="D1015" s="254"/>
      <c r="E1015" s="251"/>
      <c r="F1015" s="254"/>
      <c r="H1015" s="269" t="b">
        <f>IF(ISBLANK(C1015),TRUE,IF(OR(ISBLANK(D1015),ISBLANK(E1015),ISBLANK(F1015),ISBLANK(#REF!)),FALSE,TRUE))</f>
        <v>1</v>
      </c>
      <c r="I1015" s="46">
        <f t="shared" si="106"/>
        <v>0</v>
      </c>
      <c r="J1015" s="46">
        <f t="shared" si="107"/>
        <v>0</v>
      </c>
      <c r="K1015" s="46">
        <f t="shared" si="108"/>
        <v>0</v>
      </c>
      <c r="L1015" s="46">
        <f t="shared" si="109"/>
        <v>0</v>
      </c>
      <c r="M1015" s="46">
        <f t="shared" si="110"/>
        <v>0</v>
      </c>
      <c r="N1015" s="46">
        <f t="shared" si="111"/>
        <v>0</v>
      </c>
      <c r="P1015" s="46" t="b">
        <f t="shared" si="112"/>
        <v>1</v>
      </c>
    </row>
  </sheetData>
  <sheetProtection algorithmName="SHA-512" hashValue="qXUcxzIIgVy5LPihsjAHi8WrX6Ry35uZzKFoazsd99qEaoclW32vR6icQFIK8z33lbnNX4sZ8aayOQCF8d90rQ==" saltValue="WJhRMrFdhsG2dvqGZ8J01g==" spinCount="100000" sheet="1" objects="1" scenarios="1"/>
  <mergeCells count="5">
    <mergeCell ref="B2:E2"/>
    <mergeCell ref="B4:H4"/>
    <mergeCell ref="B6:F6"/>
    <mergeCell ref="I13:K13"/>
    <mergeCell ref="L13:N13"/>
  </mergeCells>
  <conditionalFormatting sqref="D10">
    <cfRule type="cellIs" dxfId="1877" priority="4" operator="equal">
      <formula>FALSE</formula>
    </cfRule>
    <cfRule type="cellIs" dxfId="1876" priority="5" operator="equal">
      <formula>TRUE</formula>
    </cfRule>
  </conditionalFormatting>
  <dataValidations count="2">
    <dataValidation type="whole" operator="greaterThanOrEqual" allowBlank="1" showInputMessage="1" showErrorMessage="1" sqref="D16:D1015 F16:F1015" xr:uid="{00000000-0002-0000-0B00-000000000000}">
      <formula1>0</formula1>
    </dataValidation>
    <dataValidation type="list" allowBlank="1" showInputMessage="1" showErrorMessage="1" sqref="C16:C1015" xr:uid="{00000000-0002-0000-0B00-000001000000}">
      <formula1>COUNTRIES</formula1>
    </dataValidation>
  </dataValidations>
  <pageMargins left="0.7" right="0.7" top="0.75" bottom="0.75" header="0.3" footer="0.3"/>
  <pageSetup scale="62"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1B6077AB-68C2-4803-91EB-796256FE2804}">
            <xm:f>'Section A'!$F$21=0</xm:f>
            <x14:dxf>
              <fill>
                <patternFill patternType="mediumGray">
                  <bgColor theme="0" tint="-0.24994659260841701"/>
                </patternFill>
              </fill>
            </x14:dxf>
          </x14:cfRule>
          <xm:sqref>C16:F1015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2000000}">
          <x14:formula1>
            <xm:f>'Allowed values'!$B$31:$B$32</xm:f>
          </x14:formula1>
          <xm:sqref>E16:E1015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1015"/>
  <sheetViews>
    <sheetView view="pageBreakPreview" zoomScaleNormal="100" zoomScaleSheetLayoutView="100" workbookViewId="0"/>
  </sheetViews>
  <sheetFormatPr defaultRowHeight="15" x14ac:dyDescent="0.25"/>
  <cols>
    <col min="1" max="1" width="2.85546875" customWidth="1"/>
    <col min="2" max="2" width="7.42578125" customWidth="1"/>
    <col min="3" max="3" width="23.5703125" customWidth="1"/>
    <col min="4" max="4" width="33.140625" bestFit="1" customWidth="1"/>
    <col min="5" max="5" width="23.7109375" customWidth="1"/>
    <col min="6" max="6" width="24.42578125" customWidth="1"/>
    <col min="7" max="7" width="26" customWidth="1"/>
    <col min="8" max="8" width="9" hidden="1" customWidth="1"/>
    <col min="9" max="10" width="12.7109375" style="4" hidden="1" customWidth="1"/>
    <col min="11" max="14" width="12.7109375" style="46" hidden="1" customWidth="1"/>
    <col min="15" max="16" width="0" hidden="1" customWidth="1"/>
  </cols>
  <sheetData>
    <row r="1" spans="1:16" x14ac:dyDescent="0.25">
      <c r="A1" s="4"/>
      <c r="B1" s="4"/>
      <c r="C1" s="4"/>
      <c r="D1" s="4"/>
      <c r="E1" s="4"/>
      <c r="F1" s="4"/>
      <c r="G1" s="4"/>
      <c r="H1" s="272"/>
      <c r="I1" s="272"/>
      <c r="J1" s="272"/>
      <c r="K1" s="272"/>
      <c r="L1" s="272" t="s">
        <v>775</v>
      </c>
      <c r="M1" s="272" t="s">
        <v>776</v>
      </c>
      <c r="N1" s="272" t="s">
        <v>777</v>
      </c>
    </row>
    <row r="2" spans="1:16" ht="18.75" x14ac:dyDescent="0.25">
      <c r="A2" s="4"/>
      <c r="B2" s="441" t="str">
        <f>'General Info'!B2:C2</f>
        <v>Form QST-MC</v>
      </c>
      <c r="C2" s="441"/>
      <c r="D2" s="441"/>
      <c r="E2" s="441"/>
      <c r="F2" s="4"/>
      <c r="G2" s="4"/>
      <c r="H2" s="272"/>
      <c r="I2" s="272" t="s">
        <v>772</v>
      </c>
      <c r="J2" s="272"/>
      <c r="K2" s="272"/>
      <c r="L2" s="272">
        <f>SUMIF($E$16:$E$1015,"Retail",$D$16:$D$1015)</f>
        <v>0</v>
      </c>
      <c r="M2" s="272">
        <f>'Section C'!H188</f>
        <v>0</v>
      </c>
      <c r="N2" s="272" t="b">
        <f>IF(L2&lt;=M2,TRUE,FALSE)</f>
        <v>1</v>
      </c>
    </row>
    <row r="3" spans="1:16" x14ac:dyDescent="0.25">
      <c r="A3" s="4"/>
      <c r="B3" s="4"/>
      <c r="C3" s="4"/>
      <c r="D3" s="4"/>
      <c r="E3" s="4"/>
      <c r="F3" s="4"/>
      <c r="G3" s="4"/>
      <c r="H3" s="272"/>
      <c r="I3" s="272" t="s">
        <v>773</v>
      </c>
      <c r="J3" s="272"/>
      <c r="K3" s="272"/>
      <c r="L3" s="272">
        <f>SUMIF($E$16:$E$1015,"Well informed",$D$16:$D$1015)</f>
        <v>0</v>
      </c>
      <c r="M3" s="272">
        <f>'Section C'!J188</f>
        <v>0</v>
      </c>
      <c r="N3" s="272" t="b">
        <f>IF(L3&lt;=M3,TRUE,FALSE)</f>
        <v>1</v>
      </c>
    </row>
    <row r="4" spans="1:16" ht="18.75" x14ac:dyDescent="0.25">
      <c r="A4" s="4"/>
      <c r="B4" s="441" t="s">
        <v>615</v>
      </c>
      <c r="C4" s="441"/>
      <c r="D4" s="441"/>
      <c r="E4" s="441"/>
      <c r="F4" s="441"/>
      <c r="G4" s="441"/>
      <c r="H4" s="441"/>
      <c r="I4" s="272" t="s">
        <v>774</v>
      </c>
      <c r="J4" s="272"/>
      <c r="K4" s="272"/>
      <c r="L4" s="272">
        <f>SUMIF($E$16:$E$1015,"Professional",$D$16:$D$1015)</f>
        <v>0</v>
      </c>
      <c r="M4" s="272">
        <f>'Section C'!L188</f>
        <v>0</v>
      </c>
      <c r="N4" s="272" t="b">
        <f>IF(L4&lt;=M4,TRUE,FALSE)</f>
        <v>1</v>
      </c>
    </row>
    <row r="5" spans="1:16" ht="18.75" x14ac:dyDescent="0.25">
      <c r="A5" s="4"/>
      <c r="B5" s="209"/>
      <c r="C5" s="209"/>
      <c r="D5" s="209"/>
      <c r="E5" s="209"/>
      <c r="F5" s="209"/>
      <c r="G5" s="209"/>
      <c r="H5" s="273"/>
    </row>
    <row r="6" spans="1:16" ht="33" customHeight="1" x14ac:dyDescent="0.25">
      <c r="A6" s="4"/>
      <c r="B6" s="455" t="s">
        <v>484</v>
      </c>
      <c r="C6" s="455"/>
      <c r="D6" s="455"/>
      <c r="E6" s="455"/>
      <c r="F6" s="455"/>
      <c r="G6" s="209"/>
      <c r="H6" s="273"/>
    </row>
    <row r="7" spans="1:16" ht="18.75" x14ac:dyDescent="0.25">
      <c r="A7" s="4"/>
      <c r="B7" s="286"/>
      <c r="C7" s="286"/>
      <c r="D7" s="286"/>
      <c r="E7" s="286"/>
      <c r="F7" s="286"/>
      <c r="G7" s="209"/>
      <c r="H7" s="273"/>
    </row>
    <row r="8" spans="1:16" ht="18.75" x14ac:dyDescent="0.25">
      <c r="A8" s="4"/>
      <c r="B8" s="286"/>
      <c r="C8" s="286"/>
      <c r="D8" s="286"/>
      <c r="E8" s="286"/>
      <c r="F8" s="286"/>
      <c r="G8" s="209"/>
      <c r="H8" s="273"/>
    </row>
    <row r="9" spans="1:16" ht="18.75" x14ac:dyDescent="0.25">
      <c r="A9" s="4"/>
      <c r="B9" s="286"/>
      <c r="C9" s="286"/>
      <c r="D9" s="144" t="s">
        <v>65</v>
      </c>
      <c r="E9" s="286"/>
      <c r="F9" s="286"/>
      <c r="G9" s="209"/>
      <c r="H9" s="273"/>
    </row>
    <row r="10" spans="1:16" ht="18.75" x14ac:dyDescent="0.25">
      <c r="A10" s="4"/>
      <c r="B10" s="286"/>
      <c r="D10" s="256" t="b">
        <f>IF(AND(H12,P14),TRUE,FALSE)</f>
        <v>1</v>
      </c>
      <c r="E10" s="286"/>
      <c r="F10" s="286"/>
      <c r="G10" s="209"/>
      <c r="H10" s="273"/>
    </row>
    <row r="11" spans="1:16" ht="19.5" thickBot="1" x14ac:dyDescent="0.3">
      <c r="A11" s="4"/>
      <c r="B11" s="286"/>
      <c r="C11" s="286"/>
      <c r="D11" s="286"/>
      <c r="E11" s="286"/>
      <c r="F11" s="286"/>
      <c r="G11" s="209"/>
      <c r="H11" s="273"/>
    </row>
    <row r="12" spans="1:16" ht="31.5" x14ac:dyDescent="0.25">
      <c r="A12" s="4"/>
      <c r="B12" s="236" t="s">
        <v>447</v>
      </c>
      <c r="C12" s="237" t="s">
        <v>485</v>
      </c>
      <c r="D12" s="237" t="s">
        <v>486</v>
      </c>
      <c r="E12" s="238" t="s">
        <v>487</v>
      </c>
      <c r="F12" s="281" t="s">
        <v>495</v>
      </c>
      <c r="G12" s="4"/>
      <c r="H12" s="274" t="b">
        <f>IF(ISNA(MATCH(FALSE,H16:H1015,0)),TRUE,FALSE)</f>
        <v>1</v>
      </c>
      <c r="N12" s="46" t="b">
        <f>IF(ISNA(MATCH(FALSE,N2:N4,0)),TRUE,FALSE)</f>
        <v>1</v>
      </c>
    </row>
    <row r="13" spans="1:16" ht="15.75" x14ac:dyDescent="0.25">
      <c r="A13" s="4"/>
      <c r="B13" s="239"/>
      <c r="C13" s="240"/>
      <c r="D13" s="270">
        <f>'General Info'!D13</f>
        <v>0</v>
      </c>
      <c r="E13" s="241"/>
      <c r="F13" s="270">
        <f>'General Info'!D13</f>
        <v>0</v>
      </c>
      <c r="G13" s="4"/>
      <c r="H13" s="272"/>
      <c r="I13" s="476" t="s">
        <v>495</v>
      </c>
      <c r="J13" s="476"/>
      <c r="K13" s="476"/>
      <c r="L13" s="476" t="s">
        <v>488</v>
      </c>
      <c r="M13" s="476"/>
      <c r="N13" s="476"/>
    </row>
    <row r="14" spans="1:16" ht="15.75" x14ac:dyDescent="0.25">
      <c r="A14" s="4"/>
      <c r="B14" s="239"/>
      <c r="C14" s="242"/>
      <c r="D14" s="271"/>
      <c r="E14" s="243"/>
      <c r="F14" s="270" t="s">
        <v>448</v>
      </c>
      <c r="G14" s="4"/>
      <c r="H14" s="272"/>
      <c r="I14" s="259" t="s">
        <v>449</v>
      </c>
      <c r="J14" s="259" t="s">
        <v>450</v>
      </c>
      <c r="K14" s="259" t="s">
        <v>451</v>
      </c>
      <c r="L14" s="259" t="s">
        <v>449</v>
      </c>
      <c r="M14" s="259" t="s">
        <v>450</v>
      </c>
      <c r="N14" s="259" t="s">
        <v>451</v>
      </c>
      <c r="P14" t="b">
        <f>IF(AND(P16:P1015),TRUE,FALSE)</f>
        <v>1</v>
      </c>
    </row>
    <row r="15" spans="1:16" ht="16.5" thickBot="1" x14ac:dyDescent="0.3">
      <c r="A15" s="4"/>
      <c r="B15" s="244" t="s">
        <v>27</v>
      </c>
      <c r="C15" s="248"/>
      <c r="D15" s="249">
        <f>SUM(D16:D1015)</f>
        <v>0</v>
      </c>
      <c r="E15" s="250"/>
      <c r="F15" s="249">
        <f>SUM(F16:F1015)</f>
        <v>0</v>
      </c>
      <c r="G15" s="4"/>
      <c r="H15" s="272"/>
      <c r="I15" s="46">
        <f>SUM(I16:I1015)</f>
        <v>0</v>
      </c>
      <c r="J15" s="46">
        <f t="shared" ref="J15:N15" si="0">SUM(J16:J1015)</f>
        <v>0</v>
      </c>
      <c r="K15" s="46">
        <f t="shared" si="0"/>
        <v>0</v>
      </c>
      <c r="L15" s="46">
        <f>SUM(L16:L1015)</f>
        <v>0</v>
      </c>
      <c r="M15" s="46">
        <f t="shared" si="0"/>
        <v>0</v>
      </c>
      <c r="N15" s="46">
        <f t="shared" si="0"/>
        <v>0</v>
      </c>
    </row>
    <row r="16" spans="1:16" ht="16.5" thickTop="1" x14ac:dyDescent="0.25">
      <c r="A16" s="4"/>
      <c r="B16" s="245">
        <v>1</v>
      </c>
      <c r="C16" s="251"/>
      <c r="D16" s="252"/>
      <c r="E16" s="251"/>
      <c r="F16" s="252"/>
      <c r="G16" s="4"/>
      <c r="H16" s="274" t="b">
        <f>IF(ISBLANK(C16),TRUE,IF(OR(ISBLANK(D16),ISBLANK(E16),ISBLANK(F16),ISBLANK(#REF!)),FALSE,TRUE))</f>
        <v>1</v>
      </c>
      <c r="I16" s="46">
        <f>IF(E16="Retail",F16,0)</f>
        <v>0</v>
      </c>
      <c r="J16" s="46">
        <f>IF(E16="Well Informed",F16,0)</f>
        <v>0</v>
      </c>
      <c r="K16" s="46">
        <f>IF(E16="Professional",F16,0)</f>
        <v>0</v>
      </c>
      <c r="L16" s="46">
        <f>IF(E16="Retail",D16,0)</f>
        <v>0</v>
      </c>
      <c r="M16" s="46">
        <f>IF(E16="Well Informed",D16,0)</f>
        <v>0</v>
      </c>
      <c r="N16" s="46">
        <f>IF(E16="Professional",D16,0)</f>
        <v>0</v>
      </c>
      <c r="P16" t="b">
        <f>IF(AND(D16&lt;&gt;"",C16="N/A"),FALSE,TRUE)</f>
        <v>1</v>
      </c>
    </row>
    <row r="17" spans="1:16" ht="15.75" x14ac:dyDescent="0.25">
      <c r="A17" s="4"/>
      <c r="B17" s="245">
        <v>2</v>
      </c>
      <c r="C17" s="251"/>
      <c r="D17" s="252"/>
      <c r="E17" s="251"/>
      <c r="F17" s="252"/>
      <c r="G17" s="4"/>
      <c r="H17" s="274" t="b">
        <f>IF(ISBLANK(C17),TRUE,IF(OR(ISBLANK(D17),ISBLANK(E17),ISBLANK(F17),ISBLANK(#REF!)),FALSE,TRUE))</f>
        <v>1</v>
      </c>
      <c r="I17" s="46">
        <f t="shared" ref="I17:I80" si="1">IF(E17="Retail",F17,0)</f>
        <v>0</v>
      </c>
      <c r="J17" s="46">
        <f t="shared" ref="J17:J80" si="2">IF(E17="Well Informed",F17,0)</f>
        <v>0</v>
      </c>
      <c r="K17" s="46">
        <f t="shared" ref="K17:K80" si="3">IF(E17="Professional",F17,0)</f>
        <v>0</v>
      </c>
      <c r="L17" s="46">
        <f t="shared" ref="L17:L80" si="4">IF(E17="Retail",D17,0)</f>
        <v>0</v>
      </c>
      <c r="M17" s="46">
        <f t="shared" ref="M17:M80" si="5">IF(E17="Well Informed",D17,0)</f>
        <v>0</v>
      </c>
      <c r="N17" s="46">
        <f t="shared" ref="N17:N80" si="6">IF(E17="Professional",D17,0)</f>
        <v>0</v>
      </c>
      <c r="P17" t="b">
        <f t="shared" ref="P17:P80" si="7">IF(AND(D17&lt;&gt;"",C17="N/A"),FALSE,TRUE)</f>
        <v>1</v>
      </c>
    </row>
    <row r="18" spans="1:16" ht="15.75" x14ac:dyDescent="0.25">
      <c r="A18" s="4"/>
      <c r="B18" s="245">
        <v>3</v>
      </c>
      <c r="C18" s="251"/>
      <c r="D18" s="252"/>
      <c r="E18" s="251"/>
      <c r="F18" s="252"/>
      <c r="G18" s="4"/>
      <c r="H18" s="274" t="b">
        <f>IF(ISBLANK(C18),TRUE,IF(OR(ISBLANK(D18),ISBLANK(E18),ISBLANK(F18),ISBLANK(#REF!)),FALSE,TRUE))</f>
        <v>1</v>
      </c>
      <c r="I18" s="46">
        <f t="shared" si="1"/>
        <v>0</v>
      </c>
      <c r="J18" s="46">
        <f t="shared" si="2"/>
        <v>0</v>
      </c>
      <c r="K18" s="46">
        <f t="shared" si="3"/>
        <v>0</v>
      </c>
      <c r="L18" s="46">
        <f t="shared" si="4"/>
        <v>0</v>
      </c>
      <c r="M18" s="46">
        <f t="shared" si="5"/>
        <v>0</v>
      </c>
      <c r="N18" s="46">
        <f t="shared" si="6"/>
        <v>0</v>
      </c>
      <c r="P18" t="b">
        <f t="shared" si="7"/>
        <v>1</v>
      </c>
    </row>
    <row r="19" spans="1:16" ht="15.75" x14ac:dyDescent="0.25">
      <c r="A19" s="4"/>
      <c r="B19" s="245">
        <v>4</v>
      </c>
      <c r="C19" s="251"/>
      <c r="D19" s="252"/>
      <c r="E19" s="251"/>
      <c r="F19" s="252"/>
      <c r="G19" s="4"/>
      <c r="H19" s="274" t="b">
        <f>IF(ISBLANK(C19),TRUE,IF(OR(ISBLANK(D19),ISBLANK(E19),ISBLANK(F19),ISBLANK(#REF!)),FALSE,TRUE))</f>
        <v>1</v>
      </c>
      <c r="I19" s="46">
        <f t="shared" si="1"/>
        <v>0</v>
      </c>
      <c r="J19" s="46">
        <f t="shared" si="2"/>
        <v>0</v>
      </c>
      <c r="K19" s="46">
        <f t="shared" si="3"/>
        <v>0</v>
      </c>
      <c r="L19" s="46">
        <f t="shared" si="4"/>
        <v>0</v>
      </c>
      <c r="M19" s="46">
        <f t="shared" si="5"/>
        <v>0</v>
      </c>
      <c r="N19" s="46">
        <f t="shared" si="6"/>
        <v>0</v>
      </c>
      <c r="P19" t="b">
        <f t="shared" si="7"/>
        <v>1</v>
      </c>
    </row>
    <row r="20" spans="1:16" ht="15.75" x14ac:dyDescent="0.25">
      <c r="A20" s="4"/>
      <c r="B20" s="245">
        <v>5</v>
      </c>
      <c r="C20" s="251"/>
      <c r="D20" s="252"/>
      <c r="E20" s="251"/>
      <c r="F20" s="252"/>
      <c r="G20" s="4"/>
      <c r="H20" s="274" t="b">
        <f>IF(ISBLANK(C20),TRUE,IF(OR(ISBLANK(D20),ISBLANK(E20),ISBLANK(F20),ISBLANK(#REF!)),FALSE,TRUE))</f>
        <v>1</v>
      </c>
      <c r="I20" s="46">
        <f t="shared" si="1"/>
        <v>0</v>
      </c>
      <c r="J20" s="46">
        <f t="shared" si="2"/>
        <v>0</v>
      </c>
      <c r="K20" s="46">
        <f t="shared" si="3"/>
        <v>0</v>
      </c>
      <c r="L20" s="46">
        <f t="shared" si="4"/>
        <v>0</v>
      </c>
      <c r="M20" s="46">
        <f t="shared" si="5"/>
        <v>0</v>
      </c>
      <c r="N20" s="46">
        <f t="shared" si="6"/>
        <v>0</v>
      </c>
      <c r="P20" t="b">
        <f t="shared" si="7"/>
        <v>1</v>
      </c>
    </row>
    <row r="21" spans="1:16" ht="15.75" x14ac:dyDescent="0.25">
      <c r="A21" s="4"/>
      <c r="B21" s="245">
        <v>6</v>
      </c>
      <c r="C21" s="251"/>
      <c r="D21" s="252"/>
      <c r="E21" s="251"/>
      <c r="F21" s="252"/>
      <c r="G21" s="4"/>
      <c r="H21" s="274" t="b">
        <f>IF(ISBLANK(C21),TRUE,IF(OR(ISBLANK(D21),ISBLANK(E21),ISBLANK(F21),ISBLANK(#REF!)),FALSE,TRUE))</f>
        <v>1</v>
      </c>
      <c r="I21" s="46">
        <f t="shared" si="1"/>
        <v>0</v>
      </c>
      <c r="J21" s="46">
        <f t="shared" si="2"/>
        <v>0</v>
      </c>
      <c r="K21" s="46">
        <f t="shared" si="3"/>
        <v>0</v>
      </c>
      <c r="L21" s="46">
        <f t="shared" si="4"/>
        <v>0</v>
      </c>
      <c r="M21" s="46">
        <f t="shared" si="5"/>
        <v>0</v>
      </c>
      <c r="N21" s="46">
        <f t="shared" si="6"/>
        <v>0</v>
      </c>
      <c r="P21" t="b">
        <f t="shared" si="7"/>
        <v>1</v>
      </c>
    </row>
    <row r="22" spans="1:16" ht="15.75" x14ac:dyDescent="0.25">
      <c r="A22" s="4"/>
      <c r="B22" s="245">
        <v>7</v>
      </c>
      <c r="C22" s="251"/>
      <c r="D22" s="252"/>
      <c r="E22" s="251"/>
      <c r="F22" s="252"/>
      <c r="G22" s="4"/>
      <c r="H22" s="274" t="b">
        <f>IF(ISBLANK(C22),TRUE,IF(OR(ISBLANK(D22),ISBLANK(E22),ISBLANK(F22),ISBLANK(#REF!)),FALSE,TRUE))</f>
        <v>1</v>
      </c>
      <c r="I22" s="46">
        <f t="shared" si="1"/>
        <v>0</v>
      </c>
      <c r="J22" s="46">
        <f t="shared" si="2"/>
        <v>0</v>
      </c>
      <c r="K22" s="46">
        <f t="shared" si="3"/>
        <v>0</v>
      </c>
      <c r="L22" s="46">
        <f t="shared" si="4"/>
        <v>0</v>
      </c>
      <c r="M22" s="46">
        <f t="shared" si="5"/>
        <v>0</v>
      </c>
      <c r="N22" s="46">
        <f t="shared" si="6"/>
        <v>0</v>
      </c>
      <c r="P22" t="b">
        <f t="shared" si="7"/>
        <v>1</v>
      </c>
    </row>
    <row r="23" spans="1:16" ht="15.75" x14ac:dyDescent="0.25">
      <c r="A23" s="4"/>
      <c r="B23" s="245">
        <v>8</v>
      </c>
      <c r="C23" s="251"/>
      <c r="D23" s="252"/>
      <c r="E23" s="251"/>
      <c r="F23" s="252"/>
      <c r="G23" s="4"/>
      <c r="H23" s="274" t="b">
        <f>IF(ISBLANK(C23),TRUE,IF(OR(ISBLANK(D23),ISBLANK(E23),ISBLANK(F23),ISBLANK(#REF!)),FALSE,TRUE))</f>
        <v>1</v>
      </c>
      <c r="I23" s="46">
        <f t="shared" si="1"/>
        <v>0</v>
      </c>
      <c r="J23" s="46">
        <f t="shared" si="2"/>
        <v>0</v>
      </c>
      <c r="K23" s="46">
        <f t="shared" si="3"/>
        <v>0</v>
      </c>
      <c r="L23" s="46">
        <f t="shared" si="4"/>
        <v>0</v>
      </c>
      <c r="M23" s="46">
        <f t="shared" si="5"/>
        <v>0</v>
      </c>
      <c r="N23" s="46">
        <f t="shared" si="6"/>
        <v>0</v>
      </c>
      <c r="P23" t="b">
        <f t="shared" si="7"/>
        <v>1</v>
      </c>
    </row>
    <row r="24" spans="1:16" ht="15.75" x14ac:dyDescent="0.25">
      <c r="A24" s="4"/>
      <c r="B24" s="245">
        <v>9</v>
      </c>
      <c r="C24" s="251"/>
      <c r="D24" s="252"/>
      <c r="E24" s="251"/>
      <c r="F24" s="252"/>
      <c r="G24" s="4"/>
      <c r="H24" s="274" t="b">
        <f>IF(ISBLANK(C24),TRUE,IF(OR(ISBLANK(D24),ISBLANK(E24),ISBLANK(F24),ISBLANK(#REF!)),FALSE,TRUE))</f>
        <v>1</v>
      </c>
      <c r="I24" s="46">
        <f t="shared" si="1"/>
        <v>0</v>
      </c>
      <c r="J24" s="46">
        <f t="shared" si="2"/>
        <v>0</v>
      </c>
      <c r="K24" s="46">
        <f t="shared" si="3"/>
        <v>0</v>
      </c>
      <c r="L24" s="46">
        <f t="shared" si="4"/>
        <v>0</v>
      </c>
      <c r="M24" s="46">
        <f t="shared" si="5"/>
        <v>0</v>
      </c>
      <c r="N24" s="46">
        <f t="shared" si="6"/>
        <v>0</v>
      </c>
      <c r="P24" t="b">
        <f t="shared" si="7"/>
        <v>1</v>
      </c>
    </row>
    <row r="25" spans="1:16" ht="15.75" x14ac:dyDescent="0.25">
      <c r="A25" s="4"/>
      <c r="B25" s="245">
        <v>10</v>
      </c>
      <c r="C25" s="251"/>
      <c r="D25" s="252"/>
      <c r="E25" s="251"/>
      <c r="F25" s="252"/>
      <c r="G25" s="4"/>
      <c r="H25" s="274" t="b">
        <f>IF(ISBLANK(C25),TRUE,IF(OR(ISBLANK(D25),ISBLANK(E25),ISBLANK(F25),ISBLANK(#REF!)),FALSE,TRUE))</f>
        <v>1</v>
      </c>
      <c r="I25" s="46">
        <f t="shared" si="1"/>
        <v>0</v>
      </c>
      <c r="J25" s="46">
        <f t="shared" si="2"/>
        <v>0</v>
      </c>
      <c r="K25" s="46">
        <f t="shared" si="3"/>
        <v>0</v>
      </c>
      <c r="L25" s="46">
        <f t="shared" si="4"/>
        <v>0</v>
      </c>
      <c r="M25" s="46">
        <f t="shared" si="5"/>
        <v>0</v>
      </c>
      <c r="N25" s="46">
        <f t="shared" si="6"/>
        <v>0</v>
      </c>
      <c r="P25" t="b">
        <f t="shared" si="7"/>
        <v>1</v>
      </c>
    </row>
    <row r="26" spans="1:16" ht="15.75" x14ac:dyDescent="0.25">
      <c r="A26" s="4"/>
      <c r="B26" s="245">
        <v>11</v>
      </c>
      <c r="C26" s="251"/>
      <c r="D26" s="252"/>
      <c r="E26" s="251"/>
      <c r="F26" s="252"/>
      <c r="G26" s="4"/>
      <c r="H26" s="274" t="b">
        <f>IF(ISBLANK(C26),TRUE,IF(OR(ISBLANK(D26),ISBLANK(E26),ISBLANK(F26),ISBLANK(#REF!)),FALSE,TRUE))</f>
        <v>1</v>
      </c>
      <c r="I26" s="46">
        <f t="shared" si="1"/>
        <v>0</v>
      </c>
      <c r="J26" s="46">
        <f t="shared" si="2"/>
        <v>0</v>
      </c>
      <c r="K26" s="46">
        <f t="shared" si="3"/>
        <v>0</v>
      </c>
      <c r="L26" s="46">
        <f t="shared" si="4"/>
        <v>0</v>
      </c>
      <c r="M26" s="46">
        <f t="shared" si="5"/>
        <v>0</v>
      </c>
      <c r="N26" s="46">
        <f t="shared" si="6"/>
        <v>0</v>
      </c>
      <c r="P26" t="b">
        <f t="shared" si="7"/>
        <v>1</v>
      </c>
    </row>
    <row r="27" spans="1:16" ht="15.75" x14ac:dyDescent="0.25">
      <c r="A27" s="4"/>
      <c r="B27" s="245">
        <v>12</v>
      </c>
      <c r="C27" s="251"/>
      <c r="D27" s="252"/>
      <c r="E27" s="251"/>
      <c r="F27" s="252"/>
      <c r="G27" s="4"/>
      <c r="H27" s="274" t="b">
        <f>IF(ISBLANK(C27),TRUE,IF(OR(ISBLANK(D27),ISBLANK(E27),ISBLANK(F27),ISBLANK(#REF!)),FALSE,TRUE))</f>
        <v>1</v>
      </c>
      <c r="I27" s="46">
        <f t="shared" si="1"/>
        <v>0</v>
      </c>
      <c r="J27" s="46">
        <f t="shared" si="2"/>
        <v>0</v>
      </c>
      <c r="K27" s="46">
        <f t="shared" si="3"/>
        <v>0</v>
      </c>
      <c r="L27" s="46">
        <f t="shared" si="4"/>
        <v>0</v>
      </c>
      <c r="M27" s="46">
        <f t="shared" si="5"/>
        <v>0</v>
      </c>
      <c r="N27" s="46">
        <f t="shared" si="6"/>
        <v>0</v>
      </c>
      <c r="P27" t="b">
        <f t="shared" si="7"/>
        <v>1</v>
      </c>
    </row>
    <row r="28" spans="1:16" ht="15.75" x14ac:dyDescent="0.25">
      <c r="A28" s="4"/>
      <c r="B28" s="245">
        <v>13</v>
      </c>
      <c r="C28" s="251"/>
      <c r="D28" s="252"/>
      <c r="E28" s="251"/>
      <c r="F28" s="252"/>
      <c r="G28" s="4"/>
      <c r="H28" s="274" t="b">
        <f>IF(ISBLANK(C28),TRUE,IF(OR(ISBLANK(D28),ISBLANK(E28),ISBLANK(F28),ISBLANK(#REF!)),FALSE,TRUE))</f>
        <v>1</v>
      </c>
      <c r="I28" s="46">
        <f t="shared" si="1"/>
        <v>0</v>
      </c>
      <c r="J28" s="46">
        <f t="shared" si="2"/>
        <v>0</v>
      </c>
      <c r="K28" s="46">
        <f t="shared" si="3"/>
        <v>0</v>
      </c>
      <c r="L28" s="46">
        <f t="shared" si="4"/>
        <v>0</v>
      </c>
      <c r="M28" s="46">
        <f t="shared" si="5"/>
        <v>0</v>
      </c>
      <c r="N28" s="46">
        <f t="shared" si="6"/>
        <v>0</v>
      </c>
      <c r="P28" t="b">
        <f t="shared" si="7"/>
        <v>1</v>
      </c>
    </row>
    <row r="29" spans="1:16" ht="15.75" x14ac:dyDescent="0.25">
      <c r="A29" s="4"/>
      <c r="B29" s="245">
        <v>14</v>
      </c>
      <c r="C29" s="251"/>
      <c r="D29" s="252"/>
      <c r="E29" s="251"/>
      <c r="F29" s="252"/>
      <c r="G29" s="4"/>
      <c r="H29" s="274" t="b">
        <f>IF(ISBLANK(C29),TRUE,IF(OR(ISBLANK(D29),ISBLANK(E29),ISBLANK(F29),ISBLANK(#REF!)),FALSE,TRUE))</f>
        <v>1</v>
      </c>
      <c r="I29" s="46">
        <f t="shared" si="1"/>
        <v>0</v>
      </c>
      <c r="J29" s="46">
        <f t="shared" si="2"/>
        <v>0</v>
      </c>
      <c r="K29" s="46">
        <f t="shared" si="3"/>
        <v>0</v>
      </c>
      <c r="L29" s="46">
        <f t="shared" si="4"/>
        <v>0</v>
      </c>
      <c r="M29" s="46">
        <f t="shared" si="5"/>
        <v>0</v>
      </c>
      <c r="N29" s="46">
        <f t="shared" si="6"/>
        <v>0</v>
      </c>
      <c r="P29" t="b">
        <f t="shared" si="7"/>
        <v>1</v>
      </c>
    </row>
    <row r="30" spans="1:16" ht="15.75" x14ac:dyDescent="0.25">
      <c r="A30" s="4"/>
      <c r="B30" s="245">
        <v>15</v>
      </c>
      <c r="C30" s="251"/>
      <c r="D30" s="252"/>
      <c r="E30" s="251"/>
      <c r="F30" s="252"/>
      <c r="G30" s="4"/>
      <c r="H30" s="274" t="b">
        <f>IF(ISBLANK(C30),TRUE,IF(OR(ISBLANK(D30),ISBLANK(E30),ISBLANK(F30),ISBLANK(#REF!)),FALSE,TRUE))</f>
        <v>1</v>
      </c>
      <c r="I30" s="46">
        <f t="shared" si="1"/>
        <v>0</v>
      </c>
      <c r="J30" s="46">
        <f t="shared" si="2"/>
        <v>0</v>
      </c>
      <c r="K30" s="46">
        <f t="shared" si="3"/>
        <v>0</v>
      </c>
      <c r="L30" s="46">
        <f t="shared" si="4"/>
        <v>0</v>
      </c>
      <c r="M30" s="46">
        <f t="shared" si="5"/>
        <v>0</v>
      </c>
      <c r="N30" s="46">
        <f t="shared" si="6"/>
        <v>0</v>
      </c>
      <c r="P30" t="b">
        <f t="shared" si="7"/>
        <v>1</v>
      </c>
    </row>
    <row r="31" spans="1:16" ht="15.75" x14ac:dyDescent="0.25">
      <c r="A31" s="4"/>
      <c r="B31" s="245">
        <v>16</v>
      </c>
      <c r="C31" s="251"/>
      <c r="D31" s="252"/>
      <c r="E31" s="251"/>
      <c r="F31" s="252"/>
      <c r="G31" s="4"/>
      <c r="H31" s="274" t="b">
        <f>IF(ISBLANK(C31),TRUE,IF(OR(ISBLANK(D31),ISBLANK(E31),ISBLANK(F31),ISBLANK(#REF!)),FALSE,TRUE))</f>
        <v>1</v>
      </c>
      <c r="I31" s="46">
        <f t="shared" si="1"/>
        <v>0</v>
      </c>
      <c r="J31" s="46">
        <f t="shared" si="2"/>
        <v>0</v>
      </c>
      <c r="K31" s="46">
        <f t="shared" si="3"/>
        <v>0</v>
      </c>
      <c r="L31" s="46">
        <f t="shared" si="4"/>
        <v>0</v>
      </c>
      <c r="M31" s="46">
        <f t="shared" si="5"/>
        <v>0</v>
      </c>
      <c r="N31" s="46">
        <f t="shared" si="6"/>
        <v>0</v>
      </c>
      <c r="P31" t="b">
        <f t="shared" si="7"/>
        <v>1</v>
      </c>
    </row>
    <row r="32" spans="1:16" ht="15.75" x14ac:dyDescent="0.25">
      <c r="A32" s="4"/>
      <c r="B32" s="245">
        <v>17</v>
      </c>
      <c r="C32" s="251"/>
      <c r="D32" s="252"/>
      <c r="E32" s="251"/>
      <c r="F32" s="252"/>
      <c r="G32" s="4"/>
      <c r="H32" s="274" t="b">
        <f>IF(ISBLANK(C32),TRUE,IF(OR(ISBLANK(D32),ISBLANK(E32),ISBLANK(F32),ISBLANK(#REF!)),FALSE,TRUE))</f>
        <v>1</v>
      </c>
      <c r="I32" s="46">
        <f t="shared" si="1"/>
        <v>0</v>
      </c>
      <c r="J32" s="46">
        <f t="shared" si="2"/>
        <v>0</v>
      </c>
      <c r="K32" s="46">
        <f t="shared" si="3"/>
        <v>0</v>
      </c>
      <c r="L32" s="46">
        <f t="shared" si="4"/>
        <v>0</v>
      </c>
      <c r="M32" s="46">
        <f t="shared" si="5"/>
        <v>0</v>
      </c>
      <c r="N32" s="46">
        <f t="shared" si="6"/>
        <v>0</v>
      </c>
      <c r="P32" t="b">
        <f t="shared" si="7"/>
        <v>1</v>
      </c>
    </row>
    <row r="33" spans="1:16" ht="15.75" x14ac:dyDescent="0.25">
      <c r="A33" s="4"/>
      <c r="B33" s="245">
        <v>18</v>
      </c>
      <c r="C33" s="251"/>
      <c r="D33" s="252"/>
      <c r="E33" s="251"/>
      <c r="F33" s="252"/>
      <c r="G33" s="4"/>
      <c r="H33" s="274" t="b">
        <f>IF(ISBLANK(C33),TRUE,IF(OR(ISBLANK(D33),ISBLANK(E33),ISBLANK(F33),ISBLANK(#REF!)),FALSE,TRUE))</f>
        <v>1</v>
      </c>
      <c r="I33" s="46">
        <f t="shared" si="1"/>
        <v>0</v>
      </c>
      <c r="J33" s="46">
        <f t="shared" si="2"/>
        <v>0</v>
      </c>
      <c r="K33" s="46">
        <f t="shared" si="3"/>
        <v>0</v>
      </c>
      <c r="L33" s="46">
        <f t="shared" si="4"/>
        <v>0</v>
      </c>
      <c r="M33" s="46">
        <f t="shared" si="5"/>
        <v>0</v>
      </c>
      <c r="N33" s="46">
        <f t="shared" si="6"/>
        <v>0</v>
      </c>
      <c r="P33" t="b">
        <f t="shared" si="7"/>
        <v>1</v>
      </c>
    </row>
    <row r="34" spans="1:16" ht="15.75" x14ac:dyDescent="0.25">
      <c r="A34" s="4"/>
      <c r="B34" s="245">
        <v>19</v>
      </c>
      <c r="C34" s="251"/>
      <c r="D34" s="252"/>
      <c r="E34" s="251"/>
      <c r="F34" s="252"/>
      <c r="G34" s="4"/>
      <c r="H34" s="274" t="b">
        <f>IF(ISBLANK(C34),TRUE,IF(OR(ISBLANK(D34),ISBLANK(E34),ISBLANK(F34),ISBLANK(#REF!)),FALSE,TRUE))</f>
        <v>1</v>
      </c>
      <c r="I34" s="46">
        <f t="shared" si="1"/>
        <v>0</v>
      </c>
      <c r="J34" s="46">
        <f t="shared" si="2"/>
        <v>0</v>
      </c>
      <c r="K34" s="46">
        <f t="shared" si="3"/>
        <v>0</v>
      </c>
      <c r="L34" s="46">
        <f t="shared" si="4"/>
        <v>0</v>
      </c>
      <c r="M34" s="46">
        <f t="shared" si="5"/>
        <v>0</v>
      </c>
      <c r="N34" s="46">
        <f t="shared" si="6"/>
        <v>0</v>
      </c>
      <c r="P34" t="b">
        <f t="shared" si="7"/>
        <v>1</v>
      </c>
    </row>
    <row r="35" spans="1:16" ht="15.75" x14ac:dyDescent="0.25">
      <c r="A35" s="4"/>
      <c r="B35" s="245">
        <v>20</v>
      </c>
      <c r="C35" s="251"/>
      <c r="D35" s="252"/>
      <c r="E35" s="251"/>
      <c r="F35" s="252"/>
      <c r="G35" s="4"/>
      <c r="H35" s="274" t="b">
        <f>IF(ISBLANK(C35),TRUE,IF(OR(ISBLANK(D35),ISBLANK(E35),ISBLANK(F35),ISBLANK(#REF!)),FALSE,TRUE))</f>
        <v>1</v>
      </c>
      <c r="I35" s="46">
        <f t="shared" si="1"/>
        <v>0</v>
      </c>
      <c r="J35" s="46">
        <f t="shared" si="2"/>
        <v>0</v>
      </c>
      <c r="K35" s="46">
        <f t="shared" si="3"/>
        <v>0</v>
      </c>
      <c r="L35" s="46">
        <f t="shared" si="4"/>
        <v>0</v>
      </c>
      <c r="M35" s="46">
        <f t="shared" si="5"/>
        <v>0</v>
      </c>
      <c r="N35" s="46">
        <f t="shared" si="6"/>
        <v>0</v>
      </c>
      <c r="P35" t="b">
        <f t="shared" si="7"/>
        <v>1</v>
      </c>
    </row>
    <row r="36" spans="1:16" ht="15.75" x14ac:dyDescent="0.25">
      <c r="A36" s="4"/>
      <c r="B36" s="245">
        <v>21</v>
      </c>
      <c r="C36" s="251"/>
      <c r="D36" s="252"/>
      <c r="E36" s="251"/>
      <c r="F36" s="252"/>
      <c r="G36" s="4"/>
      <c r="H36" s="274" t="b">
        <f>IF(ISBLANK(C36),TRUE,IF(OR(ISBLANK(D36),ISBLANK(E36),ISBLANK(F36),ISBLANK(#REF!)),FALSE,TRUE))</f>
        <v>1</v>
      </c>
      <c r="I36" s="46">
        <f t="shared" si="1"/>
        <v>0</v>
      </c>
      <c r="J36" s="46">
        <f t="shared" si="2"/>
        <v>0</v>
      </c>
      <c r="K36" s="46">
        <f t="shared" si="3"/>
        <v>0</v>
      </c>
      <c r="L36" s="46">
        <f t="shared" si="4"/>
        <v>0</v>
      </c>
      <c r="M36" s="46">
        <f t="shared" si="5"/>
        <v>0</v>
      </c>
      <c r="N36" s="46">
        <f t="shared" si="6"/>
        <v>0</v>
      </c>
      <c r="P36" t="b">
        <f t="shared" si="7"/>
        <v>1</v>
      </c>
    </row>
    <row r="37" spans="1:16" ht="15.75" x14ac:dyDescent="0.25">
      <c r="A37" s="4"/>
      <c r="B37" s="245">
        <v>22</v>
      </c>
      <c r="C37" s="251"/>
      <c r="D37" s="252"/>
      <c r="E37" s="251"/>
      <c r="F37" s="252"/>
      <c r="G37" s="4"/>
      <c r="H37" s="274" t="b">
        <f>IF(ISBLANK(C37),TRUE,IF(OR(ISBLANK(D37),ISBLANK(E37),ISBLANK(F37),ISBLANK(#REF!)),FALSE,TRUE))</f>
        <v>1</v>
      </c>
      <c r="I37" s="46">
        <f t="shared" si="1"/>
        <v>0</v>
      </c>
      <c r="J37" s="46">
        <f t="shared" si="2"/>
        <v>0</v>
      </c>
      <c r="K37" s="46">
        <f t="shared" si="3"/>
        <v>0</v>
      </c>
      <c r="L37" s="46">
        <f t="shared" si="4"/>
        <v>0</v>
      </c>
      <c r="M37" s="46">
        <f t="shared" si="5"/>
        <v>0</v>
      </c>
      <c r="N37" s="46">
        <f t="shared" si="6"/>
        <v>0</v>
      </c>
      <c r="P37" t="b">
        <f t="shared" si="7"/>
        <v>1</v>
      </c>
    </row>
    <row r="38" spans="1:16" ht="15.75" x14ac:dyDescent="0.25">
      <c r="A38" s="4"/>
      <c r="B38" s="245">
        <v>23</v>
      </c>
      <c r="C38" s="251"/>
      <c r="D38" s="252"/>
      <c r="E38" s="251"/>
      <c r="F38" s="252"/>
      <c r="G38" s="4"/>
      <c r="H38" s="274" t="b">
        <f>IF(ISBLANK(C38),TRUE,IF(OR(ISBLANK(D38),ISBLANK(E38),ISBLANK(F38),ISBLANK(#REF!)),FALSE,TRUE))</f>
        <v>1</v>
      </c>
      <c r="I38" s="46">
        <f t="shared" si="1"/>
        <v>0</v>
      </c>
      <c r="J38" s="46">
        <f t="shared" si="2"/>
        <v>0</v>
      </c>
      <c r="K38" s="46">
        <f t="shared" si="3"/>
        <v>0</v>
      </c>
      <c r="L38" s="46">
        <f t="shared" si="4"/>
        <v>0</v>
      </c>
      <c r="M38" s="46">
        <f t="shared" si="5"/>
        <v>0</v>
      </c>
      <c r="N38" s="46">
        <f t="shared" si="6"/>
        <v>0</v>
      </c>
      <c r="P38" t="b">
        <f t="shared" si="7"/>
        <v>1</v>
      </c>
    </row>
    <row r="39" spans="1:16" ht="15.75" x14ac:dyDescent="0.25">
      <c r="A39" s="4"/>
      <c r="B39" s="245">
        <v>24</v>
      </c>
      <c r="C39" s="251"/>
      <c r="D39" s="252"/>
      <c r="E39" s="251"/>
      <c r="F39" s="252"/>
      <c r="G39" s="4"/>
      <c r="H39" s="274" t="b">
        <f>IF(ISBLANK(C39),TRUE,IF(OR(ISBLANK(D39),ISBLANK(E39),ISBLANK(F39),ISBLANK(#REF!)),FALSE,TRUE))</f>
        <v>1</v>
      </c>
      <c r="I39" s="46">
        <f t="shared" si="1"/>
        <v>0</v>
      </c>
      <c r="J39" s="46">
        <f t="shared" si="2"/>
        <v>0</v>
      </c>
      <c r="K39" s="46">
        <f t="shared" si="3"/>
        <v>0</v>
      </c>
      <c r="L39" s="46">
        <f t="shared" si="4"/>
        <v>0</v>
      </c>
      <c r="M39" s="46">
        <f t="shared" si="5"/>
        <v>0</v>
      </c>
      <c r="N39" s="46">
        <f t="shared" si="6"/>
        <v>0</v>
      </c>
      <c r="P39" t="b">
        <f t="shared" si="7"/>
        <v>1</v>
      </c>
    </row>
    <row r="40" spans="1:16" ht="15.75" x14ac:dyDescent="0.25">
      <c r="A40" s="4"/>
      <c r="B40" s="245">
        <v>25</v>
      </c>
      <c r="C40" s="251"/>
      <c r="D40" s="252"/>
      <c r="E40" s="251"/>
      <c r="F40" s="252"/>
      <c r="G40" s="4"/>
      <c r="H40" s="274" t="b">
        <f>IF(ISBLANK(C40),TRUE,IF(OR(ISBLANK(D40),ISBLANK(E40),ISBLANK(F40),ISBLANK(#REF!)),FALSE,TRUE))</f>
        <v>1</v>
      </c>
      <c r="I40" s="46">
        <f t="shared" si="1"/>
        <v>0</v>
      </c>
      <c r="J40" s="46">
        <f t="shared" si="2"/>
        <v>0</v>
      </c>
      <c r="K40" s="46">
        <f t="shared" si="3"/>
        <v>0</v>
      </c>
      <c r="L40" s="46">
        <f t="shared" si="4"/>
        <v>0</v>
      </c>
      <c r="M40" s="46">
        <f t="shared" si="5"/>
        <v>0</v>
      </c>
      <c r="N40" s="46">
        <f t="shared" si="6"/>
        <v>0</v>
      </c>
      <c r="P40" t="b">
        <f t="shared" si="7"/>
        <v>1</v>
      </c>
    </row>
    <row r="41" spans="1:16" ht="15.75" x14ac:dyDescent="0.25">
      <c r="A41" s="4"/>
      <c r="B41" s="245">
        <v>26</v>
      </c>
      <c r="C41" s="251"/>
      <c r="D41" s="252"/>
      <c r="E41" s="251"/>
      <c r="F41" s="252"/>
      <c r="G41" s="4"/>
      <c r="H41" s="274" t="b">
        <f>IF(ISBLANK(C41),TRUE,IF(OR(ISBLANK(D41),ISBLANK(E41),ISBLANK(F41),ISBLANK(#REF!)),FALSE,TRUE))</f>
        <v>1</v>
      </c>
      <c r="I41" s="46">
        <f t="shared" si="1"/>
        <v>0</v>
      </c>
      <c r="J41" s="46">
        <f t="shared" si="2"/>
        <v>0</v>
      </c>
      <c r="K41" s="46">
        <f t="shared" si="3"/>
        <v>0</v>
      </c>
      <c r="L41" s="46">
        <f t="shared" si="4"/>
        <v>0</v>
      </c>
      <c r="M41" s="46">
        <f t="shared" si="5"/>
        <v>0</v>
      </c>
      <c r="N41" s="46">
        <f t="shared" si="6"/>
        <v>0</v>
      </c>
      <c r="P41" t="b">
        <f t="shared" si="7"/>
        <v>1</v>
      </c>
    </row>
    <row r="42" spans="1:16" ht="15.75" x14ac:dyDescent="0.25">
      <c r="A42" s="4"/>
      <c r="B42" s="245">
        <v>27</v>
      </c>
      <c r="C42" s="251"/>
      <c r="D42" s="252"/>
      <c r="E42" s="251"/>
      <c r="F42" s="252"/>
      <c r="G42" s="4"/>
      <c r="H42" s="274" t="b">
        <f>IF(ISBLANK(C42),TRUE,IF(OR(ISBLANK(D42),ISBLANK(E42),ISBLANK(F42),ISBLANK(#REF!)),FALSE,TRUE))</f>
        <v>1</v>
      </c>
      <c r="I42" s="46">
        <f t="shared" si="1"/>
        <v>0</v>
      </c>
      <c r="J42" s="46">
        <f t="shared" si="2"/>
        <v>0</v>
      </c>
      <c r="K42" s="46">
        <f t="shared" si="3"/>
        <v>0</v>
      </c>
      <c r="L42" s="46">
        <f t="shared" si="4"/>
        <v>0</v>
      </c>
      <c r="M42" s="46">
        <f t="shared" si="5"/>
        <v>0</v>
      </c>
      <c r="N42" s="46">
        <f t="shared" si="6"/>
        <v>0</v>
      </c>
      <c r="P42" t="b">
        <f t="shared" si="7"/>
        <v>1</v>
      </c>
    </row>
    <row r="43" spans="1:16" ht="15.75" x14ac:dyDescent="0.25">
      <c r="A43" s="4"/>
      <c r="B43" s="245">
        <v>28</v>
      </c>
      <c r="C43" s="251"/>
      <c r="D43" s="252"/>
      <c r="E43" s="251"/>
      <c r="F43" s="252"/>
      <c r="G43" s="4"/>
      <c r="H43" s="274" t="b">
        <f>IF(ISBLANK(C43),TRUE,IF(OR(ISBLANK(D43),ISBLANK(E43),ISBLANK(F43),ISBLANK(#REF!)),FALSE,TRUE))</f>
        <v>1</v>
      </c>
      <c r="I43" s="46">
        <f t="shared" si="1"/>
        <v>0</v>
      </c>
      <c r="J43" s="46">
        <f t="shared" si="2"/>
        <v>0</v>
      </c>
      <c r="K43" s="46">
        <f t="shared" si="3"/>
        <v>0</v>
      </c>
      <c r="L43" s="46">
        <f t="shared" si="4"/>
        <v>0</v>
      </c>
      <c r="M43" s="46">
        <f t="shared" si="5"/>
        <v>0</v>
      </c>
      <c r="N43" s="46">
        <f t="shared" si="6"/>
        <v>0</v>
      </c>
      <c r="P43" t="b">
        <f t="shared" si="7"/>
        <v>1</v>
      </c>
    </row>
    <row r="44" spans="1:16" ht="15.75" x14ac:dyDescent="0.25">
      <c r="A44" s="4"/>
      <c r="B44" s="245">
        <v>29</v>
      </c>
      <c r="C44" s="251"/>
      <c r="D44" s="252"/>
      <c r="E44" s="251"/>
      <c r="F44" s="252"/>
      <c r="G44" s="4"/>
      <c r="H44" s="274" t="b">
        <f>IF(ISBLANK(C44),TRUE,IF(OR(ISBLANK(D44),ISBLANK(E44),ISBLANK(F44),ISBLANK(#REF!)),FALSE,TRUE))</f>
        <v>1</v>
      </c>
      <c r="I44" s="46">
        <f t="shared" si="1"/>
        <v>0</v>
      </c>
      <c r="J44" s="46">
        <f t="shared" si="2"/>
        <v>0</v>
      </c>
      <c r="K44" s="46">
        <f t="shared" si="3"/>
        <v>0</v>
      </c>
      <c r="L44" s="46">
        <f t="shared" si="4"/>
        <v>0</v>
      </c>
      <c r="M44" s="46">
        <f t="shared" si="5"/>
        <v>0</v>
      </c>
      <c r="N44" s="46">
        <f t="shared" si="6"/>
        <v>0</v>
      </c>
      <c r="P44" t="b">
        <f t="shared" si="7"/>
        <v>1</v>
      </c>
    </row>
    <row r="45" spans="1:16" ht="15.75" x14ac:dyDescent="0.25">
      <c r="A45" s="4"/>
      <c r="B45" s="245">
        <v>30</v>
      </c>
      <c r="C45" s="251"/>
      <c r="D45" s="252"/>
      <c r="E45" s="251"/>
      <c r="F45" s="252"/>
      <c r="G45" s="4"/>
      <c r="H45" s="274" t="b">
        <f>IF(ISBLANK(C45),TRUE,IF(OR(ISBLANK(D45),ISBLANK(E45),ISBLANK(F45),ISBLANK(#REF!)),FALSE,TRUE))</f>
        <v>1</v>
      </c>
      <c r="I45" s="46">
        <f t="shared" si="1"/>
        <v>0</v>
      </c>
      <c r="J45" s="46">
        <f t="shared" si="2"/>
        <v>0</v>
      </c>
      <c r="K45" s="46">
        <f t="shared" si="3"/>
        <v>0</v>
      </c>
      <c r="L45" s="46">
        <f t="shared" si="4"/>
        <v>0</v>
      </c>
      <c r="M45" s="46">
        <f t="shared" si="5"/>
        <v>0</v>
      </c>
      <c r="N45" s="46">
        <f t="shared" si="6"/>
        <v>0</v>
      </c>
      <c r="P45" t="b">
        <f t="shared" si="7"/>
        <v>1</v>
      </c>
    </row>
    <row r="46" spans="1:16" ht="15.75" x14ac:dyDescent="0.25">
      <c r="A46" s="4"/>
      <c r="B46" s="245">
        <v>31</v>
      </c>
      <c r="C46" s="251"/>
      <c r="D46" s="252"/>
      <c r="E46" s="251"/>
      <c r="F46" s="252"/>
      <c r="G46" s="4"/>
      <c r="H46" s="274" t="b">
        <f>IF(ISBLANK(C46),TRUE,IF(OR(ISBLANK(D46),ISBLANK(E46),ISBLANK(F46),ISBLANK(#REF!)),FALSE,TRUE))</f>
        <v>1</v>
      </c>
      <c r="I46" s="46">
        <f t="shared" si="1"/>
        <v>0</v>
      </c>
      <c r="J46" s="46">
        <f t="shared" si="2"/>
        <v>0</v>
      </c>
      <c r="K46" s="46">
        <f t="shared" si="3"/>
        <v>0</v>
      </c>
      <c r="L46" s="46">
        <f t="shared" si="4"/>
        <v>0</v>
      </c>
      <c r="M46" s="46">
        <f t="shared" si="5"/>
        <v>0</v>
      </c>
      <c r="N46" s="46">
        <f t="shared" si="6"/>
        <v>0</v>
      </c>
      <c r="P46" t="b">
        <f t="shared" si="7"/>
        <v>1</v>
      </c>
    </row>
    <row r="47" spans="1:16" ht="15.75" x14ac:dyDescent="0.25">
      <c r="A47" s="4"/>
      <c r="B47" s="245">
        <v>32</v>
      </c>
      <c r="C47" s="251"/>
      <c r="D47" s="252"/>
      <c r="E47" s="251"/>
      <c r="F47" s="252"/>
      <c r="G47" s="4"/>
      <c r="H47" s="274" t="b">
        <f>IF(ISBLANK(C47),TRUE,IF(OR(ISBLANK(D47),ISBLANK(E47),ISBLANK(F47),ISBLANK(#REF!)),FALSE,TRUE))</f>
        <v>1</v>
      </c>
      <c r="I47" s="46">
        <f t="shared" si="1"/>
        <v>0</v>
      </c>
      <c r="J47" s="46">
        <f t="shared" si="2"/>
        <v>0</v>
      </c>
      <c r="K47" s="46">
        <f t="shared" si="3"/>
        <v>0</v>
      </c>
      <c r="L47" s="46">
        <f t="shared" si="4"/>
        <v>0</v>
      </c>
      <c r="M47" s="46">
        <f t="shared" si="5"/>
        <v>0</v>
      </c>
      <c r="N47" s="46">
        <f t="shared" si="6"/>
        <v>0</v>
      </c>
      <c r="P47" t="b">
        <f t="shared" si="7"/>
        <v>1</v>
      </c>
    </row>
    <row r="48" spans="1:16" ht="15.75" x14ac:dyDescent="0.25">
      <c r="A48" s="4"/>
      <c r="B48" s="245">
        <v>33</v>
      </c>
      <c r="C48" s="251"/>
      <c r="D48" s="252"/>
      <c r="E48" s="251"/>
      <c r="F48" s="252"/>
      <c r="G48" s="4"/>
      <c r="H48" s="274" t="b">
        <f>IF(ISBLANK(C48),TRUE,IF(OR(ISBLANK(D48),ISBLANK(E48),ISBLANK(F48),ISBLANK(#REF!)),FALSE,TRUE))</f>
        <v>1</v>
      </c>
      <c r="I48" s="46">
        <f t="shared" si="1"/>
        <v>0</v>
      </c>
      <c r="J48" s="46">
        <f t="shared" si="2"/>
        <v>0</v>
      </c>
      <c r="K48" s="46">
        <f t="shared" si="3"/>
        <v>0</v>
      </c>
      <c r="L48" s="46">
        <f t="shared" si="4"/>
        <v>0</v>
      </c>
      <c r="M48" s="46">
        <f t="shared" si="5"/>
        <v>0</v>
      </c>
      <c r="N48" s="46">
        <f t="shared" si="6"/>
        <v>0</v>
      </c>
      <c r="P48" t="b">
        <f t="shared" si="7"/>
        <v>1</v>
      </c>
    </row>
    <row r="49" spans="1:16" ht="15.75" x14ac:dyDescent="0.25">
      <c r="A49" s="4"/>
      <c r="B49" s="245">
        <v>34</v>
      </c>
      <c r="C49" s="251"/>
      <c r="D49" s="252"/>
      <c r="E49" s="251"/>
      <c r="F49" s="252"/>
      <c r="G49" s="4"/>
      <c r="H49" s="274" t="b">
        <f>IF(ISBLANK(C49),TRUE,IF(OR(ISBLANK(D49),ISBLANK(E49),ISBLANK(F49),ISBLANK(#REF!)),FALSE,TRUE))</f>
        <v>1</v>
      </c>
      <c r="I49" s="46">
        <f t="shared" si="1"/>
        <v>0</v>
      </c>
      <c r="J49" s="46">
        <f t="shared" si="2"/>
        <v>0</v>
      </c>
      <c r="K49" s="46">
        <f t="shared" si="3"/>
        <v>0</v>
      </c>
      <c r="L49" s="46">
        <f t="shared" si="4"/>
        <v>0</v>
      </c>
      <c r="M49" s="46">
        <f t="shared" si="5"/>
        <v>0</v>
      </c>
      <c r="N49" s="46">
        <f t="shared" si="6"/>
        <v>0</v>
      </c>
      <c r="P49" t="b">
        <f t="shared" si="7"/>
        <v>1</v>
      </c>
    </row>
    <row r="50" spans="1:16" ht="15.75" x14ac:dyDescent="0.25">
      <c r="A50" s="4"/>
      <c r="B50" s="245">
        <v>35</v>
      </c>
      <c r="C50" s="251"/>
      <c r="D50" s="252"/>
      <c r="E50" s="251"/>
      <c r="F50" s="252"/>
      <c r="G50" s="4"/>
      <c r="H50" s="274" t="b">
        <f>IF(ISBLANK(C50),TRUE,IF(OR(ISBLANK(D50),ISBLANK(E50),ISBLANK(F50),ISBLANK(#REF!)),FALSE,TRUE))</f>
        <v>1</v>
      </c>
      <c r="I50" s="46">
        <f t="shared" si="1"/>
        <v>0</v>
      </c>
      <c r="J50" s="46">
        <f t="shared" si="2"/>
        <v>0</v>
      </c>
      <c r="K50" s="46">
        <f t="shared" si="3"/>
        <v>0</v>
      </c>
      <c r="L50" s="46">
        <f t="shared" si="4"/>
        <v>0</v>
      </c>
      <c r="M50" s="46">
        <f t="shared" si="5"/>
        <v>0</v>
      </c>
      <c r="N50" s="46">
        <f t="shared" si="6"/>
        <v>0</v>
      </c>
      <c r="P50" t="b">
        <f t="shared" si="7"/>
        <v>1</v>
      </c>
    </row>
    <row r="51" spans="1:16" ht="15.75" x14ac:dyDescent="0.25">
      <c r="A51" s="4"/>
      <c r="B51" s="245">
        <v>36</v>
      </c>
      <c r="C51" s="251"/>
      <c r="D51" s="252"/>
      <c r="E51" s="251"/>
      <c r="F51" s="252"/>
      <c r="G51" s="4"/>
      <c r="H51" s="274" t="b">
        <f>IF(ISBLANK(C51),TRUE,IF(OR(ISBLANK(D51),ISBLANK(E51),ISBLANK(F51),ISBLANK(#REF!)),FALSE,TRUE))</f>
        <v>1</v>
      </c>
      <c r="I51" s="46">
        <f t="shared" si="1"/>
        <v>0</v>
      </c>
      <c r="J51" s="46">
        <f t="shared" si="2"/>
        <v>0</v>
      </c>
      <c r="K51" s="46">
        <f t="shared" si="3"/>
        <v>0</v>
      </c>
      <c r="L51" s="46">
        <f t="shared" si="4"/>
        <v>0</v>
      </c>
      <c r="M51" s="46">
        <f t="shared" si="5"/>
        <v>0</v>
      </c>
      <c r="N51" s="46">
        <f t="shared" si="6"/>
        <v>0</v>
      </c>
      <c r="P51" t="b">
        <f t="shared" si="7"/>
        <v>1</v>
      </c>
    </row>
    <row r="52" spans="1:16" ht="15.75" x14ac:dyDescent="0.25">
      <c r="A52" s="4"/>
      <c r="B52" s="245">
        <v>37</v>
      </c>
      <c r="C52" s="251"/>
      <c r="D52" s="252"/>
      <c r="E52" s="251"/>
      <c r="F52" s="252"/>
      <c r="G52" s="4"/>
      <c r="H52" s="274" t="b">
        <f>IF(ISBLANK(C52),TRUE,IF(OR(ISBLANK(D52),ISBLANK(E52),ISBLANK(F52),ISBLANK(#REF!)),FALSE,TRUE))</f>
        <v>1</v>
      </c>
      <c r="I52" s="46">
        <f t="shared" si="1"/>
        <v>0</v>
      </c>
      <c r="J52" s="46">
        <f t="shared" si="2"/>
        <v>0</v>
      </c>
      <c r="K52" s="46">
        <f t="shared" si="3"/>
        <v>0</v>
      </c>
      <c r="L52" s="46">
        <f t="shared" si="4"/>
        <v>0</v>
      </c>
      <c r="M52" s="46">
        <f t="shared" si="5"/>
        <v>0</v>
      </c>
      <c r="N52" s="46">
        <f t="shared" si="6"/>
        <v>0</v>
      </c>
      <c r="P52" t="b">
        <f t="shared" si="7"/>
        <v>1</v>
      </c>
    </row>
    <row r="53" spans="1:16" ht="15.75" x14ac:dyDescent="0.25">
      <c r="A53" s="4"/>
      <c r="B53" s="245">
        <v>38</v>
      </c>
      <c r="C53" s="251"/>
      <c r="D53" s="252"/>
      <c r="E53" s="251"/>
      <c r="F53" s="252"/>
      <c r="G53" s="4"/>
      <c r="H53" s="274" t="b">
        <f>IF(ISBLANK(C53),TRUE,IF(OR(ISBLANK(D53),ISBLANK(E53),ISBLANK(F53),ISBLANK(#REF!)),FALSE,TRUE))</f>
        <v>1</v>
      </c>
      <c r="I53" s="46">
        <f t="shared" si="1"/>
        <v>0</v>
      </c>
      <c r="J53" s="46">
        <f t="shared" si="2"/>
        <v>0</v>
      </c>
      <c r="K53" s="46">
        <f t="shared" si="3"/>
        <v>0</v>
      </c>
      <c r="L53" s="46">
        <f t="shared" si="4"/>
        <v>0</v>
      </c>
      <c r="M53" s="46">
        <f t="shared" si="5"/>
        <v>0</v>
      </c>
      <c r="N53" s="46">
        <f t="shared" si="6"/>
        <v>0</v>
      </c>
      <c r="P53" t="b">
        <f t="shared" si="7"/>
        <v>1</v>
      </c>
    </row>
    <row r="54" spans="1:16" ht="15.75" x14ac:dyDescent="0.25">
      <c r="A54" s="4"/>
      <c r="B54" s="245">
        <v>39</v>
      </c>
      <c r="C54" s="251"/>
      <c r="D54" s="252"/>
      <c r="E54" s="251"/>
      <c r="F54" s="252"/>
      <c r="G54" s="4"/>
      <c r="H54" s="274" t="b">
        <f>IF(ISBLANK(C54),TRUE,IF(OR(ISBLANK(D54),ISBLANK(E54),ISBLANK(F54),ISBLANK(#REF!)),FALSE,TRUE))</f>
        <v>1</v>
      </c>
      <c r="I54" s="46">
        <f t="shared" si="1"/>
        <v>0</v>
      </c>
      <c r="J54" s="46">
        <f t="shared" si="2"/>
        <v>0</v>
      </c>
      <c r="K54" s="46">
        <f t="shared" si="3"/>
        <v>0</v>
      </c>
      <c r="L54" s="46">
        <f t="shared" si="4"/>
        <v>0</v>
      </c>
      <c r="M54" s="46">
        <f t="shared" si="5"/>
        <v>0</v>
      </c>
      <c r="N54" s="46">
        <f t="shared" si="6"/>
        <v>0</v>
      </c>
      <c r="P54" t="b">
        <f t="shared" si="7"/>
        <v>1</v>
      </c>
    </row>
    <row r="55" spans="1:16" ht="15.75" x14ac:dyDescent="0.25">
      <c r="A55" s="4"/>
      <c r="B55" s="245">
        <v>40</v>
      </c>
      <c r="C55" s="251"/>
      <c r="D55" s="252"/>
      <c r="E55" s="251"/>
      <c r="F55" s="252"/>
      <c r="G55" s="4"/>
      <c r="H55" s="274" t="b">
        <f>IF(ISBLANK(C55),TRUE,IF(OR(ISBLANK(D55),ISBLANK(E55),ISBLANK(F55),ISBLANK(#REF!)),FALSE,TRUE))</f>
        <v>1</v>
      </c>
      <c r="I55" s="46">
        <f t="shared" si="1"/>
        <v>0</v>
      </c>
      <c r="J55" s="46">
        <f t="shared" si="2"/>
        <v>0</v>
      </c>
      <c r="K55" s="46">
        <f t="shared" si="3"/>
        <v>0</v>
      </c>
      <c r="L55" s="46">
        <f t="shared" si="4"/>
        <v>0</v>
      </c>
      <c r="M55" s="46">
        <f t="shared" si="5"/>
        <v>0</v>
      </c>
      <c r="N55" s="46">
        <f t="shared" si="6"/>
        <v>0</v>
      </c>
      <c r="P55" t="b">
        <f t="shared" si="7"/>
        <v>1</v>
      </c>
    </row>
    <row r="56" spans="1:16" ht="15.75" x14ac:dyDescent="0.25">
      <c r="A56" s="4"/>
      <c r="B56" s="245">
        <v>41</v>
      </c>
      <c r="C56" s="251"/>
      <c r="D56" s="252"/>
      <c r="E56" s="251"/>
      <c r="F56" s="252"/>
      <c r="G56" s="4"/>
      <c r="H56" s="274" t="b">
        <f>IF(ISBLANK(C56),TRUE,IF(OR(ISBLANK(D56),ISBLANK(E56),ISBLANK(F56),ISBLANK(#REF!)),FALSE,TRUE))</f>
        <v>1</v>
      </c>
      <c r="I56" s="46">
        <f t="shared" si="1"/>
        <v>0</v>
      </c>
      <c r="J56" s="46">
        <f t="shared" si="2"/>
        <v>0</v>
      </c>
      <c r="K56" s="46">
        <f t="shared" si="3"/>
        <v>0</v>
      </c>
      <c r="L56" s="46">
        <f t="shared" si="4"/>
        <v>0</v>
      </c>
      <c r="M56" s="46">
        <f t="shared" si="5"/>
        <v>0</v>
      </c>
      <c r="N56" s="46">
        <f t="shared" si="6"/>
        <v>0</v>
      </c>
      <c r="P56" t="b">
        <f t="shared" si="7"/>
        <v>1</v>
      </c>
    </row>
    <row r="57" spans="1:16" ht="15.75" x14ac:dyDescent="0.25">
      <c r="A57" s="4"/>
      <c r="B57" s="245">
        <v>42</v>
      </c>
      <c r="C57" s="251"/>
      <c r="D57" s="252"/>
      <c r="E57" s="251"/>
      <c r="F57" s="252"/>
      <c r="G57" s="4"/>
      <c r="H57" s="274" t="b">
        <f>IF(ISBLANK(C57),TRUE,IF(OR(ISBLANK(D57),ISBLANK(E57),ISBLANK(F57),ISBLANK(#REF!)),FALSE,TRUE))</f>
        <v>1</v>
      </c>
      <c r="I57" s="46">
        <f t="shared" si="1"/>
        <v>0</v>
      </c>
      <c r="J57" s="46">
        <f t="shared" si="2"/>
        <v>0</v>
      </c>
      <c r="K57" s="46">
        <f t="shared" si="3"/>
        <v>0</v>
      </c>
      <c r="L57" s="46">
        <f t="shared" si="4"/>
        <v>0</v>
      </c>
      <c r="M57" s="46">
        <f t="shared" si="5"/>
        <v>0</v>
      </c>
      <c r="N57" s="46">
        <f t="shared" si="6"/>
        <v>0</v>
      </c>
      <c r="P57" t="b">
        <f t="shared" si="7"/>
        <v>1</v>
      </c>
    </row>
    <row r="58" spans="1:16" ht="15.75" x14ac:dyDescent="0.25">
      <c r="A58" s="4"/>
      <c r="B58" s="245">
        <v>43</v>
      </c>
      <c r="C58" s="251"/>
      <c r="D58" s="252"/>
      <c r="E58" s="251"/>
      <c r="F58" s="252"/>
      <c r="G58" s="4"/>
      <c r="H58" s="274" t="b">
        <f>IF(ISBLANK(C58),TRUE,IF(OR(ISBLANK(D58),ISBLANK(E58),ISBLANK(F58),ISBLANK(#REF!)),FALSE,TRUE))</f>
        <v>1</v>
      </c>
      <c r="I58" s="46">
        <f t="shared" si="1"/>
        <v>0</v>
      </c>
      <c r="J58" s="46">
        <f t="shared" si="2"/>
        <v>0</v>
      </c>
      <c r="K58" s="46">
        <f t="shared" si="3"/>
        <v>0</v>
      </c>
      <c r="L58" s="46">
        <f t="shared" si="4"/>
        <v>0</v>
      </c>
      <c r="M58" s="46">
        <f t="shared" si="5"/>
        <v>0</v>
      </c>
      <c r="N58" s="46">
        <f t="shared" si="6"/>
        <v>0</v>
      </c>
      <c r="P58" t="b">
        <f t="shared" si="7"/>
        <v>1</v>
      </c>
    </row>
    <row r="59" spans="1:16" ht="15.75" x14ac:dyDescent="0.25">
      <c r="A59" s="4"/>
      <c r="B59" s="245">
        <v>44</v>
      </c>
      <c r="C59" s="251"/>
      <c r="D59" s="252"/>
      <c r="E59" s="251"/>
      <c r="F59" s="252"/>
      <c r="G59" s="4"/>
      <c r="H59" s="274" t="b">
        <f>IF(ISBLANK(C59),TRUE,IF(OR(ISBLANK(D59),ISBLANK(E59),ISBLANK(F59),ISBLANK(#REF!)),FALSE,TRUE))</f>
        <v>1</v>
      </c>
      <c r="I59" s="46">
        <f t="shared" si="1"/>
        <v>0</v>
      </c>
      <c r="J59" s="46">
        <f t="shared" si="2"/>
        <v>0</v>
      </c>
      <c r="K59" s="46">
        <f t="shared" si="3"/>
        <v>0</v>
      </c>
      <c r="L59" s="46">
        <f t="shared" si="4"/>
        <v>0</v>
      </c>
      <c r="M59" s="46">
        <f t="shared" si="5"/>
        <v>0</v>
      </c>
      <c r="N59" s="46">
        <f t="shared" si="6"/>
        <v>0</v>
      </c>
      <c r="P59" t="b">
        <f t="shared" si="7"/>
        <v>1</v>
      </c>
    </row>
    <row r="60" spans="1:16" ht="15.75" x14ac:dyDescent="0.25">
      <c r="A60" s="4"/>
      <c r="B60" s="245">
        <v>45</v>
      </c>
      <c r="C60" s="251"/>
      <c r="D60" s="252"/>
      <c r="E60" s="251"/>
      <c r="F60" s="252"/>
      <c r="G60" s="4"/>
      <c r="H60" s="274" t="b">
        <f>IF(ISBLANK(C60),TRUE,IF(OR(ISBLANK(D60),ISBLANK(E60),ISBLANK(F60),ISBLANK(#REF!)),FALSE,TRUE))</f>
        <v>1</v>
      </c>
      <c r="I60" s="46">
        <f t="shared" si="1"/>
        <v>0</v>
      </c>
      <c r="J60" s="46">
        <f t="shared" si="2"/>
        <v>0</v>
      </c>
      <c r="K60" s="46">
        <f t="shared" si="3"/>
        <v>0</v>
      </c>
      <c r="L60" s="46">
        <f t="shared" si="4"/>
        <v>0</v>
      </c>
      <c r="M60" s="46">
        <f t="shared" si="5"/>
        <v>0</v>
      </c>
      <c r="N60" s="46">
        <f t="shared" si="6"/>
        <v>0</v>
      </c>
      <c r="P60" t="b">
        <f t="shared" si="7"/>
        <v>1</v>
      </c>
    </row>
    <row r="61" spans="1:16" ht="15.75" x14ac:dyDescent="0.25">
      <c r="A61" s="4"/>
      <c r="B61" s="245">
        <v>46</v>
      </c>
      <c r="C61" s="251"/>
      <c r="D61" s="252"/>
      <c r="E61" s="251"/>
      <c r="F61" s="252"/>
      <c r="G61" s="4"/>
      <c r="H61" s="274" t="b">
        <f>IF(ISBLANK(C61),TRUE,IF(OR(ISBLANK(D61),ISBLANK(E61),ISBLANK(F61),ISBLANK(#REF!)),FALSE,TRUE))</f>
        <v>1</v>
      </c>
      <c r="I61" s="46">
        <f t="shared" si="1"/>
        <v>0</v>
      </c>
      <c r="J61" s="46">
        <f t="shared" si="2"/>
        <v>0</v>
      </c>
      <c r="K61" s="46">
        <f t="shared" si="3"/>
        <v>0</v>
      </c>
      <c r="L61" s="46">
        <f t="shared" si="4"/>
        <v>0</v>
      </c>
      <c r="M61" s="46">
        <f t="shared" si="5"/>
        <v>0</v>
      </c>
      <c r="N61" s="46">
        <f t="shared" si="6"/>
        <v>0</v>
      </c>
      <c r="P61" t="b">
        <f t="shared" si="7"/>
        <v>1</v>
      </c>
    </row>
    <row r="62" spans="1:16" ht="15.75" x14ac:dyDescent="0.25">
      <c r="A62" s="4"/>
      <c r="B62" s="245">
        <v>47</v>
      </c>
      <c r="C62" s="251"/>
      <c r="D62" s="252"/>
      <c r="E62" s="251"/>
      <c r="F62" s="252"/>
      <c r="G62" s="4"/>
      <c r="H62" s="274" t="b">
        <f>IF(ISBLANK(C62),TRUE,IF(OR(ISBLANK(D62),ISBLANK(E62),ISBLANK(F62),ISBLANK(#REF!)),FALSE,TRUE))</f>
        <v>1</v>
      </c>
      <c r="I62" s="46">
        <f t="shared" si="1"/>
        <v>0</v>
      </c>
      <c r="J62" s="46">
        <f t="shared" si="2"/>
        <v>0</v>
      </c>
      <c r="K62" s="46">
        <f t="shared" si="3"/>
        <v>0</v>
      </c>
      <c r="L62" s="46">
        <f t="shared" si="4"/>
        <v>0</v>
      </c>
      <c r="M62" s="46">
        <f t="shared" si="5"/>
        <v>0</v>
      </c>
      <c r="N62" s="46">
        <f t="shared" si="6"/>
        <v>0</v>
      </c>
      <c r="P62" t="b">
        <f t="shared" si="7"/>
        <v>1</v>
      </c>
    </row>
    <row r="63" spans="1:16" ht="15.75" x14ac:dyDescent="0.25">
      <c r="A63" s="4"/>
      <c r="B63" s="245">
        <v>48</v>
      </c>
      <c r="C63" s="251"/>
      <c r="D63" s="252"/>
      <c r="E63" s="251"/>
      <c r="F63" s="252"/>
      <c r="G63" s="4"/>
      <c r="H63" s="274" t="b">
        <f>IF(ISBLANK(C63),TRUE,IF(OR(ISBLANK(D63),ISBLANK(E63),ISBLANK(F63),ISBLANK(#REF!)),FALSE,TRUE))</f>
        <v>1</v>
      </c>
      <c r="I63" s="46">
        <f t="shared" si="1"/>
        <v>0</v>
      </c>
      <c r="J63" s="46">
        <f t="shared" si="2"/>
        <v>0</v>
      </c>
      <c r="K63" s="46">
        <f t="shared" si="3"/>
        <v>0</v>
      </c>
      <c r="L63" s="46">
        <f t="shared" si="4"/>
        <v>0</v>
      </c>
      <c r="M63" s="46">
        <f t="shared" si="5"/>
        <v>0</v>
      </c>
      <c r="N63" s="46">
        <f t="shared" si="6"/>
        <v>0</v>
      </c>
      <c r="P63" t="b">
        <f t="shared" si="7"/>
        <v>1</v>
      </c>
    </row>
    <row r="64" spans="1:16" ht="15.75" x14ac:dyDescent="0.25">
      <c r="A64" s="4"/>
      <c r="B64" s="245">
        <v>49</v>
      </c>
      <c r="C64" s="251"/>
      <c r="D64" s="252"/>
      <c r="E64" s="251"/>
      <c r="F64" s="252"/>
      <c r="G64" s="4"/>
      <c r="H64" s="274" t="b">
        <f>IF(ISBLANK(C64),TRUE,IF(OR(ISBLANK(D64),ISBLANK(E64),ISBLANK(F64),ISBLANK(#REF!)),FALSE,TRUE))</f>
        <v>1</v>
      </c>
      <c r="I64" s="46">
        <f t="shared" si="1"/>
        <v>0</v>
      </c>
      <c r="J64" s="46">
        <f t="shared" si="2"/>
        <v>0</v>
      </c>
      <c r="K64" s="46">
        <f t="shared" si="3"/>
        <v>0</v>
      </c>
      <c r="L64" s="46">
        <f t="shared" si="4"/>
        <v>0</v>
      </c>
      <c r="M64" s="46">
        <f t="shared" si="5"/>
        <v>0</v>
      </c>
      <c r="N64" s="46">
        <f t="shared" si="6"/>
        <v>0</v>
      </c>
      <c r="P64" t="b">
        <f t="shared" si="7"/>
        <v>1</v>
      </c>
    </row>
    <row r="65" spans="1:16" ht="15.75" x14ac:dyDescent="0.25">
      <c r="A65" s="4"/>
      <c r="B65" s="245">
        <v>50</v>
      </c>
      <c r="C65" s="251"/>
      <c r="D65" s="252"/>
      <c r="E65" s="251"/>
      <c r="F65" s="252"/>
      <c r="G65" s="4"/>
      <c r="H65" s="274" t="b">
        <f>IF(ISBLANK(C65),TRUE,IF(OR(ISBLANK(D65),ISBLANK(E65),ISBLANK(F65),ISBLANK(#REF!)),FALSE,TRUE))</f>
        <v>1</v>
      </c>
      <c r="I65" s="46">
        <f t="shared" si="1"/>
        <v>0</v>
      </c>
      <c r="J65" s="46">
        <f t="shared" si="2"/>
        <v>0</v>
      </c>
      <c r="K65" s="46">
        <f t="shared" si="3"/>
        <v>0</v>
      </c>
      <c r="L65" s="46">
        <f t="shared" si="4"/>
        <v>0</v>
      </c>
      <c r="M65" s="46">
        <f t="shared" si="5"/>
        <v>0</v>
      </c>
      <c r="N65" s="46">
        <f t="shared" si="6"/>
        <v>0</v>
      </c>
      <c r="P65" t="b">
        <f t="shared" si="7"/>
        <v>1</v>
      </c>
    </row>
    <row r="66" spans="1:16" ht="15.75" x14ac:dyDescent="0.25">
      <c r="A66" s="4"/>
      <c r="B66" s="245">
        <v>51</v>
      </c>
      <c r="C66" s="251"/>
      <c r="D66" s="252"/>
      <c r="E66" s="251"/>
      <c r="F66" s="252"/>
      <c r="G66" s="4"/>
      <c r="H66" s="274" t="b">
        <f>IF(ISBLANK(C66),TRUE,IF(OR(ISBLANK(D66),ISBLANK(E66),ISBLANK(F66),ISBLANK(#REF!)),FALSE,TRUE))</f>
        <v>1</v>
      </c>
      <c r="I66" s="46">
        <f t="shared" si="1"/>
        <v>0</v>
      </c>
      <c r="J66" s="46">
        <f t="shared" si="2"/>
        <v>0</v>
      </c>
      <c r="K66" s="46">
        <f t="shared" si="3"/>
        <v>0</v>
      </c>
      <c r="L66" s="46">
        <f t="shared" si="4"/>
        <v>0</v>
      </c>
      <c r="M66" s="46">
        <f t="shared" si="5"/>
        <v>0</v>
      </c>
      <c r="N66" s="46">
        <f t="shared" si="6"/>
        <v>0</v>
      </c>
      <c r="P66" t="b">
        <f t="shared" si="7"/>
        <v>1</v>
      </c>
    </row>
    <row r="67" spans="1:16" ht="15.75" x14ac:dyDescent="0.25">
      <c r="A67" s="4"/>
      <c r="B67" s="245">
        <v>52</v>
      </c>
      <c r="C67" s="251"/>
      <c r="D67" s="252"/>
      <c r="E67" s="251"/>
      <c r="F67" s="252"/>
      <c r="G67" s="4"/>
      <c r="H67" s="274" t="b">
        <f>IF(ISBLANK(C67),TRUE,IF(OR(ISBLANK(D67),ISBLANK(E67),ISBLANK(F67),ISBLANK(#REF!)),FALSE,TRUE))</f>
        <v>1</v>
      </c>
      <c r="I67" s="46">
        <f t="shared" si="1"/>
        <v>0</v>
      </c>
      <c r="J67" s="46">
        <f t="shared" si="2"/>
        <v>0</v>
      </c>
      <c r="K67" s="46">
        <f t="shared" si="3"/>
        <v>0</v>
      </c>
      <c r="L67" s="46">
        <f t="shared" si="4"/>
        <v>0</v>
      </c>
      <c r="M67" s="46">
        <f t="shared" si="5"/>
        <v>0</v>
      </c>
      <c r="N67" s="46">
        <f t="shared" si="6"/>
        <v>0</v>
      </c>
      <c r="P67" t="b">
        <f t="shared" si="7"/>
        <v>1</v>
      </c>
    </row>
    <row r="68" spans="1:16" ht="15.75" x14ac:dyDescent="0.25">
      <c r="A68" s="4"/>
      <c r="B68" s="245">
        <v>53</v>
      </c>
      <c r="C68" s="251"/>
      <c r="D68" s="252"/>
      <c r="E68" s="251"/>
      <c r="F68" s="252"/>
      <c r="G68" s="4"/>
      <c r="H68" s="274" t="b">
        <f>IF(ISBLANK(C68),TRUE,IF(OR(ISBLANK(D68),ISBLANK(E68),ISBLANK(F68),ISBLANK(#REF!)),FALSE,TRUE))</f>
        <v>1</v>
      </c>
      <c r="I68" s="46">
        <f t="shared" si="1"/>
        <v>0</v>
      </c>
      <c r="J68" s="46">
        <f t="shared" si="2"/>
        <v>0</v>
      </c>
      <c r="K68" s="46">
        <f t="shared" si="3"/>
        <v>0</v>
      </c>
      <c r="L68" s="46">
        <f t="shared" si="4"/>
        <v>0</v>
      </c>
      <c r="M68" s="46">
        <f t="shared" si="5"/>
        <v>0</v>
      </c>
      <c r="N68" s="46">
        <f t="shared" si="6"/>
        <v>0</v>
      </c>
      <c r="P68" t="b">
        <f t="shared" si="7"/>
        <v>1</v>
      </c>
    </row>
    <row r="69" spans="1:16" ht="15.75" x14ac:dyDescent="0.25">
      <c r="A69" s="4"/>
      <c r="B69" s="245">
        <v>54</v>
      </c>
      <c r="C69" s="251"/>
      <c r="D69" s="252"/>
      <c r="E69" s="251"/>
      <c r="F69" s="252"/>
      <c r="G69" s="4"/>
      <c r="H69" s="274" t="b">
        <f>IF(ISBLANK(C69),TRUE,IF(OR(ISBLANK(D69),ISBLANK(E69),ISBLANK(F69),ISBLANK(#REF!)),FALSE,TRUE))</f>
        <v>1</v>
      </c>
      <c r="I69" s="46">
        <f t="shared" si="1"/>
        <v>0</v>
      </c>
      <c r="J69" s="46">
        <f t="shared" si="2"/>
        <v>0</v>
      </c>
      <c r="K69" s="46">
        <f t="shared" si="3"/>
        <v>0</v>
      </c>
      <c r="L69" s="46">
        <f t="shared" si="4"/>
        <v>0</v>
      </c>
      <c r="M69" s="46">
        <f t="shared" si="5"/>
        <v>0</v>
      </c>
      <c r="N69" s="46">
        <f t="shared" si="6"/>
        <v>0</v>
      </c>
      <c r="P69" t="b">
        <f t="shared" si="7"/>
        <v>1</v>
      </c>
    </row>
    <row r="70" spans="1:16" ht="15.75" x14ac:dyDescent="0.25">
      <c r="A70" s="4"/>
      <c r="B70" s="245">
        <v>55</v>
      </c>
      <c r="C70" s="251"/>
      <c r="D70" s="252"/>
      <c r="E70" s="251"/>
      <c r="F70" s="252"/>
      <c r="G70" s="4"/>
      <c r="H70" s="274" t="b">
        <f>IF(ISBLANK(C70),TRUE,IF(OR(ISBLANK(D70),ISBLANK(E70),ISBLANK(F70),ISBLANK(#REF!)),FALSE,TRUE))</f>
        <v>1</v>
      </c>
      <c r="I70" s="46">
        <f t="shared" si="1"/>
        <v>0</v>
      </c>
      <c r="J70" s="46">
        <f t="shared" si="2"/>
        <v>0</v>
      </c>
      <c r="K70" s="46">
        <f t="shared" si="3"/>
        <v>0</v>
      </c>
      <c r="L70" s="46">
        <f t="shared" si="4"/>
        <v>0</v>
      </c>
      <c r="M70" s="46">
        <f t="shared" si="5"/>
        <v>0</v>
      </c>
      <c r="N70" s="46">
        <f t="shared" si="6"/>
        <v>0</v>
      </c>
      <c r="P70" t="b">
        <f t="shared" si="7"/>
        <v>1</v>
      </c>
    </row>
    <row r="71" spans="1:16" ht="15.75" x14ac:dyDescent="0.25">
      <c r="A71" s="4"/>
      <c r="B71" s="245">
        <v>56</v>
      </c>
      <c r="C71" s="251"/>
      <c r="D71" s="252"/>
      <c r="E71" s="251"/>
      <c r="F71" s="252"/>
      <c r="G71" s="4"/>
      <c r="H71" s="274" t="b">
        <f>IF(ISBLANK(C71),TRUE,IF(OR(ISBLANK(D71),ISBLANK(E71),ISBLANK(F71),ISBLANK(#REF!)),FALSE,TRUE))</f>
        <v>1</v>
      </c>
      <c r="I71" s="46">
        <f t="shared" si="1"/>
        <v>0</v>
      </c>
      <c r="J71" s="46">
        <f t="shared" si="2"/>
        <v>0</v>
      </c>
      <c r="K71" s="46">
        <f t="shared" si="3"/>
        <v>0</v>
      </c>
      <c r="L71" s="46">
        <f t="shared" si="4"/>
        <v>0</v>
      </c>
      <c r="M71" s="46">
        <f t="shared" si="5"/>
        <v>0</v>
      </c>
      <c r="N71" s="46">
        <f t="shared" si="6"/>
        <v>0</v>
      </c>
      <c r="P71" t="b">
        <f t="shared" si="7"/>
        <v>1</v>
      </c>
    </row>
    <row r="72" spans="1:16" ht="15.75" x14ac:dyDescent="0.25">
      <c r="A72" s="4"/>
      <c r="B72" s="245">
        <v>57</v>
      </c>
      <c r="C72" s="251"/>
      <c r="D72" s="252"/>
      <c r="E72" s="251"/>
      <c r="F72" s="252"/>
      <c r="G72" s="4"/>
      <c r="H72" s="274" t="b">
        <f>IF(ISBLANK(C72),TRUE,IF(OR(ISBLANK(D72),ISBLANK(E72),ISBLANK(F72),ISBLANK(#REF!)),FALSE,TRUE))</f>
        <v>1</v>
      </c>
      <c r="I72" s="46">
        <f t="shared" si="1"/>
        <v>0</v>
      </c>
      <c r="J72" s="46">
        <f t="shared" si="2"/>
        <v>0</v>
      </c>
      <c r="K72" s="46">
        <f t="shared" si="3"/>
        <v>0</v>
      </c>
      <c r="L72" s="46">
        <f t="shared" si="4"/>
        <v>0</v>
      </c>
      <c r="M72" s="46">
        <f t="shared" si="5"/>
        <v>0</v>
      </c>
      <c r="N72" s="46">
        <f t="shared" si="6"/>
        <v>0</v>
      </c>
      <c r="P72" t="b">
        <f t="shared" si="7"/>
        <v>1</v>
      </c>
    </row>
    <row r="73" spans="1:16" ht="15.75" x14ac:dyDescent="0.25">
      <c r="A73" s="4"/>
      <c r="B73" s="245">
        <v>58</v>
      </c>
      <c r="C73" s="251"/>
      <c r="D73" s="252"/>
      <c r="E73" s="251"/>
      <c r="F73" s="252"/>
      <c r="G73" s="4"/>
      <c r="H73" s="274" t="b">
        <f>IF(ISBLANK(C73),TRUE,IF(OR(ISBLANK(D73),ISBLANK(E73),ISBLANK(F73),ISBLANK(#REF!)),FALSE,TRUE))</f>
        <v>1</v>
      </c>
      <c r="I73" s="46">
        <f t="shared" si="1"/>
        <v>0</v>
      </c>
      <c r="J73" s="46">
        <f t="shared" si="2"/>
        <v>0</v>
      </c>
      <c r="K73" s="46">
        <f t="shared" si="3"/>
        <v>0</v>
      </c>
      <c r="L73" s="46">
        <f t="shared" si="4"/>
        <v>0</v>
      </c>
      <c r="M73" s="46">
        <f t="shared" si="5"/>
        <v>0</v>
      </c>
      <c r="N73" s="46">
        <f t="shared" si="6"/>
        <v>0</v>
      </c>
      <c r="P73" t="b">
        <f t="shared" si="7"/>
        <v>1</v>
      </c>
    </row>
    <row r="74" spans="1:16" ht="15.75" x14ac:dyDescent="0.25">
      <c r="A74" s="4"/>
      <c r="B74" s="245">
        <v>59</v>
      </c>
      <c r="C74" s="251"/>
      <c r="D74" s="252"/>
      <c r="E74" s="251"/>
      <c r="F74" s="252"/>
      <c r="G74" s="4"/>
      <c r="H74" s="274" t="b">
        <f>IF(ISBLANK(C74),TRUE,IF(OR(ISBLANK(D74),ISBLANK(E74),ISBLANK(F74),ISBLANK(#REF!)),FALSE,TRUE))</f>
        <v>1</v>
      </c>
      <c r="I74" s="46">
        <f t="shared" si="1"/>
        <v>0</v>
      </c>
      <c r="J74" s="46">
        <f t="shared" si="2"/>
        <v>0</v>
      </c>
      <c r="K74" s="46">
        <f t="shared" si="3"/>
        <v>0</v>
      </c>
      <c r="L74" s="46">
        <f t="shared" si="4"/>
        <v>0</v>
      </c>
      <c r="M74" s="46">
        <f t="shared" si="5"/>
        <v>0</v>
      </c>
      <c r="N74" s="46">
        <f t="shared" si="6"/>
        <v>0</v>
      </c>
      <c r="P74" t="b">
        <f t="shared" si="7"/>
        <v>1</v>
      </c>
    </row>
    <row r="75" spans="1:16" ht="15.75" x14ac:dyDescent="0.25">
      <c r="A75" s="4"/>
      <c r="B75" s="245">
        <v>60</v>
      </c>
      <c r="C75" s="251"/>
      <c r="D75" s="252"/>
      <c r="E75" s="251"/>
      <c r="F75" s="252"/>
      <c r="G75" s="4"/>
      <c r="H75" s="274" t="b">
        <f>IF(ISBLANK(C75),TRUE,IF(OR(ISBLANK(D75),ISBLANK(E75),ISBLANK(F75),ISBLANK(#REF!)),FALSE,TRUE))</f>
        <v>1</v>
      </c>
      <c r="I75" s="46">
        <f t="shared" si="1"/>
        <v>0</v>
      </c>
      <c r="J75" s="46">
        <f t="shared" si="2"/>
        <v>0</v>
      </c>
      <c r="K75" s="46">
        <f t="shared" si="3"/>
        <v>0</v>
      </c>
      <c r="L75" s="46">
        <f t="shared" si="4"/>
        <v>0</v>
      </c>
      <c r="M75" s="46">
        <f t="shared" si="5"/>
        <v>0</v>
      </c>
      <c r="N75" s="46">
        <f t="shared" si="6"/>
        <v>0</v>
      </c>
      <c r="P75" t="b">
        <f t="shared" si="7"/>
        <v>1</v>
      </c>
    </row>
    <row r="76" spans="1:16" ht="15.75" x14ac:dyDescent="0.25">
      <c r="A76" s="4"/>
      <c r="B76" s="245">
        <v>61</v>
      </c>
      <c r="C76" s="251"/>
      <c r="D76" s="252"/>
      <c r="E76" s="251"/>
      <c r="F76" s="252"/>
      <c r="G76" s="4"/>
      <c r="H76" s="274" t="b">
        <f>IF(ISBLANK(C76),TRUE,IF(OR(ISBLANK(D76),ISBLANK(E76),ISBLANK(F76),ISBLANK(#REF!)),FALSE,TRUE))</f>
        <v>1</v>
      </c>
      <c r="I76" s="46">
        <f t="shared" si="1"/>
        <v>0</v>
      </c>
      <c r="J76" s="46">
        <f t="shared" si="2"/>
        <v>0</v>
      </c>
      <c r="K76" s="46">
        <f t="shared" si="3"/>
        <v>0</v>
      </c>
      <c r="L76" s="46">
        <f t="shared" si="4"/>
        <v>0</v>
      </c>
      <c r="M76" s="46">
        <f t="shared" si="5"/>
        <v>0</v>
      </c>
      <c r="N76" s="46">
        <f t="shared" si="6"/>
        <v>0</v>
      </c>
      <c r="P76" t="b">
        <f t="shared" si="7"/>
        <v>1</v>
      </c>
    </row>
    <row r="77" spans="1:16" ht="15.75" x14ac:dyDescent="0.25">
      <c r="A77" s="4"/>
      <c r="B77" s="245">
        <v>62</v>
      </c>
      <c r="C77" s="251"/>
      <c r="D77" s="252"/>
      <c r="E77" s="251"/>
      <c r="F77" s="252"/>
      <c r="G77" s="4"/>
      <c r="H77" s="274" t="b">
        <f>IF(ISBLANK(C77),TRUE,IF(OR(ISBLANK(D77),ISBLANK(E77),ISBLANK(F77),ISBLANK(#REF!)),FALSE,TRUE))</f>
        <v>1</v>
      </c>
      <c r="I77" s="46">
        <f t="shared" si="1"/>
        <v>0</v>
      </c>
      <c r="J77" s="46">
        <f t="shared" si="2"/>
        <v>0</v>
      </c>
      <c r="K77" s="46">
        <f t="shared" si="3"/>
        <v>0</v>
      </c>
      <c r="L77" s="46">
        <f t="shared" si="4"/>
        <v>0</v>
      </c>
      <c r="M77" s="46">
        <f t="shared" si="5"/>
        <v>0</v>
      </c>
      <c r="N77" s="46">
        <f t="shared" si="6"/>
        <v>0</v>
      </c>
      <c r="P77" t="b">
        <f t="shared" si="7"/>
        <v>1</v>
      </c>
    </row>
    <row r="78" spans="1:16" ht="15.75" x14ac:dyDescent="0.25">
      <c r="A78" s="4"/>
      <c r="B78" s="245">
        <v>63</v>
      </c>
      <c r="C78" s="251"/>
      <c r="D78" s="252"/>
      <c r="E78" s="251"/>
      <c r="F78" s="252"/>
      <c r="G78" s="4"/>
      <c r="H78" s="274" t="b">
        <f>IF(ISBLANK(C78),TRUE,IF(OR(ISBLANK(D78),ISBLANK(E78),ISBLANK(F78),ISBLANK(#REF!)),FALSE,TRUE))</f>
        <v>1</v>
      </c>
      <c r="I78" s="46">
        <f t="shared" si="1"/>
        <v>0</v>
      </c>
      <c r="J78" s="46">
        <f t="shared" si="2"/>
        <v>0</v>
      </c>
      <c r="K78" s="46">
        <f t="shared" si="3"/>
        <v>0</v>
      </c>
      <c r="L78" s="46">
        <f t="shared" si="4"/>
        <v>0</v>
      </c>
      <c r="M78" s="46">
        <f t="shared" si="5"/>
        <v>0</v>
      </c>
      <c r="N78" s="46">
        <f t="shared" si="6"/>
        <v>0</v>
      </c>
      <c r="P78" t="b">
        <f t="shared" si="7"/>
        <v>1</v>
      </c>
    </row>
    <row r="79" spans="1:16" ht="15.75" x14ac:dyDescent="0.25">
      <c r="A79" s="4"/>
      <c r="B79" s="245">
        <v>64</v>
      </c>
      <c r="C79" s="251"/>
      <c r="D79" s="252"/>
      <c r="E79" s="251"/>
      <c r="F79" s="252"/>
      <c r="G79" s="4"/>
      <c r="H79" s="274" t="b">
        <f>IF(ISBLANK(C79),TRUE,IF(OR(ISBLANK(D79),ISBLANK(E79),ISBLANK(F79),ISBLANK(#REF!)),FALSE,TRUE))</f>
        <v>1</v>
      </c>
      <c r="I79" s="46">
        <f t="shared" si="1"/>
        <v>0</v>
      </c>
      <c r="J79" s="46">
        <f t="shared" si="2"/>
        <v>0</v>
      </c>
      <c r="K79" s="46">
        <f t="shared" si="3"/>
        <v>0</v>
      </c>
      <c r="L79" s="46">
        <f t="shared" si="4"/>
        <v>0</v>
      </c>
      <c r="M79" s="46">
        <f t="shared" si="5"/>
        <v>0</v>
      </c>
      <c r="N79" s="46">
        <f t="shared" si="6"/>
        <v>0</v>
      </c>
      <c r="P79" t="b">
        <f t="shared" si="7"/>
        <v>1</v>
      </c>
    </row>
    <row r="80" spans="1:16" ht="15.75" x14ac:dyDescent="0.25">
      <c r="A80" s="4"/>
      <c r="B80" s="245">
        <v>65</v>
      </c>
      <c r="C80" s="251"/>
      <c r="D80" s="252"/>
      <c r="E80" s="251"/>
      <c r="F80" s="252"/>
      <c r="G80" s="4"/>
      <c r="H80" s="274" t="b">
        <f>IF(ISBLANK(C80),TRUE,IF(OR(ISBLANK(D80),ISBLANK(E80),ISBLANK(F80),ISBLANK(#REF!)),FALSE,TRUE))</f>
        <v>1</v>
      </c>
      <c r="I80" s="46">
        <f t="shared" si="1"/>
        <v>0</v>
      </c>
      <c r="J80" s="46">
        <f t="shared" si="2"/>
        <v>0</v>
      </c>
      <c r="K80" s="46">
        <f t="shared" si="3"/>
        <v>0</v>
      </c>
      <c r="L80" s="46">
        <f t="shared" si="4"/>
        <v>0</v>
      </c>
      <c r="M80" s="46">
        <f t="shared" si="5"/>
        <v>0</v>
      </c>
      <c r="N80" s="46">
        <f t="shared" si="6"/>
        <v>0</v>
      </c>
      <c r="P80" t="b">
        <f t="shared" si="7"/>
        <v>1</v>
      </c>
    </row>
    <row r="81" spans="1:16" ht="15.75" x14ac:dyDescent="0.25">
      <c r="A81" s="4"/>
      <c r="B81" s="245">
        <v>66</v>
      </c>
      <c r="C81" s="251"/>
      <c r="D81" s="252"/>
      <c r="E81" s="251"/>
      <c r="F81" s="252"/>
      <c r="G81" s="4"/>
      <c r="H81" s="274" t="b">
        <f>IF(ISBLANK(C81),TRUE,IF(OR(ISBLANK(D81),ISBLANK(E81),ISBLANK(F81),ISBLANK(#REF!)),FALSE,TRUE))</f>
        <v>1</v>
      </c>
      <c r="I81" s="46">
        <f t="shared" ref="I81:I144" si="8">IF(E81="Retail",F81,0)</f>
        <v>0</v>
      </c>
      <c r="J81" s="46">
        <f t="shared" ref="J81:J144" si="9">IF(E81="Well Informed",F81,0)</f>
        <v>0</v>
      </c>
      <c r="K81" s="46">
        <f t="shared" ref="K81:K144" si="10">IF(E81="Professional",F81,0)</f>
        <v>0</v>
      </c>
      <c r="L81" s="46">
        <f t="shared" ref="L81:L144" si="11">IF(E81="Retail",D81,0)</f>
        <v>0</v>
      </c>
      <c r="M81" s="46">
        <f t="shared" ref="M81:M144" si="12">IF(E81="Well Informed",D81,0)</f>
        <v>0</v>
      </c>
      <c r="N81" s="46">
        <f t="shared" ref="N81:N144" si="13">IF(E81="Professional",D81,0)</f>
        <v>0</v>
      </c>
      <c r="P81" t="b">
        <f t="shared" ref="P81:P144" si="14">IF(AND(D81&lt;&gt;"",C81="N/A"),FALSE,TRUE)</f>
        <v>1</v>
      </c>
    </row>
    <row r="82" spans="1:16" ht="15.75" x14ac:dyDescent="0.25">
      <c r="A82" s="4"/>
      <c r="B82" s="245">
        <v>67</v>
      </c>
      <c r="C82" s="251"/>
      <c r="D82" s="252"/>
      <c r="E82" s="251"/>
      <c r="F82" s="252"/>
      <c r="G82" s="4"/>
      <c r="H82" s="274" t="b">
        <f>IF(ISBLANK(C82),TRUE,IF(OR(ISBLANK(D82),ISBLANK(E82),ISBLANK(F82),ISBLANK(#REF!)),FALSE,TRUE))</f>
        <v>1</v>
      </c>
      <c r="I82" s="46">
        <f t="shared" si="8"/>
        <v>0</v>
      </c>
      <c r="J82" s="46">
        <f t="shared" si="9"/>
        <v>0</v>
      </c>
      <c r="K82" s="46">
        <f t="shared" si="10"/>
        <v>0</v>
      </c>
      <c r="L82" s="46">
        <f t="shared" si="11"/>
        <v>0</v>
      </c>
      <c r="M82" s="46">
        <f t="shared" si="12"/>
        <v>0</v>
      </c>
      <c r="N82" s="46">
        <f t="shared" si="13"/>
        <v>0</v>
      </c>
      <c r="P82" t="b">
        <f t="shared" si="14"/>
        <v>1</v>
      </c>
    </row>
    <row r="83" spans="1:16" ht="15.75" x14ac:dyDescent="0.25">
      <c r="A83" s="4"/>
      <c r="B83" s="245">
        <v>68</v>
      </c>
      <c r="C83" s="251"/>
      <c r="D83" s="252"/>
      <c r="E83" s="251"/>
      <c r="F83" s="252"/>
      <c r="G83" s="4"/>
      <c r="H83" s="274" t="b">
        <f>IF(ISBLANK(C83),TRUE,IF(OR(ISBLANK(D83),ISBLANK(E83),ISBLANK(F83),ISBLANK(#REF!)),FALSE,TRUE))</f>
        <v>1</v>
      </c>
      <c r="I83" s="46">
        <f t="shared" si="8"/>
        <v>0</v>
      </c>
      <c r="J83" s="46">
        <f t="shared" si="9"/>
        <v>0</v>
      </c>
      <c r="K83" s="46">
        <f t="shared" si="10"/>
        <v>0</v>
      </c>
      <c r="L83" s="46">
        <f t="shared" si="11"/>
        <v>0</v>
      </c>
      <c r="M83" s="46">
        <f t="shared" si="12"/>
        <v>0</v>
      </c>
      <c r="N83" s="46">
        <f t="shared" si="13"/>
        <v>0</v>
      </c>
      <c r="P83" t="b">
        <f t="shared" si="14"/>
        <v>1</v>
      </c>
    </row>
    <row r="84" spans="1:16" ht="15.75" x14ac:dyDescent="0.25">
      <c r="A84" s="4"/>
      <c r="B84" s="245">
        <v>69</v>
      </c>
      <c r="C84" s="251"/>
      <c r="D84" s="252"/>
      <c r="E84" s="251"/>
      <c r="F84" s="252"/>
      <c r="G84" s="4"/>
      <c r="H84" s="274" t="b">
        <f>IF(ISBLANK(C84),TRUE,IF(OR(ISBLANK(D84),ISBLANK(E84),ISBLANK(F84),ISBLANK(#REF!)),FALSE,TRUE))</f>
        <v>1</v>
      </c>
      <c r="I84" s="46">
        <f t="shared" si="8"/>
        <v>0</v>
      </c>
      <c r="J84" s="46">
        <f t="shared" si="9"/>
        <v>0</v>
      </c>
      <c r="K84" s="46">
        <f t="shared" si="10"/>
        <v>0</v>
      </c>
      <c r="L84" s="46">
        <f t="shared" si="11"/>
        <v>0</v>
      </c>
      <c r="M84" s="46">
        <f t="shared" si="12"/>
        <v>0</v>
      </c>
      <c r="N84" s="46">
        <f t="shared" si="13"/>
        <v>0</v>
      </c>
      <c r="P84" t="b">
        <f t="shared" si="14"/>
        <v>1</v>
      </c>
    </row>
    <row r="85" spans="1:16" ht="15.75" x14ac:dyDescent="0.25">
      <c r="A85" s="4"/>
      <c r="B85" s="245">
        <v>70</v>
      </c>
      <c r="C85" s="251"/>
      <c r="D85" s="252"/>
      <c r="E85" s="251"/>
      <c r="F85" s="252"/>
      <c r="G85" s="4"/>
      <c r="H85" s="274" t="b">
        <f>IF(ISBLANK(C85),TRUE,IF(OR(ISBLANK(D85),ISBLANK(E85),ISBLANK(F85),ISBLANK(#REF!)),FALSE,TRUE))</f>
        <v>1</v>
      </c>
      <c r="I85" s="46">
        <f t="shared" si="8"/>
        <v>0</v>
      </c>
      <c r="J85" s="46">
        <f t="shared" si="9"/>
        <v>0</v>
      </c>
      <c r="K85" s="46">
        <f t="shared" si="10"/>
        <v>0</v>
      </c>
      <c r="L85" s="46">
        <f t="shared" si="11"/>
        <v>0</v>
      </c>
      <c r="M85" s="46">
        <f t="shared" si="12"/>
        <v>0</v>
      </c>
      <c r="N85" s="46">
        <f t="shared" si="13"/>
        <v>0</v>
      </c>
      <c r="P85" t="b">
        <f t="shared" si="14"/>
        <v>1</v>
      </c>
    </row>
    <row r="86" spans="1:16" ht="15.75" x14ac:dyDescent="0.25">
      <c r="A86" s="4"/>
      <c r="B86" s="245">
        <v>71</v>
      </c>
      <c r="C86" s="251"/>
      <c r="D86" s="252"/>
      <c r="E86" s="251"/>
      <c r="F86" s="252"/>
      <c r="G86" s="4"/>
      <c r="H86" s="274" t="b">
        <f>IF(ISBLANK(C86),TRUE,IF(OR(ISBLANK(D86),ISBLANK(E86),ISBLANK(F86),ISBLANK(#REF!)),FALSE,TRUE))</f>
        <v>1</v>
      </c>
      <c r="I86" s="46">
        <f t="shared" si="8"/>
        <v>0</v>
      </c>
      <c r="J86" s="46">
        <f t="shared" si="9"/>
        <v>0</v>
      </c>
      <c r="K86" s="46">
        <f t="shared" si="10"/>
        <v>0</v>
      </c>
      <c r="L86" s="46">
        <f t="shared" si="11"/>
        <v>0</v>
      </c>
      <c r="M86" s="46">
        <f t="shared" si="12"/>
        <v>0</v>
      </c>
      <c r="N86" s="46">
        <f t="shared" si="13"/>
        <v>0</v>
      </c>
      <c r="P86" t="b">
        <f t="shared" si="14"/>
        <v>1</v>
      </c>
    </row>
    <row r="87" spans="1:16" ht="15.75" x14ac:dyDescent="0.25">
      <c r="A87" s="4"/>
      <c r="B87" s="245">
        <v>72</v>
      </c>
      <c r="C87" s="251"/>
      <c r="D87" s="252"/>
      <c r="E87" s="251"/>
      <c r="F87" s="252"/>
      <c r="G87" s="4"/>
      <c r="H87" s="274" t="b">
        <f>IF(ISBLANK(C87),TRUE,IF(OR(ISBLANK(D87),ISBLANK(E87),ISBLANK(F87),ISBLANK(#REF!)),FALSE,TRUE))</f>
        <v>1</v>
      </c>
      <c r="I87" s="46">
        <f t="shared" si="8"/>
        <v>0</v>
      </c>
      <c r="J87" s="46">
        <f t="shared" si="9"/>
        <v>0</v>
      </c>
      <c r="K87" s="46">
        <f t="shared" si="10"/>
        <v>0</v>
      </c>
      <c r="L87" s="46">
        <f t="shared" si="11"/>
        <v>0</v>
      </c>
      <c r="M87" s="46">
        <f t="shared" si="12"/>
        <v>0</v>
      </c>
      <c r="N87" s="46">
        <f t="shared" si="13"/>
        <v>0</v>
      </c>
      <c r="P87" t="b">
        <f t="shared" si="14"/>
        <v>1</v>
      </c>
    </row>
    <row r="88" spans="1:16" ht="15.75" x14ac:dyDescent="0.25">
      <c r="A88" s="4"/>
      <c r="B88" s="245">
        <v>73</v>
      </c>
      <c r="C88" s="251"/>
      <c r="D88" s="252"/>
      <c r="E88" s="251"/>
      <c r="F88" s="252"/>
      <c r="G88" s="4"/>
      <c r="H88" s="274" t="b">
        <f>IF(ISBLANK(C88),TRUE,IF(OR(ISBLANK(D88),ISBLANK(E88),ISBLANK(F88),ISBLANK(#REF!)),FALSE,TRUE))</f>
        <v>1</v>
      </c>
      <c r="I88" s="46">
        <f t="shared" si="8"/>
        <v>0</v>
      </c>
      <c r="J88" s="46">
        <f t="shared" si="9"/>
        <v>0</v>
      </c>
      <c r="K88" s="46">
        <f t="shared" si="10"/>
        <v>0</v>
      </c>
      <c r="L88" s="46">
        <f t="shared" si="11"/>
        <v>0</v>
      </c>
      <c r="M88" s="46">
        <f t="shared" si="12"/>
        <v>0</v>
      </c>
      <c r="N88" s="46">
        <f t="shared" si="13"/>
        <v>0</v>
      </c>
      <c r="P88" t="b">
        <f t="shared" si="14"/>
        <v>1</v>
      </c>
    </row>
    <row r="89" spans="1:16" ht="15.75" x14ac:dyDescent="0.25">
      <c r="A89" s="4"/>
      <c r="B89" s="245">
        <v>74</v>
      </c>
      <c r="C89" s="251"/>
      <c r="D89" s="252"/>
      <c r="E89" s="251"/>
      <c r="F89" s="252"/>
      <c r="G89" s="4"/>
      <c r="H89" s="274" t="b">
        <f>IF(ISBLANK(C89),TRUE,IF(OR(ISBLANK(D89),ISBLANK(E89),ISBLANK(F89),ISBLANK(#REF!)),FALSE,TRUE))</f>
        <v>1</v>
      </c>
      <c r="I89" s="46">
        <f t="shared" si="8"/>
        <v>0</v>
      </c>
      <c r="J89" s="46">
        <f t="shared" si="9"/>
        <v>0</v>
      </c>
      <c r="K89" s="46">
        <f t="shared" si="10"/>
        <v>0</v>
      </c>
      <c r="L89" s="46">
        <f t="shared" si="11"/>
        <v>0</v>
      </c>
      <c r="M89" s="46">
        <f t="shared" si="12"/>
        <v>0</v>
      </c>
      <c r="N89" s="46">
        <f t="shared" si="13"/>
        <v>0</v>
      </c>
      <c r="P89" t="b">
        <f t="shared" si="14"/>
        <v>1</v>
      </c>
    </row>
    <row r="90" spans="1:16" ht="15.75" x14ac:dyDescent="0.25">
      <c r="A90" s="4"/>
      <c r="B90" s="245">
        <v>75</v>
      </c>
      <c r="C90" s="251"/>
      <c r="D90" s="252"/>
      <c r="E90" s="251"/>
      <c r="F90" s="252"/>
      <c r="G90" s="4"/>
      <c r="H90" s="274" t="b">
        <f>IF(ISBLANK(C90),TRUE,IF(OR(ISBLANK(D90),ISBLANK(E90),ISBLANK(F90),ISBLANK(#REF!)),FALSE,TRUE))</f>
        <v>1</v>
      </c>
      <c r="I90" s="46">
        <f t="shared" si="8"/>
        <v>0</v>
      </c>
      <c r="J90" s="46">
        <f t="shared" si="9"/>
        <v>0</v>
      </c>
      <c r="K90" s="46">
        <f t="shared" si="10"/>
        <v>0</v>
      </c>
      <c r="L90" s="46">
        <f t="shared" si="11"/>
        <v>0</v>
      </c>
      <c r="M90" s="46">
        <f t="shared" si="12"/>
        <v>0</v>
      </c>
      <c r="N90" s="46">
        <f t="shared" si="13"/>
        <v>0</v>
      </c>
      <c r="P90" t="b">
        <f t="shared" si="14"/>
        <v>1</v>
      </c>
    </row>
    <row r="91" spans="1:16" ht="15.75" x14ac:dyDescent="0.25">
      <c r="A91" s="4"/>
      <c r="B91" s="245">
        <v>76</v>
      </c>
      <c r="C91" s="251"/>
      <c r="D91" s="252"/>
      <c r="E91" s="251"/>
      <c r="F91" s="252"/>
      <c r="G91" s="4"/>
      <c r="H91" s="274" t="b">
        <f>IF(ISBLANK(C91),TRUE,IF(OR(ISBLANK(D91),ISBLANK(E91),ISBLANK(F91),ISBLANK(#REF!)),FALSE,TRUE))</f>
        <v>1</v>
      </c>
      <c r="I91" s="46">
        <f t="shared" si="8"/>
        <v>0</v>
      </c>
      <c r="J91" s="46">
        <f t="shared" si="9"/>
        <v>0</v>
      </c>
      <c r="K91" s="46">
        <f t="shared" si="10"/>
        <v>0</v>
      </c>
      <c r="L91" s="46">
        <f t="shared" si="11"/>
        <v>0</v>
      </c>
      <c r="M91" s="46">
        <f t="shared" si="12"/>
        <v>0</v>
      </c>
      <c r="N91" s="46">
        <f t="shared" si="13"/>
        <v>0</v>
      </c>
      <c r="P91" t="b">
        <f t="shared" si="14"/>
        <v>1</v>
      </c>
    </row>
    <row r="92" spans="1:16" ht="15.75" x14ac:dyDescent="0.25">
      <c r="A92" s="4"/>
      <c r="B92" s="245">
        <v>77</v>
      </c>
      <c r="C92" s="251"/>
      <c r="D92" s="252"/>
      <c r="E92" s="251"/>
      <c r="F92" s="252"/>
      <c r="G92" s="4"/>
      <c r="H92" s="274" t="b">
        <f>IF(ISBLANK(C92),TRUE,IF(OR(ISBLANK(D92),ISBLANK(E92),ISBLANK(F92),ISBLANK(#REF!)),FALSE,TRUE))</f>
        <v>1</v>
      </c>
      <c r="I92" s="46">
        <f t="shared" si="8"/>
        <v>0</v>
      </c>
      <c r="J92" s="46">
        <f t="shared" si="9"/>
        <v>0</v>
      </c>
      <c r="K92" s="46">
        <f t="shared" si="10"/>
        <v>0</v>
      </c>
      <c r="L92" s="46">
        <f t="shared" si="11"/>
        <v>0</v>
      </c>
      <c r="M92" s="46">
        <f t="shared" si="12"/>
        <v>0</v>
      </c>
      <c r="N92" s="46">
        <f t="shared" si="13"/>
        <v>0</v>
      </c>
      <c r="P92" t="b">
        <f t="shared" si="14"/>
        <v>1</v>
      </c>
    </row>
    <row r="93" spans="1:16" ht="15.75" x14ac:dyDescent="0.25">
      <c r="A93" s="4"/>
      <c r="B93" s="245">
        <v>78</v>
      </c>
      <c r="C93" s="251"/>
      <c r="D93" s="252"/>
      <c r="E93" s="251"/>
      <c r="F93" s="252"/>
      <c r="G93" s="4"/>
      <c r="H93" s="274" t="b">
        <f>IF(ISBLANK(C93),TRUE,IF(OR(ISBLANK(D93),ISBLANK(E93),ISBLANK(F93),ISBLANK(#REF!)),FALSE,TRUE))</f>
        <v>1</v>
      </c>
      <c r="I93" s="46">
        <f t="shared" si="8"/>
        <v>0</v>
      </c>
      <c r="J93" s="46">
        <f t="shared" si="9"/>
        <v>0</v>
      </c>
      <c r="K93" s="46">
        <f t="shared" si="10"/>
        <v>0</v>
      </c>
      <c r="L93" s="46">
        <f t="shared" si="11"/>
        <v>0</v>
      </c>
      <c r="M93" s="46">
        <f t="shared" si="12"/>
        <v>0</v>
      </c>
      <c r="N93" s="46">
        <f t="shared" si="13"/>
        <v>0</v>
      </c>
      <c r="P93" t="b">
        <f t="shared" si="14"/>
        <v>1</v>
      </c>
    </row>
    <row r="94" spans="1:16" ht="15.75" x14ac:dyDescent="0.25">
      <c r="A94" s="4"/>
      <c r="B94" s="245">
        <v>79</v>
      </c>
      <c r="C94" s="251"/>
      <c r="D94" s="252"/>
      <c r="E94" s="251"/>
      <c r="F94" s="252"/>
      <c r="G94" s="4"/>
      <c r="H94" s="274" t="b">
        <f>IF(ISBLANK(C94),TRUE,IF(OR(ISBLANK(D94),ISBLANK(E94),ISBLANK(F94),ISBLANK(#REF!)),FALSE,TRUE))</f>
        <v>1</v>
      </c>
      <c r="I94" s="46">
        <f t="shared" si="8"/>
        <v>0</v>
      </c>
      <c r="J94" s="46">
        <f t="shared" si="9"/>
        <v>0</v>
      </c>
      <c r="K94" s="46">
        <f t="shared" si="10"/>
        <v>0</v>
      </c>
      <c r="L94" s="46">
        <f t="shared" si="11"/>
        <v>0</v>
      </c>
      <c r="M94" s="46">
        <f t="shared" si="12"/>
        <v>0</v>
      </c>
      <c r="N94" s="46">
        <f t="shared" si="13"/>
        <v>0</v>
      </c>
      <c r="P94" t="b">
        <f t="shared" si="14"/>
        <v>1</v>
      </c>
    </row>
    <row r="95" spans="1:16" ht="15.75" x14ac:dyDescent="0.25">
      <c r="A95" s="4"/>
      <c r="B95" s="245">
        <v>80</v>
      </c>
      <c r="C95" s="251"/>
      <c r="D95" s="252"/>
      <c r="E95" s="251"/>
      <c r="F95" s="252"/>
      <c r="G95" s="4"/>
      <c r="H95" s="274" t="b">
        <f>IF(ISBLANK(C95),TRUE,IF(OR(ISBLANK(D95),ISBLANK(E95),ISBLANK(F95),ISBLANK(#REF!)),FALSE,TRUE))</f>
        <v>1</v>
      </c>
      <c r="I95" s="46">
        <f t="shared" si="8"/>
        <v>0</v>
      </c>
      <c r="J95" s="46">
        <f t="shared" si="9"/>
        <v>0</v>
      </c>
      <c r="K95" s="46">
        <f t="shared" si="10"/>
        <v>0</v>
      </c>
      <c r="L95" s="46">
        <f t="shared" si="11"/>
        <v>0</v>
      </c>
      <c r="M95" s="46">
        <f t="shared" si="12"/>
        <v>0</v>
      </c>
      <c r="N95" s="46">
        <f t="shared" si="13"/>
        <v>0</v>
      </c>
      <c r="P95" t="b">
        <f t="shared" si="14"/>
        <v>1</v>
      </c>
    </row>
    <row r="96" spans="1:16" ht="15.75" x14ac:dyDescent="0.25">
      <c r="A96" s="4"/>
      <c r="B96" s="245">
        <v>81</v>
      </c>
      <c r="C96" s="251"/>
      <c r="D96" s="252"/>
      <c r="E96" s="251"/>
      <c r="F96" s="252"/>
      <c r="G96" s="4"/>
      <c r="H96" s="274" t="b">
        <f>IF(ISBLANK(C96),TRUE,IF(OR(ISBLANK(D96),ISBLANK(E96),ISBLANK(F96),ISBLANK(#REF!)),FALSE,TRUE))</f>
        <v>1</v>
      </c>
      <c r="I96" s="46">
        <f t="shared" si="8"/>
        <v>0</v>
      </c>
      <c r="J96" s="46">
        <f t="shared" si="9"/>
        <v>0</v>
      </c>
      <c r="K96" s="46">
        <f t="shared" si="10"/>
        <v>0</v>
      </c>
      <c r="L96" s="46">
        <f t="shared" si="11"/>
        <v>0</v>
      </c>
      <c r="M96" s="46">
        <f t="shared" si="12"/>
        <v>0</v>
      </c>
      <c r="N96" s="46">
        <f t="shared" si="13"/>
        <v>0</v>
      </c>
      <c r="P96" t="b">
        <f t="shared" si="14"/>
        <v>1</v>
      </c>
    </row>
    <row r="97" spans="1:16" ht="15.75" x14ac:dyDescent="0.25">
      <c r="A97" s="4"/>
      <c r="B97" s="245">
        <v>82</v>
      </c>
      <c r="C97" s="251"/>
      <c r="D97" s="252"/>
      <c r="E97" s="251"/>
      <c r="F97" s="252"/>
      <c r="G97" s="4"/>
      <c r="H97" s="274" t="b">
        <f>IF(ISBLANK(C97),TRUE,IF(OR(ISBLANK(D97),ISBLANK(E97),ISBLANK(F97),ISBLANK(#REF!)),FALSE,TRUE))</f>
        <v>1</v>
      </c>
      <c r="I97" s="46">
        <f t="shared" si="8"/>
        <v>0</v>
      </c>
      <c r="J97" s="46">
        <f t="shared" si="9"/>
        <v>0</v>
      </c>
      <c r="K97" s="46">
        <f t="shared" si="10"/>
        <v>0</v>
      </c>
      <c r="L97" s="46">
        <f t="shared" si="11"/>
        <v>0</v>
      </c>
      <c r="M97" s="46">
        <f t="shared" si="12"/>
        <v>0</v>
      </c>
      <c r="N97" s="46">
        <f t="shared" si="13"/>
        <v>0</v>
      </c>
      <c r="P97" t="b">
        <f t="shared" si="14"/>
        <v>1</v>
      </c>
    </row>
    <row r="98" spans="1:16" ht="15.75" x14ac:dyDescent="0.25">
      <c r="A98" s="4"/>
      <c r="B98" s="245">
        <v>83</v>
      </c>
      <c r="C98" s="251"/>
      <c r="D98" s="252"/>
      <c r="E98" s="251"/>
      <c r="F98" s="252"/>
      <c r="G98" s="4"/>
      <c r="H98" s="274" t="b">
        <f>IF(ISBLANK(C98),TRUE,IF(OR(ISBLANK(D98),ISBLANK(E98),ISBLANK(F98),ISBLANK(#REF!)),FALSE,TRUE))</f>
        <v>1</v>
      </c>
      <c r="I98" s="46">
        <f t="shared" si="8"/>
        <v>0</v>
      </c>
      <c r="J98" s="46">
        <f t="shared" si="9"/>
        <v>0</v>
      </c>
      <c r="K98" s="46">
        <f t="shared" si="10"/>
        <v>0</v>
      </c>
      <c r="L98" s="46">
        <f t="shared" si="11"/>
        <v>0</v>
      </c>
      <c r="M98" s="46">
        <f t="shared" si="12"/>
        <v>0</v>
      </c>
      <c r="N98" s="46">
        <f t="shared" si="13"/>
        <v>0</v>
      </c>
      <c r="P98" t="b">
        <f t="shared" si="14"/>
        <v>1</v>
      </c>
    </row>
    <row r="99" spans="1:16" ht="15.75" x14ac:dyDescent="0.25">
      <c r="A99" s="4"/>
      <c r="B99" s="245">
        <v>84</v>
      </c>
      <c r="C99" s="251"/>
      <c r="D99" s="252"/>
      <c r="E99" s="251"/>
      <c r="F99" s="252"/>
      <c r="G99" s="4"/>
      <c r="H99" s="274" t="b">
        <f>IF(ISBLANK(C99),TRUE,IF(OR(ISBLANK(D99),ISBLANK(E99),ISBLANK(F99),ISBLANK(#REF!)),FALSE,TRUE))</f>
        <v>1</v>
      </c>
      <c r="I99" s="46">
        <f t="shared" si="8"/>
        <v>0</v>
      </c>
      <c r="J99" s="46">
        <f t="shared" si="9"/>
        <v>0</v>
      </c>
      <c r="K99" s="46">
        <f t="shared" si="10"/>
        <v>0</v>
      </c>
      <c r="L99" s="46">
        <f t="shared" si="11"/>
        <v>0</v>
      </c>
      <c r="M99" s="46">
        <f t="shared" si="12"/>
        <v>0</v>
      </c>
      <c r="N99" s="46">
        <f t="shared" si="13"/>
        <v>0</v>
      </c>
      <c r="P99" t="b">
        <f t="shared" si="14"/>
        <v>1</v>
      </c>
    </row>
    <row r="100" spans="1:16" ht="15.75" x14ac:dyDescent="0.25">
      <c r="A100" s="4"/>
      <c r="B100" s="245">
        <v>85</v>
      </c>
      <c r="C100" s="251"/>
      <c r="D100" s="252"/>
      <c r="E100" s="251"/>
      <c r="F100" s="252"/>
      <c r="G100" s="4"/>
      <c r="H100" s="274" t="b">
        <f>IF(ISBLANK(C100),TRUE,IF(OR(ISBLANK(D100),ISBLANK(E100),ISBLANK(F100),ISBLANK(#REF!)),FALSE,TRUE))</f>
        <v>1</v>
      </c>
      <c r="I100" s="46">
        <f t="shared" si="8"/>
        <v>0</v>
      </c>
      <c r="J100" s="46">
        <f t="shared" si="9"/>
        <v>0</v>
      </c>
      <c r="K100" s="46">
        <f t="shared" si="10"/>
        <v>0</v>
      </c>
      <c r="L100" s="46">
        <f t="shared" si="11"/>
        <v>0</v>
      </c>
      <c r="M100" s="46">
        <f t="shared" si="12"/>
        <v>0</v>
      </c>
      <c r="N100" s="46">
        <f t="shared" si="13"/>
        <v>0</v>
      </c>
      <c r="P100" t="b">
        <f t="shared" si="14"/>
        <v>1</v>
      </c>
    </row>
    <row r="101" spans="1:16" ht="15.75" x14ac:dyDescent="0.25">
      <c r="A101" s="4"/>
      <c r="B101" s="245">
        <v>86</v>
      </c>
      <c r="C101" s="251"/>
      <c r="D101" s="252"/>
      <c r="E101" s="251"/>
      <c r="F101" s="252"/>
      <c r="G101" s="4"/>
      <c r="H101" s="274" t="b">
        <f>IF(ISBLANK(C101),TRUE,IF(OR(ISBLANK(D101),ISBLANK(E101),ISBLANK(F101),ISBLANK(#REF!)),FALSE,TRUE))</f>
        <v>1</v>
      </c>
      <c r="I101" s="46">
        <f t="shared" si="8"/>
        <v>0</v>
      </c>
      <c r="J101" s="46">
        <f t="shared" si="9"/>
        <v>0</v>
      </c>
      <c r="K101" s="46">
        <f t="shared" si="10"/>
        <v>0</v>
      </c>
      <c r="L101" s="46">
        <f t="shared" si="11"/>
        <v>0</v>
      </c>
      <c r="M101" s="46">
        <f t="shared" si="12"/>
        <v>0</v>
      </c>
      <c r="N101" s="46">
        <f t="shared" si="13"/>
        <v>0</v>
      </c>
      <c r="P101" t="b">
        <f t="shared" si="14"/>
        <v>1</v>
      </c>
    </row>
    <row r="102" spans="1:16" ht="15.75" x14ac:dyDescent="0.25">
      <c r="A102" s="4"/>
      <c r="B102" s="245">
        <v>87</v>
      </c>
      <c r="C102" s="251"/>
      <c r="D102" s="252"/>
      <c r="E102" s="251"/>
      <c r="F102" s="252"/>
      <c r="G102" s="4"/>
      <c r="H102" s="274" t="b">
        <f>IF(ISBLANK(C102),TRUE,IF(OR(ISBLANK(D102),ISBLANK(E102),ISBLANK(F102),ISBLANK(#REF!)),FALSE,TRUE))</f>
        <v>1</v>
      </c>
      <c r="I102" s="46">
        <f t="shared" si="8"/>
        <v>0</v>
      </c>
      <c r="J102" s="46">
        <f t="shared" si="9"/>
        <v>0</v>
      </c>
      <c r="K102" s="46">
        <f t="shared" si="10"/>
        <v>0</v>
      </c>
      <c r="L102" s="46">
        <f t="shared" si="11"/>
        <v>0</v>
      </c>
      <c r="M102" s="46">
        <f t="shared" si="12"/>
        <v>0</v>
      </c>
      <c r="N102" s="46">
        <f t="shared" si="13"/>
        <v>0</v>
      </c>
      <c r="P102" t="b">
        <f t="shared" si="14"/>
        <v>1</v>
      </c>
    </row>
    <row r="103" spans="1:16" ht="15.75" x14ac:dyDescent="0.25">
      <c r="A103" s="4"/>
      <c r="B103" s="245">
        <v>88</v>
      </c>
      <c r="C103" s="251"/>
      <c r="D103" s="252"/>
      <c r="E103" s="251"/>
      <c r="F103" s="252"/>
      <c r="G103" s="4"/>
      <c r="H103" s="274" t="b">
        <f>IF(ISBLANK(C103),TRUE,IF(OR(ISBLANK(D103),ISBLANK(E103),ISBLANK(F103),ISBLANK(#REF!)),FALSE,TRUE))</f>
        <v>1</v>
      </c>
      <c r="I103" s="46">
        <f t="shared" si="8"/>
        <v>0</v>
      </c>
      <c r="J103" s="46">
        <f t="shared" si="9"/>
        <v>0</v>
      </c>
      <c r="K103" s="46">
        <f t="shared" si="10"/>
        <v>0</v>
      </c>
      <c r="L103" s="46">
        <f t="shared" si="11"/>
        <v>0</v>
      </c>
      <c r="M103" s="46">
        <f t="shared" si="12"/>
        <v>0</v>
      </c>
      <c r="N103" s="46">
        <f t="shared" si="13"/>
        <v>0</v>
      </c>
      <c r="P103" t="b">
        <f t="shared" si="14"/>
        <v>1</v>
      </c>
    </row>
    <row r="104" spans="1:16" ht="15.75" x14ac:dyDescent="0.25">
      <c r="A104" s="4"/>
      <c r="B104" s="245">
        <v>89</v>
      </c>
      <c r="C104" s="251"/>
      <c r="D104" s="252"/>
      <c r="E104" s="251"/>
      <c r="F104" s="252"/>
      <c r="G104" s="4"/>
      <c r="H104" s="274" t="b">
        <f>IF(ISBLANK(C104),TRUE,IF(OR(ISBLANK(D104),ISBLANK(E104),ISBLANK(F104),ISBLANK(#REF!)),FALSE,TRUE))</f>
        <v>1</v>
      </c>
      <c r="I104" s="46">
        <f t="shared" si="8"/>
        <v>0</v>
      </c>
      <c r="J104" s="46">
        <f t="shared" si="9"/>
        <v>0</v>
      </c>
      <c r="K104" s="46">
        <f t="shared" si="10"/>
        <v>0</v>
      </c>
      <c r="L104" s="46">
        <f t="shared" si="11"/>
        <v>0</v>
      </c>
      <c r="M104" s="46">
        <f t="shared" si="12"/>
        <v>0</v>
      </c>
      <c r="N104" s="46">
        <f t="shared" si="13"/>
        <v>0</v>
      </c>
      <c r="P104" t="b">
        <f t="shared" si="14"/>
        <v>1</v>
      </c>
    </row>
    <row r="105" spans="1:16" ht="15.75" x14ac:dyDescent="0.25">
      <c r="A105" s="4"/>
      <c r="B105" s="245">
        <v>90</v>
      </c>
      <c r="C105" s="251"/>
      <c r="D105" s="252"/>
      <c r="E105" s="251"/>
      <c r="F105" s="252"/>
      <c r="G105" s="4"/>
      <c r="H105" s="274" t="b">
        <f>IF(ISBLANK(C105),TRUE,IF(OR(ISBLANK(D105),ISBLANK(E105),ISBLANK(F105),ISBLANK(#REF!)),FALSE,TRUE))</f>
        <v>1</v>
      </c>
      <c r="I105" s="46">
        <f t="shared" si="8"/>
        <v>0</v>
      </c>
      <c r="J105" s="46">
        <f t="shared" si="9"/>
        <v>0</v>
      </c>
      <c r="K105" s="46">
        <f t="shared" si="10"/>
        <v>0</v>
      </c>
      <c r="L105" s="46">
        <f t="shared" si="11"/>
        <v>0</v>
      </c>
      <c r="M105" s="46">
        <f t="shared" si="12"/>
        <v>0</v>
      </c>
      <c r="N105" s="46">
        <f t="shared" si="13"/>
        <v>0</v>
      </c>
      <c r="P105" t="b">
        <f t="shared" si="14"/>
        <v>1</v>
      </c>
    </row>
    <row r="106" spans="1:16" ht="15.75" x14ac:dyDescent="0.25">
      <c r="A106" s="4"/>
      <c r="B106" s="245">
        <v>91</v>
      </c>
      <c r="C106" s="251"/>
      <c r="D106" s="252"/>
      <c r="E106" s="251"/>
      <c r="F106" s="252"/>
      <c r="G106" s="4"/>
      <c r="H106" s="274" t="b">
        <f>IF(ISBLANK(C106),TRUE,IF(OR(ISBLANK(D106),ISBLANK(E106),ISBLANK(F106),ISBLANK(#REF!)),FALSE,TRUE))</f>
        <v>1</v>
      </c>
      <c r="I106" s="46">
        <f t="shared" si="8"/>
        <v>0</v>
      </c>
      <c r="J106" s="46">
        <f t="shared" si="9"/>
        <v>0</v>
      </c>
      <c r="K106" s="46">
        <f t="shared" si="10"/>
        <v>0</v>
      </c>
      <c r="L106" s="46">
        <f t="shared" si="11"/>
        <v>0</v>
      </c>
      <c r="M106" s="46">
        <f t="shared" si="12"/>
        <v>0</v>
      </c>
      <c r="N106" s="46">
        <f t="shared" si="13"/>
        <v>0</v>
      </c>
      <c r="P106" t="b">
        <f t="shared" si="14"/>
        <v>1</v>
      </c>
    </row>
    <row r="107" spans="1:16" ht="15.75" x14ac:dyDescent="0.25">
      <c r="A107" s="4"/>
      <c r="B107" s="245">
        <v>92</v>
      </c>
      <c r="C107" s="251"/>
      <c r="D107" s="252"/>
      <c r="E107" s="251"/>
      <c r="F107" s="252"/>
      <c r="G107" s="4"/>
      <c r="H107" s="274" t="b">
        <f>IF(ISBLANK(C107),TRUE,IF(OR(ISBLANK(D107),ISBLANK(E107),ISBLANK(F107),ISBLANK(#REF!)),FALSE,TRUE))</f>
        <v>1</v>
      </c>
      <c r="I107" s="46">
        <f t="shared" si="8"/>
        <v>0</v>
      </c>
      <c r="J107" s="46">
        <f t="shared" si="9"/>
        <v>0</v>
      </c>
      <c r="K107" s="46">
        <f t="shared" si="10"/>
        <v>0</v>
      </c>
      <c r="L107" s="46">
        <f t="shared" si="11"/>
        <v>0</v>
      </c>
      <c r="M107" s="46">
        <f t="shared" si="12"/>
        <v>0</v>
      </c>
      <c r="N107" s="46">
        <f t="shared" si="13"/>
        <v>0</v>
      </c>
      <c r="P107" t="b">
        <f t="shared" si="14"/>
        <v>1</v>
      </c>
    </row>
    <row r="108" spans="1:16" ht="15.75" x14ac:dyDescent="0.25">
      <c r="A108" s="4"/>
      <c r="B108" s="245">
        <v>93</v>
      </c>
      <c r="C108" s="251"/>
      <c r="D108" s="252"/>
      <c r="E108" s="251"/>
      <c r="F108" s="252"/>
      <c r="G108" s="4"/>
      <c r="H108" s="274" t="b">
        <f>IF(ISBLANK(C108),TRUE,IF(OR(ISBLANK(D108),ISBLANK(E108),ISBLANK(F108),ISBLANK(#REF!)),FALSE,TRUE))</f>
        <v>1</v>
      </c>
      <c r="I108" s="46">
        <f t="shared" si="8"/>
        <v>0</v>
      </c>
      <c r="J108" s="46">
        <f t="shared" si="9"/>
        <v>0</v>
      </c>
      <c r="K108" s="46">
        <f t="shared" si="10"/>
        <v>0</v>
      </c>
      <c r="L108" s="46">
        <f t="shared" si="11"/>
        <v>0</v>
      </c>
      <c r="M108" s="46">
        <f t="shared" si="12"/>
        <v>0</v>
      </c>
      <c r="N108" s="46">
        <f t="shared" si="13"/>
        <v>0</v>
      </c>
      <c r="P108" t="b">
        <f t="shared" si="14"/>
        <v>1</v>
      </c>
    </row>
    <row r="109" spans="1:16" ht="15.75" x14ac:dyDescent="0.25">
      <c r="A109" s="4"/>
      <c r="B109" s="245">
        <v>94</v>
      </c>
      <c r="C109" s="251"/>
      <c r="D109" s="252"/>
      <c r="E109" s="251"/>
      <c r="F109" s="252"/>
      <c r="G109" s="4"/>
      <c r="H109" s="274" t="b">
        <f>IF(ISBLANK(C109),TRUE,IF(OR(ISBLANK(D109),ISBLANK(E109),ISBLANK(F109),ISBLANK(#REF!)),FALSE,TRUE))</f>
        <v>1</v>
      </c>
      <c r="I109" s="46">
        <f t="shared" si="8"/>
        <v>0</v>
      </c>
      <c r="J109" s="46">
        <f t="shared" si="9"/>
        <v>0</v>
      </c>
      <c r="K109" s="46">
        <f t="shared" si="10"/>
        <v>0</v>
      </c>
      <c r="L109" s="46">
        <f t="shared" si="11"/>
        <v>0</v>
      </c>
      <c r="M109" s="46">
        <f t="shared" si="12"/>
        <v>0</v>
      </c>
      <c r="N109" s="46">
        <f t="shared" si="13"/>
        <v>0</v>
      </c>
      <c r="P109" t="b">
        <f t="shared" si="14"/>
        <v>1</v>
      </c>
    </row>
    <row r="110" spans="1:16" ht="15.75" x14ac:dyDescent="0.25">
      <c r="A110" s="4"/>
      <c r="B110" s="245">
        <v>95</v>
      </c>
      <c r="C110" s="251"/>
      <c r="D110" s="252"/>
      <c r="E110" s="251"/>
      <c r="F110" s="252"/>
      <c r="G110" s="4"/>
      <c r="H110" s="274" t="b">
        <f>IF(ISBLANK(C110),TRUE,IF(OR(ISBLANK(D110),ISBLANK(E110),ISBLANK(F110),ISBLANK(#REF!)),FALSE,TRUE))</f>
        <v>1</v>
      </c>
      <c r="I110" s="46">
        <f t="shared" si="8"/>
        <v>0</v>
      </c>
      <c r="J110" s="46">
        <f t="shared" si="9"/>
        <v>0</v>
      </c>
      <c r="K110" s="46">
        <f t="shared" si="10"/>
        <v>0</v>
      </c>
      <c r="L110" s="46">
        <f t="shared" si="11"/>
        <v>0</v>
      </c>
      <c r="M110" s="46">
        <f t="shared" si="12"/>
        <v>0</v>
      </c>
      <c r="N110" s="46">
        <f t="shared" si="13"/>
        <v>0</v>
      </c>
      <c r="P110" t="b">
        <f t="shared" si="14"/>
        <v>1</v>
      </c>
    </row>
    <row r="111" spans="1:16" ht="15.75" x14ac:dyDescent="0.25">
      <c r="A111" s="4"/>
      <c r="B111" s="245">
        <v>96</v>
      </c>
      <c r="C111" s="251"/>
      <c r="D111" s="252"/>
      <c r="E111" s="251"/>
      <c r="F111" s="252"/>
      <c r="G111" s="4"/>
      <c r="H111" s="274" t="b">
        <f>IF(ISBLANK(C111),TRUE,IF(OR(ISBLANK(D111),ISBLANK(E111),ISBLANK(F111),ISBLANK(#REF!)),FALSE,TRUE))</f>
        <v>1</v>
      </c>
      <c r="I111" s="46">
        <f t="shared" si="8"/>
        <v>0</v>
      </c>
      <c r="J111" s="46">
        <f t="shared" si="9"/>
        <v>0</v>
      </c>
      <c r="K111" s="46">
        <f t="shared" si="10"/>
        <v>0</v>
      </c>
      <c r="L111" s="46">
        <f t="shared" si="11"/>
        <v>0</v>
      </c>
      <c r="M111" s="46">
        <f t="shared" si="12"/>
        <v>0</v>
      </c>
      <c r="N111" s="46">
        <f t="shared" si="13"/>
        <v>0</v>
      </c>
      <c r="P111" t="b">
        <f t="shared" si="14"/>
        <v>1</v>
      </c>
    </row>
    <row r="112" spans="1:16" ht="15.75" x14ac:dyDescent="0.25">
      <c r="A112" s="4"/>
      <c r="B112" s="245">
        <v>97</v>
      </c>
      <c r="C112" s="251"/>
      <c r="D112" s="252"/>
      <c r="E112" s="251"/>
      <c r="F112" s="252"/>
      <c r="G112" s="4"/>
      <c r="H112" s="274" t="b">
        <f>IF(ISBLANK(C112),TRUE,IF(OR(ISBLANK(D112),ISBLANK(E112),ISBLANK(F112),ISBLANK(#REF!)),FALSE,TRUE))</f>
        <v>1</v>
      </c>
      <c r="I112" s="46">
        <f t="shared" si="8"/>
        <v>0</v>
      </c>
      <c r="J112" s="46">
        <f t="shared" si="9"/>
        <v>0</v>
      </c>
      <c r="K112" s="46">
        <f t="shared" si="10"/>
        <v>0</v>
      </c>
      <c r="L112" s="46">
        <f t="shared" si="11"/>
        <v>0</v>
      </c>
      <c r="M112" s="46">
        <f t="shared" si="12"/>
        <v>0</v>
      </c>
      <c r="N112" s="46">
        <f t="shared" si="13"/>
        <v>0</v>
      </c>
      <c r="P112" t="b">
        <f t="shared" si="14"/>
        <v>1</v>
      </c>
    </row>
    <row r="113" spans="1:16" ht="15.75" x14ac:dyDescent="0.25">
      <c r="A113" s="4"/>
      <c r="B113" s="245">
        <v>98</v>
      </c>
      <c r="C113" s="251"/>
      <c r="D113" s="252"/>
      <c r="E113" s="251"/>
      <c r="F113" s="252"/>
      <c r="G113" s="4"/>
      <c r="H113" s="274" t="b">
        <f>IF(ISBLANK(C113),TRUE,IF(OR(ISBLANK(D113),ISBLANK(E113),ISBLANK(F113),ISBLANK(#REF!)),FALSE,TRUE))</f>
        <v>1</v>
      </c>
      <c r="I113" s="46">
        <f t="shared" si="8"/>
        <v>0</v>
      </c>
      <c r="J113" s="46">
        <f t="shared" si="9"/>
        <v>0</v>
      </c>
      <c r="K113" s="46">
        <f t="shared" si="10"/>
        <v>0</v>
      </c>
      <c r="L113" s="46">
        <f t="shared" si="11"/>
        <v>0</v>
      </c>
      <c r="M113" s="46">
        <f t="shared" si="12"/>
        <v>0</v>
      </c>
      <c r="N113" s="46">
        <f t="shared" si="13"/>
        <v>0</v>
      </c>
      <c r="P113" t="b">
        <f t="shared" si="14"/>
        <v>1</v>
      </c>
    </row>
    <row r="114" spans="1:16" ht="15.75" x14ac:dyDescent="0.25">
      <c r="A114" s="4"/>
      <c r="B114" s="245">
        <v>99</v>
      </c>
      <c r="C114" s="251"/>
      <c r="D114" s="252"/>
      <c r="E114" s="251"/>
      <c r="F114" s="252"/>
      <c r="G114" s="4"/>
      <c r="H114" s="274" t="b">
        <f>IF(ISBLANK(C114),TRUE,IF(OR(ISBLANK(D114),ISBLANK(E114),ISBLANK(F114),ISBLANK(#REF!)),FALSE,TRUE))</f>
        <v>1</v>
      </c>
      <c r="I114" s="46">
        <f t="shared" si="8"/>
        <v>0</v>
      </c>
      <c r="J114" s="46">
        <f t="shared" si="9"/>
        <v>0</v>
      </c>
      <c r="K114" s="46">
        <f t="shared" si="10"/>
        <v>0</v>
      </c>
      <c r="L114" s="46">
        <f t="shared" si="11"/>
        <v>0</v>
      </c>
      <c r="M114" s="46">
        <f t="shared" si="12"/>
        <v>0</v>
      </c>
      <c r="N114" s="46">
        <f t="shared" si="13"/>
        <v>0</v>
      </c>
      <c r="P114" t="b">
        <f t="shared" si="14"/>
        <v>1</v>
      </c>
    </row>
    <row r="115" spans="1:16" ht="15.75" x14ac:dyDescent="0.25">
      <c r="A115" s="4"/>
      <c r="B115" s="245">
        <v>100</v>
      </c>
      <c r="C115" s="251"/>
      <c r="D115" s="252"/>
      <c r="E115" s="251"/>
      <c r="F115" s="252"/>
      <c r="G115" s="4"/>
      <c r="H115" s="274" t="b">
        <f>IF(ISBLANK(C115),TRUE,IF(OR(ISBLANK(D115),ISBLANK(E115),ISBLANK(F115),ISBLANK(#REF!)),FALSE,TRUE))</f>
        <v>1</v>
      </c>
      <c r="I115" s="46">
        <f t="shared" si="8"/>
        <v>0</v>
      </c>
      <c r="J115" s="46">
        <f t="shared" si="9"/>
        <v>0</v>
      </c>
      <c r="K115" s="46">
        <f t="shared" si="10"/>
        <v>0</v>
      </c>
      <c r="L115" s="46">
        <f t="shared" si="11"/>
        <v>0</v>
      </c>
      <c r="M115" s="46">
        <f t="shared" si="12"/>
        <v>0</v>
      </c>
      <c r="N115" s="46">
        <f t="shared" si="13"/>
        <v>0</v>
      </c>
      <c r="P115" t="b">
        <f t="shared" si="14"/>
        <v>1</v>
      </c>
    </row>
    <row r="116" spans="1:16" ht="15.75" x14ac:dyDescent="0.25">
      <c r="A116" s="4"/>
      <c r="B116" s="245">
        <v>101</v>
      </c>
      <c r="C116" s="251"/>
      <c r="D116" s="252"/>
      <c r="E116" s="251"/>
      <c r="F116" s="252"/>
      <c r="G116" s="4"/>
      <c r="H116" s="274" t="b">
        <f>IF(ISBLANK(C116),TRUE,IF(OR(ISBLANK(D116),ISBLANK(E116),ISBLANK(F116),ISBLANK(#REF!)),FALSE,TRUE))</f>
        <v>1</v>
      </c>
      <c r="I116" s="46">
        <f t="shared" si="8"/>
        <v>0</v>
      </c>
      <c r="J116" s="46">
        <f t="shared" si="9"/>
        <v>0</v>
      </c>
      <c r="K116" s="46">
        <f t="shared" si="10"/>
        <v>0</v>
      </c>
      <c r="L116" s="46">
        <f t="shared" si="11"/>
        <v>0</v>
      </c>
      <c r="M116" s="46">
        <f t="shared" si="12"/>
        <v>0</v>
      </c>
      <c r="N116" s="46">
        <f t="shared" si="13"/>
        <v>0</v>
      </c>
      <c r="P116" t="b">
        <f t="shared" si="14"/>
        <v>1</v>
      </c>
    </row>
    <row r="117" spans="1:16" ht="15.75" x14ac:dyDescent="0.25">
      <c r="A117" s="4"/>
      <c r="B117" s="245">
        <v>102</v>
      </c>
      <c r="C117" s="251"/>
      <c r="D117" s="252"/>
      <c r="E117" s="251"/>
      <c r="F117" s="252"/>
      <c r="G117" s="4"/>
      <c r="H117" s="274" t="b">
        <f>IF(ISBLANK(C117),TRUE,IF(OR(ISBLANK(D117),ISBLANK(E117),ISBLANK(F117),ISBLANK(#REF!)),FALSE,TRUE))</f>
        <v>1</v>
      </c>
      <c r="I117" s="46">
        <f t="shared" si="8"/>
        <v>0</v>
      </c>
      <c r="J117" s="46">
        <f t="shared" si="9"/>
        <v>0</v>
      </c>
      <c r="K117" s="46">
        <f t="shared" si="10"/>
        <v>0</v>
      </c>
      <c r="L117" s="46">
        <f t="shared" si="11"/>
        <v>0</v>
      </c>
      <c r="M117" s="46">
        <f t="shared" si="12"/>
        <v>0</v>
      </c>
      <c r="N117" s="46">
        <f t="shared" si="13"/>
        <v>0</v>
      </c>
      <c r="P117" t="b">
        <f t="shared" si="14"/>
        <v>1</v>
      </c>
    </row>
    <row r="118" spans="1:16" ht="15.75" x14ac:dyDescent="0.25">
      <c r="A118" s="4"/>
      <c r="B118" s="245">
        <v>103</v>
      </c>
      <c r="C118" s="251"/>
      <c r="D118" s="252"/>
      <c r="E118" s="251"/>
      <c r="F118" s="252"/>
      <c r="G118" s="4"/>
      <c r="H118" s="274" t="b">
        <f>IF(ISBLANK(C118),TRUE,IF(OR(ISBLANK(D118),ISBLANK(E118),ISBLANK(F118),ISBLANK(#REF!)),FALSE,TRUE))</f>
        <v>1</v>
      </c>
      <c r="I118" s="46">
        <f t="shared" si="8"/>
        <v>0</v>
      </c>
      <c r="J118" s="46">
        <f t="shared" si="9"/>
        <v>0</v>
      </c>
      <c r="K118" s="46">
        <f t="shared" si="10"/>
        <v>0</v>
      </c>
      <c r="L118" s="46">
        <f t="shared" si="11"/>
        <v>0</v>
      </c>
      <c r="M118" s="46">
        <f t="shared" si="12"/>
        <v>0</v>
      </c>
      <c r="N118" s="46">
        <f t="shared" si="13"/>
        <v>0</v>
      </c>
      <c r="P118" t="b">
        <f t="shared" si="14"/>
        <v>1</v>
      </c>
    </row>
    <row r="119" spans="1:16" ht="15.75" x14ac:dyDescent="0.25">
      <c r="A119" s="4"/>
      <c r="B119" s="245">
        <v>104</v>
      </c>
      <c r="C119" s="251"/>
      <c r="D119" s="252"/>
      <c r="E119" s="251"/>
      <c r="F119" s="252"/>
      <c r="G119" s="4"/>
      <c r="H119" s="274" t="b">
        <f>IF(ISBLANK(C119),TRUE,IF(OR(ISBLANK(D119),ISBLANK(E119),ISBLANK(F119),ISBLANK(#REF!)),FALSE,TRUE))</f>
        <v>1</v>
      </c>
      <c r="I119" s="46">
        <f t="shared" si="8"/>
        <v>0</v>
      </c>
      <c r="J119" s="46">
        <f t="shared" si="9"/>
        <v>0</v>
      </c>
      <c r="K119" s="46">
        <f t="shared" si="10"/>
        <v>0</v>
      </c>
      <c r="L119" s="46">
        <f t="shared" si="11"/>
        <v>0</v>
      </c>
      <c r="M119" s="46">
        <f t="shared" si="12"/>
        <v>0</v>
      </c>
      <c r="N119" s="46">
        <f t="shared" si="13"/>
        <v>0</v>
      </c>
      <c r="P119" t="b">
        <f t="shared" si="14"/>
        <v>1</v>
      </c>
    </row>
    <row r="120" spans="1:16" ht="15.75" x14ac:dyDescent="0.25">
      <c r="A120" s="4"/>
      <c r="B120" s="245">
        <v>105</v>
      </c>
      <c r="C120" s="251"/>
      <c r="D120" s="252"/>
      <c r="E120" s="251"/>
      <c r="F120" s="252"/>
      <c r="G120" s="4"/>
      <c r="H120" s="274" t="b">
        <f>IF(ISBLANK(C120),TRUE,IF(OR(ISBLANK(D120),ISBLANK(E120),ISBLANK(F120),ISBLANK(#REF!)),FALSE,TRUE))</f>
        <v>1</v>
      </c>
      <c r="I120" s="46">
        <f t="shared" si="8"/>
        <v>0</v>
      </c>
      <c r="J120" s="46">
        <f t="shared" si="9"/>
        <v>0</v>
      </c>
      <c r="K120" s="46">
        <f t="shared" si="10"/>
        <v>0</v>
      </c>
      <c r="L120" s="46">
        <f t="shared" si="11"/>
        <v>0</v>
      </c>
      <c r="M120" s="46">
        <f t="shared" si="12"/>
        <v>0</v>
      </c>
      <c r="N120" s="46">
        <f t="shared" si="13"/>
        <v>0</v>
      </c>
      <c r="P120" t="b">
        <f t="shared" si="14"/>
        <v>1</v>
      </c>
    </row>
    <row r="121" spans="1:16" ht="15.75" x14ac:dyDescent="0.25">
      <c r="A121" s="4"/>
      <c r="B121" s="245">
        <v>106</v>
      </c>
      <c r="C121" s="251"/>
      <c r="D121" s="252"/>
      <c r="E121" s="251"/>
      <c r="F121" s="252"/>
      <c r="G121" s="4"/>
      <c r="H121" s="274" t="b">
        <f>IF(ISBLANK(C121),TRUE,IF(OR(ISBLANK(D121),ISBLANK(E121),ISBLANK(F121),ISBLANK(#REF!)),FALSE,TRUE))</f>
        <v>1</v>
      </c>
      <c r="I121" s="46">
        <f t="shared" si="8"/>
        <v>0</v>
      </c>
      <c r="J121" s="46">
        <f t="shared" si="9"/>
        <v>0</v>
      </c>
      <c r="K121" s="46">
        <f t="shared" si="10"/>
        <v>0</v>
      </c>
      <c r="L121" s="46">
        <f t="shared" si="11"/>
        <v>0</v>
      </c>
      <c r="M121" s="46">
        <f t="shared" si="12"/>
        <v>0</v>
      </c>
      <c r="N121" s="46">
        <f t="shared" si="13"/>
        <v>0</v>
      </c>
      <c r="P121" t="b">
        <f t="shared" si="14"/>
        <v>1</v>
      </c>
    </row>
    <row r="122" spans="1:16" ht="15.75" x14ac:dyDescent="0.25">
      <c r="A122" s="4"/>
      <c r="B122" s="245">
        <v>107</v>
      </c>
      <c r="C122" s="251"/>
      <c r="D122" s="252"/>
      <c r="E122" s="251"/>
      <c r="F122" s="252"/>
      <c r="G122" s="4"/>
      <c r="H122" s="274" t="b">
        <f>IF(ISBLANK(C122),TRUE,IF(OR(ISBLANK(D122),ISBLANK(E122),ISBLANK(F122),ISBLANK(#REF!)),FALSE,TRUE))</f>
        <v>1</v>
      </c>
      <c r="I122" s="46">
        <f t="shared" si="8"/>
        <v>0</v>
      </c>
      <c r="J122" s="46">
        <f t="shared" si="9"/>
        <v>0</v>
      </c>
      <c r="K122" s="46">
        <f t="shared" si="10"/>
        <v>0</v>
      </c>
      <c r="L122" s="46">
        <f t="shared" si="11"/>
        <v>0</v>
      </c>
      <c r="M122" s="46">
        <f t="shared" si="12"/>
        <v>0</v>
      </c>
      <c r="N122" s="46">
        <f t="shared" si="13"/>
        <v>0</v>
      </c>
      <c r="P122" t="b">
        <f t="shared" si="14"/>
        <v>1</v>
      </c>
    </row>
    <row r="123" spans="1:16" ht="15.75" x14ac:dyDescent="0.25">
      <c r="A123" s="4"/>
      <c r="B123" s="245">
        <v>108</v>
      </c>
      <c r="C123" s="251"/>
      <c r="D123" s="252"/>
      <c r="E123" s="251"/>
      <c r="F123" s="252"/>
      <c r="G123" s="4"/>
      <c r="H123" s="274" t="b">
        <f>IF(ISBLANK(C123),TRUE,IF(OR(ISBLANK(D123),ISBLANK(E123),ISBLANK(F123),ISBLANK(#REF!)),FALSE,TRUE))</f>
        <v>1</v>
      </c>
      <c r="I123" s="46">
        <f t="shared" si="8"/>
        <v>0</v>
      </c>
      <c r="J123" s="46">
        <f t="shared" si="9"/>
        <v>0</v>
      </c>
      <c r="K123" s="46">
        <f t="shared" si="10"/>
        <v>0</v>
      </c>
      <c r="L123" s="46">
        <f t="shared" si="11"/>
        <v>0</v>
      </c>
      <c r="M123" s="46">
        <f t="shared" si="12"/>
        <v>0</v>
      </c>
      <c r="N123" s="46">
        <f t="shared" si="13"/>
        <v>0</v>
      </c>
      <c r="P123" t="b">
        <f t="shared" si="14"/>
        <v>1</v>
      </c>
    </row>
    <row r="124" spans="1:16" ht="15.75" x14ac:dyDescent="0.25">
      <c r="A124" s="4"/>
      <c r="B124" s="245">
        <v>109</v>
      </c>
      <c r="C124" s="251"/>
      <c r="D124" s="252"/>
      <c r="E124" s="251"/>
      <c r="F124" s="252"/>
      <c r="G124" s="4"/>
      <c r="H124" s="274" t="b">
        <f>IF(ISBLANK(C124),TRUE,IF(OR(ISBLANK(D124),ISBLANK(E124),ISBLANK(F124),ISBLANK(#REF!)),FALSE,TRUE))</f>
        <v>1</v>
      </c>
      <c r="I124" s="46">
        <f t="shared" si="8"/>
        <v>0</v>
      </c>
      <c r="J124" s="46">
        <f t="shared" si="9"/>
        <v>0</v>
      </c>
      <c r="K124" s="46">
        <f t="shared" si="10"/>
        <v>0</v>
      </c>
      <c r="L124" s="46">
        <f t="shared" si="11"/>
        <v>0</v>
      </c>
      <c r="M124" s="46">
        <f t="shared" si="12"/>
        <v>0</v>
      </c>
      <c r="N124" s="46">
        <f t="shared" si="13"/>
        <v>0</v>
      </c>
      <c r="P124" t="b">
        <f t="shared" si="14"/>
        <v>1</v>
      </c>
    </row>
    <row r="125" spans="1:16" ht="15.75" x14ac:dyDescent="0.25">
      <c r="A125" s="4"/>
      <c r="B125" s="245">
        <v>110</v>
      </c>
      <c r="C125" s="251"/>
      <c r="D125" s="252"/>
      <c r="E125" s="251"/>
      <c r="F125" s="252"/>
      <c r="G125" s="4"/>
      <c r="H125" s="274" t="b">
        <f>IF(ISBLANK(C125),TRUE,IF(OR(ISBLANK(D125),ISBLANK(E125),ISBLANK(F125),ISBLANK(#REF!)),FALSE,TRUE))</f>
        <v>1</v>
      </c>
      <c r="I125" s="46">
        <f t="shared" si="8"/>
        <v>0</v>
      </c>
      <c r="J125" s="46">
        <f t="shared" si="9"/>
        <v>0</v>
      </c>
      <c r="K125" s="46">
        <f t="shared" si="10"/>
        <v>0</v>
      </c>
      <c r="L125" s="46">
        <f t="shared" si="11"/>
        <v>0</v>
      </c>
      <c r="M125" s="46">
        <f t="shared" si="12"/>
        <v>0</v>
      </c>
      <c r="N125" s="46">
        <f t="shared" si="13"/>
        <v>0</v>
      </c>
      <c r="P125" t="b">
        <f t="shared" si="14"/>
        <v>1</v>
      </c>
    </row>
    <row r="126" spans="1:16" ht="15.75" x14ac:dyDescent="0.25">
      <c r="A126" s="4"/>
      <c r="B126" s="245">
        <v>111</v>
      </c>
      <c r="C126" s="251"/>
      <c r="D126" s="252"/>
      <c r="E126" s="251"/>
      <c r="F126" s="252"/>
      <c r="G126" s="4"/>
      <c r="H126" s="274" t="b">
        <f>IF(ISBLANK(C126),TRUE,IF(OR(ISBLANK(D126),ISBLANK(E126),ISBLANK(F126),ISBLANK(#REF!)),FALSE,TRUE))</f>
        <v>1</v>
      </c>
      <c r="I126" s="46">
        <f t="shared" si="8"/>
        <v>0</v>
      </c>
      <c r="J126" s="46">
        <f t="shared" si="9"/>
        <v>0</v>
      </c>
      <c r="K126" s="46">
        <f t="shared" si="10"/>
        <v>0</v>
      </c>
      <c r="L126" s="46">
        <f t="shared" si="11"/>
        <v>0</v>
      </c>
      <c r="M126" s="46">
        <f t="shared" si="12"/>
        <v>0</v>
      </c>
      <c r="N126" s="46">
        <f t="shared" si="13"/>
        <v>0</v>
      </c>
      <c r="P126" t="b">
        <f t="shared" si="14"/>
        <v>1</v>
      </c>
    </row>
    <row r="127" spans="1:16" ht="15.75" x14ac:dyDescent="0.25">
      <c r="A127" s="4"/>
      <c r="B127" s="245">
        <v>112</v>
      </c>
      <c r="C127" s="251"/>
      <c r="D127" s="252"/>
      <c r="E127" s="251"/>
      <c r="F127" s="252"/>
      <c r="G127" s="4"/>
      <c r="H127" s="274" t="b">
        <f>IF(ISBLANK(C127),TRUE,IF(OR(ISBLANK(D127),ISBLANK(E127),ISBLANK(F127),ISBLANK(#REF!)),FALSE,TRUE))</f>
        <v>1</v>
      </c>
      <c r="I127" s="46">
        <f t="shared" si="8"/>
        <v>0</v>
      </c>
      <c r="J127" s="46">
        <f t="shared" si="9"/>
        <v>0</v>
      </c>
      <c r="K127" s="46">
        <f t="shared" si="10"/>
        <v>0</v>
      </c>
      <c r="L127" s="46">
        <f t="shared" si="11"/>
        <v>0</v>
      </c>
      <c r="M127" s="46">
        <f t="shared" si="12"/>
        <v>0</v>
      </c>
      <c r="N127" s="46">
        <f t="shared" si="13"/>
        <v>0</v>
      </c>
      <c r="P127" t="b">
        <f t="shared" si="14"/>
        <v>1</v>
      </c>
    </row>
    <row r="128" spans="1:16" ht="15.75" x14ac:dyDescent="0.25">
      <c r="A128" s="4"/>
      <c r="B128" s="245">
        <v>113</v>
      </c>
      <c r="C128" s="251"/>
      <c r="D128" s="252"/>
      <c r="E128" s="251"/>
      <c r="F128" s="252"/>
      <c r="G128" s="4"/>
      <c r="H128" s="274" t="b">
        <f>IF(ISBLANK(C128),TRUE,IF(OR(ISBLANK(D128),ISBLANK(E128),ISBLANK(F128),ISBLANK(#REF!)),FALSE,TRUE))</f>
        <v>1</v>
      </c>
      <c r="I128" s="46">
        <f t="shared" si="8"/>
        <v>0</v>
      </c>
      <c r="J128" s="46">
        <f t="shared" si="9"/>
        <v>0</v>
      </c>
      <c r="K128" s="46">
        <f t="shared" si="10"/>
        <v>0</v>
      </c>
      <c r="L128" s="46">
        <f t="shared" si="11"/>
        <v>0</v>
      </c>
      <c r="M128" s="46">
        <f t="shared" si="12"/>
        <v>0</v>
      </c>
      <c r="N128" s="46">
        <f t="shared" si="13"/>
        <v>0</v>
      </c>
      <c r="P128" t="b">
        <f t="shared" si="14"/>
        <v>1</v>
      </c>
    </row>
    <row r="129" spans="1:16" ht="15.75" x14ac:dyDescent="0.25">
      <c r="A129" s="4"/>
      <c r="B129" s="245">
        <v>114</v>
      </c>
      <c r="C129" s="251"/>
      <c r="D129" s="252"/>
      <c r="E129" s="251"/>
      <c r="F129" s="252"/>
      <c r="G129" s="4"/>
      <c r="H129" s="274" t="b">
        <f>IF(ISBLANK(C129),TRUE,IF(OR(ISBLANK(D129),ISBLANK(E129),ISBLANK(F129),ISBLANK(#REF!)),FALSE,TRUE))</f>
        <v>1</v>
      </c>
      <c r="I129" s="46">
        <f t="shared" si="8"/>
        <v>0</v>
      </c>
      <c r="J129" s="46">
        <f t="shared" si="9"/>
        <v>0</v>
      </c>
      <c r="K129" s="46">
        <f t="shared" si="10"/>
        <v>0</v>
      </c>
      <c r="L129" s="46">
        <f t="shared" si="11"/>
        <v>0</v>
      </c>
      <c r="M129" s="46">
        <f t="shared" si="12"/>
        <v>0</v>
      </c>
      <c r="N129" s="46">
        <f t="shared" si="13"/>
        <v>0</v>
      </c>
      <c r="P129" t="b">
        <f t="shared" si="14"/>
        <v>1</v>
      </c>
    </row>
    <row r="130" spans="1:16" ht="15.75" x14ac:dyDescent="0.25">
      <c r="A130" s="4"/>
      <c r="B130" s="245">
        <v>115</v>
      </c>
      <c r="C130" s="251"/>
      <c r="D130" s="252"/>
      <c r="E130" s="251"/>
      <c r="F130" s="252"/>
      <c r="G130" s="4"/>
      <c r="H130" s="274" t="b">
        <f>IF(ISBLANK(C130),TRUE,IF(OR(ISBLANK(D130),ISBLANK(E130),ISBLANK(F130),ISBLANK(#REF!)),FALSE,TRUE))</f>
        <v>1</v>
      </c>
      <c r="I130" s="46">
        <f t="shared" si="8"/>
        <v>0</v>
      </c>
      <c r="J130" s="46">
        <f t="shared" si="9"/>
        <v>0</v>
      </c>
      <c r="K130" s="46">
        <f t="shared" si="10"/>
        <v>0</v>
      </c>
      <c r="L130" s="46">
        <f t="shared" si="11"/>
        <v>0</v>
      </c>
      <c r="M130" s="46">
        <f t="shared" si="12"/>
        <v>0</v>
      </c>
      <c r="N130" s="46">
        <f t="shared" si="13"/>
        <v>0</v>
      </c>
      <c r="P130" t="b">
        <f t="shared" si="14"/>
        <v>1</v>
      </c>
    </row>
    <row r="131" spans="1:16" ht="15.75" x14ac:dyDescent="0.25">
      <c r="A131" s="4"/>
      <c r="B131" s="245">
        <v>116</v>
      </c>
      <c r="C131" s="251"/>
      <c r="D131" s="252"/>
      <c r="E131" s="251"/>
      <c r="F131" s="252"/>
      <c r="G131" s="4"/>
      <c r="H131" s="274" t="b">
        <f>IF(ISBLANK(C131),TRUE,IF(OR(ISBLANK(D131),ISBLANK(E131),ISBLANK(F131),ISBLANK(#REF!)),FALSE,TRUE))</f>
        <v>1</v>
      </c>
      <c r="I131" s="46">
        <f t="shared" si="8"/>
        <v>0</v>
      </c>
      <c r="J131" s="46">
        <f t="shared" si="9"/>
        <v>0</v>
      </c>
      <c r="K131" s="46">
        <f t="shared" si="10"/>
        <v>0</v>
      </c>
      <c r="L131" s="46">
        <f t="shared" si="11"/>
        <v>0</v>
      </c>
      <c r="M131" s="46">
        <f t="shared" si="12"/>
        <v>0</v>
      </c>
      <c r="N131" s="46">
        <f t="shared" si="13"/>
        <v>0</v>
      </c>
      <c r="P131" t="b">
        <f t="shared" si="14"/>
        <v>1</v>
      </c>
    </row>
    <row r="132" spans="1:16" ht="15.75" x14ac:dyDescent="0.25">
      <c r="A132" s="4"/>
      <c r="B132" s="245">
        <v>117</v>
      </c>
      <c r="C132" s="251"/>
      <c r="D132" s="252"/>
      <c r="E132" s="251"/>
      <c r="F132" s="252"/>
      <c r="G132" s="4"/>
      <c r="H132" s="274" t="b">
        <f>IF(ISBLANK(C132),TRUE,IF(OR(ISBLANK(D132),ISBLANK(E132),ISBLANK(F132),ISBLANK(#REF!)),FALSE,TRUE))</f>
        <v>1</v>
      </c>
      <c r="I132" s="46">
        <f t="shared" si="8"/>
        <v>0</v>
      </c>
      <c r="J132" s="46">
        <f t="shared" si="9"/>
        <v>0</v>
      </c>
      <c r="K132" s="46">
        <f t="shared" si="10"/>
        <v>0</v>
      </c>
      <c r="L132" s="46">
        <f t="shared" si="11"/>
        <v>0</v>
      </c>
      <c r="M132" s="46">
        <f t="shared" si="12"/>
        <v>0</v>
      </c>
      <c r="N132" s="46">
        <f t="shared" si="13"/>
        <v>0</v>
      </c>
      <c r="P132" t="b">
        <f t="shared" si="14"/>
        <v>1</v>
      </c>
    </row>
    <row r="133" spans="1:16" ht="15.75" x14ac:dyDescent="0.25">
      <c r="A133" s="4"/>
      <c r="B133" s="245">
        <v>118</v>
      </c>
      <c r="C133" s="251"/>
      <c r="D133" s="252"/>
      <c r="E133" s="251"/>
      <c r="F133" s="252"/>
      <c r="G133" s="4"/>
      <c r="H133" s="274" t="b">
        <f>IF(ISBLANK(C133),TRUE,IF(OR(ISBLANK(D133),ISBLANK(E133),ISBLANK(F133),ISBLANK(#REF!)),FALSE,TRUE))</f>
        <v>1</v>
      </c>
      <c r="I133" s="46">
        <f t="shared" si="8"/>
        <v>0</v>
      </c>
      <c r="J133" s="46">
        <f t="shared" si="9"/>
        <v>0</v>
      </c>
      <c r="K133" s="46">
        <f t="shared" si="10"/>
        <v>0</v>
      </c>
      <c r="L133" s="46">
        <f t="shared" si="11"/>
        <v>0</v>
      </c>
      <c r="M133" s="46">
        <f t="shared" si="12"/>
        <v>0</v>
      </c>
      <c r="N133" s="46">
        <f t="shared" si="13"/>
        <v>0</v>
      </c>
      <c r="P133" t="b">
        <f t="shared" si="14"/>
        <v>1</v>
      </c>
    </row>
    <row r="134" spans="1:16" ht="15.75" x14ac:dyDescent="0.25">
      <c r="A134" s="4"/>
      <c r="B134" s="245">
        <v>119</v>
      </c>
      <c r="C134" s="251"/>
      <c r="D134" s="252"/>
      <c r="E134" s="251"/>
      <c r="F134" s="252"/>
      <c r="G134" s="4"/>
      <c r="H134" s="274" t="b">
        <f>IF(ISBLANK(C134),TRUE,IF(OR(ISBLANK(D134),ISBLANK(E134),ISBLANK(F134),ISBLANK(#REF!)),FALSE,TRUE))</f>
        <v>1</v>
      </c>
      <c r="I134" s="46">
        <f t="shared" si="8"/>
        <v>0</v>
      </c>
      <c r="J134" s="46">
        <f t="shared" si="9"/>
        <v>0</v>
      </c>
      <c r="K134" s="46">
        <f t="shared" si="10"/>
        <v>0</v>
      </c>
      <c r="L134" s="46">
        <f t="shared" si="11"/>
        <v>0</v>
      </c>
      <c r="M134" s="46">
        <f t="shared" si="12"/>
        <v>0</v>
      </c>
      <c r="N134" s="46">
        <f t="shared" si="13"/>
        <v>0</v>
      </c>
      <c r="P134" t="b">
        <f t="shared" si="14"/>
        <v>1</v>
      </c>
    </row>
    <row r="135" spans="1:16" ht="15.75" x14ac:dyDescent="0.25">
      <c r="A135" s="4"/>
      <c r="B135" s="245">
        <v>120</v>
      </c>
      <c r="C135" s="251"/>
      <c r="D135" s="252"/>
      <c r="E135" s="251"/>
      <c r="F135" s="252"/>
      <c r="G135" s="4"/>
      <c r="H135" s="274" t="b">
        <f>IF(ISBLANK(C135),TRUE,IF(OR(ISBLANK(D135),ISBLANK(E135),ISBLANK(F135),ISBLANK(#REF!)),FALSE,TRUE))</f>
        <v>1</v>
      </c>
      <c r="I135" s="46">
        <f t="shared" si="8"/>
        <v>0</v>
      </c>
      <c r="J135" s="46">
        <f t="shared" si="9"/>
        <v>0</v>
      </c>
      <c r="K135" s="46">
        <f t="shared" si="10"/>
        <v>0</v>
      </c>
      <c r="L135" s="46">
        <f t="shared" si="11"/>
        <v>0</v>
      </c>
      <c r="M135" s="46">
        <f t="shared" si="12"/>
        <v>0</v>
      </c>
      <c r="N135" s="46">
        <f t="shared" si="13"/>
        <v>0</v>
      </c>
      <c r="P135" t="b">
        <f t="shared" si="14"/>
        <v>1</v>
      </c>
    </row>
    <row r="136" spans="1:16" ht="15.75" x14ac:dyDescent="0.25">
      <c r="A136" s="4"/>
      <c r="B136" s="245">
        <v>121</v>
      </c>
      <c r="C136" s="251"/>
      <c r="D136" s="252"/>
      <c r="E136" s="251"/>
      <c r="F136" s="252"/>
      <c r="G136" s="4"/>
      <c r="H136" s="274" t="b">
        <f>IF(ISBLANK(C136),TRUE,IF(OR(ISBLANK(D136),ISBLANK(E136),ISBLANK(F136),ISBLANK(#REF!)),FALSE,TRUE))</f>
        <v>1</v>
      </c>
      <c r="I136" s="46">
        <f t="shared" si="8"/>
        <v>0</v>
      </c>
      <c r="J136" s="46">
        <f t="shared" si="9"/>
        <v>0</v>
      </c>
      <c r="K136" s="46">
        <f t="shared" si="10"/>
        <v>0</v>
      </c>
      <c r="L136" s="46">
        <f t="shared" si="11"/>
        <v>0</v>
      </c>
      <c r="M136" s="46">
        <f t="shared" si="12"/>
        <v>0</v>
      </c>
      <c r="N136" s="46">
        <f t="shared" si="13"/>
        <v>0</v>
      </c>
      <c r="P136" t="b">
        <f t="shared" si="14"/>
        <v>1</v>
      </c>
    </row>
    <row r="137" spans="1:16" ht="15.75" x14ac:dyDescent="0.25">
      <c r="A137" s="4"/>
      <c r="B137" s="245">
        <v>122</v>
      </c>
      <c r="C137" s="251"/>
      <c r="D137" s="252"/>
      <c r="E137" s="251"/>
      <c r="F137" s="252"/>
      <c r="G137" s="4"/>
      <c r="H137" s="274" t="b">
        <f>IF(ISBLANK(C137),TRUE,IF(OR(ISBLANK(D137),ISBLANK(E137),ISBLANK(F137),ISBLANK(#REF!)),FALSE,TRUE))</f>
        <v>1</v>
      </c>
      <c r="I137" s="46">
        <f t="shared" si="8"/>
        <v>0</v>
      </c>
      <c r="J137" s="46">
        <f t="shared" si="9"/>
        <v>0</v>
      </c>
      <c r="K137" s="46">
        <f t="shared" si="10"/>
        <v>0</v>
      </c>
      <c r="L137" s="46">
        <f t="shared" si="11"/>
        <v>0</v>
      </c>
      <c r="M137" s="46">
        <f t="shared" si="12"/>
        <v>0</v>
      </c>
      <c r="N137" s="46">
        <f t="shared" si="13"/>
        <v>0</v>
      </c>
      <c r="P137" t="b">
        <f t="shared" si="14"/>
        <v>1</v>
      </c>
    </row>
    <row r="138" spans="1:16" ht="15.75" x14ac:dyDescent="0.25">
      <c r="A138" s="4"/>
      <c r="B138" s="245">
        <v>123</v>
      </c>
      <c r="C138" s="251"/>
      <c r="D138" s="252"/>
      <c r="E138" s="251"/>
      <c r="F138" s="252"/>
      <c r="G138" s="4"/>
      <c r="H138" s="274" t="b">
        <f>IF(ISBLANK(C138),TRUE,IF(OR(ISBLANK(D138),ISBLANK(E138),ISBLANK(F138),ISBLANK(#REF!)),FALSE,TRUE))</f>
        <v>1</v>
      </c>
      <c r="I138" s="46">
        <f t="shared" si="8"/>
        <v>0</v>
      </c>
      <c r="J138" s="46">
        <f t="shared" si="9"/>
        <v>0</v>
      </c>
      <c r="K138" s="46">
        <f t="shared" si="10"/>
        <v>0</v>
      </c>
      <c r="L138" s="46">
        <f t="shared" si="11"/>
        <v>0</v>
      </c>
      <c r="M138" s="46">
        <f t="shared" si="12"/>
        <v>0</v>
      </c>
      <c r="N138" s="46">
        <f t="shared" si="13"/>
        <v>0</v>
      </c>
      <c r="P138" t="b">
        <f t="shared" si="14"/>
        <v>1</v>
      </c>
    </row>
    <row r="139" spans="1:16" ht="15.75" x14ac:dyDescent="0.25">
      <c r="A139" s="4"/>
      <c r="B139" s="245">
        <v>124</v>
      </c>
      <c r="C139" s="251"/>
      <c r="D139" s="252"/>
      <c r="E139" s="251"/>
      <c r="F139" s="252"/>
      <c r="G139" s="4"/>
      <c r="H139" s="274" t="b">
        <f>IF(ISBLANK(C139),TRUE,IF(OR(ISBLANK(D139),ISBLANK(E139),ISBLANK(F139),ISBLANK(#REF!)),FALSE,TRUE))</f>
        <v>1</v>
      </c>
      <c r="I139" s="46">
        <f t="shared" si="8"/>
        <v>0</v>
      </c>
      <c r="J139" s="46">
        <f t="shared" si="9"/>
        <v>0</v>
      </c>
      <c r="K139" s="46">
        <f t="shared" si="10"/>
        <v>0</v>
      </c>
      <c r="L139" s="46">
        <f t="shared" si="11"/>
        <v>0</v>
      </c>
      <c r="M139" s="46">
        <f t="shared" si="12"/>
        <v>0</v>
      </c>
      <c r="N139" s="46">
        <f t="shared" si="13"/>
        <v>0</v>
      </c>
      <c r="P139" t="b">
        <f t="shared" si="14"/>
        <v>1</v>
      </c>
    </row>
    <row r="140" spans="1:16" ht="15.75" x14ac:dyDescent="0.25">
      <c r="A140" s="4"/>
      <c r="B140" s="245">
        <v>125</v>
      </c>
      <c r="C140" s="251"/>
      <c r="D140" s="252"/>
      <c r="E140" s="251"/>
      <c r="F140" s="252"/>
      <c r="G140" s="4"/>
      <c r="H140" s="274" t="b">
        <f>IF(ISBLANK(C140),TRUE,IF(OR(ISBLANK(D140),ISBLANK(E140),ISBLANK(F140),ISBLANK(#REF!)),FALSE,TRUE))</f>
        <v>1</v>
      </c>
      <c r="I140" s="46">
        <f t="shared" si="8"/>
        <v>0</v>
      </c>
      <c r="J140" s="46">
        <f t="shared" si="9"/>
        <v>0</v>
      </c>
      <c r="K140" s="46">
        <f t="shared" si="10"/>
        <v>0</v>
      </c>
      <c r="L140" s="46">
        <f t="shared" si="11"/>
        <v>0</v>
      </c>
      <c r="M140" s="46">
        <f t="shared" si="12"/>
        <v>0</v>
      </c>
      <c r="N140" s="46">
        <f t="shared" si="13"/>
        <v>0</v>
      </c>
      <c r="P140" t="b">
        <f t="shared" si="14"/>
        <v>1</v>
      </c>
    </row>
    <row r="141" spans="1:16" ht="15.75" x14ac:dyDescent="0.25">
      <c r="A141" s="4"/>
      <c r="B141" s="245">
        <v>126</v>
      </c>
      <c r="C141" s="251"/>
      <c r="D141" s="252"/>
      <c r="E141" s="251"/>
      <c r="F141" s="252"/>
      <c r="G141" s="4"/>
      <c r="H141" s="274" t="b">
        <f>IF(ISBLANK(C141),TRUE,IF(OR(ISBLANK(D141),ISBLANK(E141),ISBLANK(F141),ISBLANK(#REF!)),FALSE,TRUE))</f>
        <v>1</v>
      </c>
      <c r="I141" s="46">
        <f t="shared" si="8"/>
        <v>0</v>
      </c>
      <c r="J141" s="46">
        <f t="shared" si="9"/>
        <v>0</v>
      </c>
      <c r="K141" s="46">
        <f t="shared" si="10"/>
        <v>0</v>
      </c>
      <c r="L141" s="46">
        <f t="shared" si="11"/>
        <v>0</v>
      </c>
      <c r="M141" s="46">
        <f t="shared" si="12"/>
        <v>0</v>
      </c>
      <c r="N141" s="46">
        <f t="shared" si="13"/>
        <v>0</v>
      </c>
      <c r="P141" t="b">
        <f t="shared" si="14"/>
        <v>1</v>
      </c>
    </row>
    <row r="142" spans="1:16" ht="15.75" x14ac:dyDescent="0.25">
      <c r="A142" s="4"/>
      <c r="B142" s="245">
        <v>127</v>
      </c>
      <c r="C142" s="251"/>
      <c r="D142" s="252"/>
      <c r="E142" s="251"/>
      <c r="F142" s="252"/>
      <c r="G142" s="4"/>
      <c r="H142" s="274" t="b">
        <f>IF(ISBLANK(C142),TRUE,IF(OR(ISBLANK(D142),ISBLANK(E142),ISBLANK(F142),ISBLANK(#REF!)),FALSE,TRUE))</f>
        <v>1</v>
      </c>
      <c r="I142" s="46">
        <f t="shared" si="8"/>
        <v>0</v>
      </c>
      <c r="J142" s="46">
        <f t="shared" si="9"/>
        <v>0</v>
      </c>
      <c r="K142" s="46">
        <f t="shared" si="10"/>
        <v>0</v>
      </c>
      <c r="L142" s="46">
        <f t="shared" si="11"/>
        <v>0</v>
      </c>
      <c r="M142" s="46">
        <f t="shared" si="12"/>
        <v>0</v>
      </c>
      <c r="N142" s="46">
        <f t="shared" si="13"/>
        <v>0</v>
      </c>
      <c r="P142" t="b">
        <f t="shared" si="14"/>
        <v>1</v>
      </c>
    </row>
    <row r="143" spans="1:16" ht="15.75" x14ac:dyDescent="0.25">
      <c r="A143" s="4"/>
      <c r="B143" s="245">
        <v>128</v>
      </c>
      <c r="C143" s="251"/>
      <c r="D143" s="252"/>
      <c r="E143" s="251"/>
      <c r="F143" s="252"/>
      <c r="G143" s="4"/>
      <c r="H143" s="274" t="b">
        <f>IF(ISBLANK(C143),TRUE,IF(OR(ISBLANK(D143),ISBLANK(E143),ISBLANK(F143),ISBLANK(#REF!)),FALSE,TRUE))</f>
        <v>1</v>
      </c>
      <c r="I143" s="46">
        <f t="shared" si="8"/>
        <v>0</v>
      </c>
      <c r="J143" s="46">
        <f t="shared" si="9"/>
        <v>0</v>
      </c>
      <c r="K143" s="46">
        <f t="shared" si="10"/>
        <v>0</v>
      </c>
      <c r="L143" s="46">
        <f t="shared" si="11"/>
        <v>0</v>
      </c>
      <c r="M143" s="46">
        <f t="shared" si="12"/>
        <v>0</v>
      </c>
      <c r="N143" s="46">
        <f t="shared" si="13"/>
        <v>0</v>
      </c>
      <c r="P143" t="b">
        <f t="shared" si="14"/>
        <v>1</v>
      </c>
    </row>
    <row r="144" spans="1:16" ht="15.75" x14ac:dyDescent="0.25">
      <c r="A144" s="4"/>
      <c r="B144" s="245">
        <v>129</v>
      </c>
      <c r="C144" s="251"/>
      <c r="D144" s="252"/>
      <c r="E144" s="251"/>
      <c r="F144" s="252"/>
      <c r="G144" s="4"/>
      <c r="H144" s="274" t="b">
        <f>IF(ISBLANK(C144),TRUE,IF(OR(ISBLANK(D144),ISBLANK(E144),ISBLANK(F144),ISBLANK(#REF!)),FALSE,TRUE))</f>
        <v>1</v>
      </c>
      <c r="I144" s="46">
        <f t="shared" si="8"/>
        <v>0</v>
      </c>
      <c r="J144" s="46">
        <f t="shared" si="9"/>
        <v>0</v>
      </c>
      <c r="K144" s="46">
        <f t="shared" si="10"/>
        <v>0</v>
      </c>
      <c r="L144" s="46">
        <f t="shared" si="11"/>
        <v>0</v>
      </c>
      <c r="M144" s="46">
        <f t="shared" si="12"/>
        <v>0</v>
      </c>
      <c r="N144" s="46">
        <f t="shared" si="13"/>
        <v>0</v>
      </c>
      <c r="P144" t="b">
        <f t="shared" si="14"/>
        <v>1</v>
      </c>
    </row>
    <row r="145" spans="1:16" ht="15.75" x14ac:dyDescent="0.25">
      <c r="A145" s="4"/>
      <c r="B145" s="245">
        <v>130</v>
      </c>
      <c r="C145" s="251"/>
      <c r="D145" s="252"/>
      <c r="E145" s="251"/>
      <c r="F145" s="252"/>
      <c r="G145" s="4"/>
      <c r="H145" s="274" t="b">
        <f>IF(ISBLANK(C145),TRUE,IF(OR(ISBLANK(D145),ISBLANK(E145),ISBLANK(F145),ISBLANK(#REF!)),FALSE,TRUE))</f>
        <v>1</v>
      </c>
      <c r="I145" s="46">
        <f t="shared" ref="I145:I208" si="15">IF(E145="Retail",F145,0)</f>
        <v>0</v>
      </c>
      <c r="J145" s="46">
        <f t="shared" ref="J145:J208" si="16">IF(E145="Well Informed",F145,0)</f>
        <v>0</v>
      </c>
      <c r="K145" s="46">
        <f t="shared" ref="K145:K208" si="17">IF(E145="Professional",F145,0)</f>
        <v>0</v>
      </c>
      <c r="L145" s="46">
        <f t="shared" ref="L145:L208" si="18">IF(E145="Retail",D145,0)</f>
        <v>0</v>
      </c>
      <c r="M145" s="46">
        <f t="shared" ref="M145:M208" si="19">IF(E145="Well Informed",D145,0)</f>
        <v>0</v>
      </c>
      <c r="N145" s="46">
        <f t="shared" ref="N145:N208" si="20">IF(E145="Professional",D145,0)</f>
        <v>0</v>
      </c>
      <c r="P145" t="b">
        <f t="shared" ref="P145:P208" si="21">IF(AND(D145&lt;&gt;"",C145="N/A"),FALSE,TRUE)</f>
        <v>1</v>
      </c>
    </row>
    <row r="146" spans="1:16" ht="15.75" x14ac:dyDescent="0.25">
      <c r="A146" s="4"/>
      <c r="B146" s="245">
        <v>131</v>
      </c>
      <c r="C146" s="251"/>
      <c r="D146" s="252"/>
      <c r="E146" s="251"/>
      <c r="F146" s="252"/>
      <c r="G146" s="4"/>
      <c r="H146" s="274" t="b">
        <f>IF(ISBLANK(C146),TRUE,IF(OR(ISBLANK(D146),ISBLANK(E146),ISBLANK(F146),ISBLANK(#REF!)),FALSE,TRUE))</f>
        <v>1</v>
      </c>
      <c r="I146" s="46">
        <f t="shared" si="15"/>
        <v>0</v>
      </c>
      <c r="J146" s="46">
        <f t="shared" si="16"/>
        <v>0</v>
      </c>
      <c r="K146" s="46">
        <f t="shared" si="17"/>
        <v>0</v>
      </c>
      <c r="L146" s="46">
        <f t="shared" si="18"/>
        <v>0</v>
      </c>
      <c r="M146" s="46">
        <f t="shared" si="19"/>
        <v>0</v>
      </c>
      <c r="N146" s="46">
        <f t="shared" si="20"/>
        <v>0</v>
      </c>
      <c r="P146" t="b">
        <f t="shared" si="21"/>
        <v>1</v>
      </c>
    </row>
    <row r="147" spans="1:16" ht="15.75" x14ac:dyDescent="0.25">
      <c r="A147" s="4"/>
      <c r="B147" s="245">
        <v>132</v>
      </c>
      <c r="C147" s="251"/>
      <c r="D147" s="252"/>
      <c r="E147" s="251"/>
      <c r="F147" s="252"/>
      <c r="G147" s="4"/>
      <c r="H147" s="274" t="b">
        <f>IF(ISBLANK(C147),TRUE,IF(OR(ISBLANK(D147),ISBLANK(E147),ISBLANK(F147),ISBLANK(#REF!)),FALSE,TRUE))</f>
        <v>1</v>
      </c>
      <c r="I147" s="46">
        <f t="shared" si="15"/>
        <v>0</v>
      </c>
      <c r="J147" s="46">
        <f t="shared" si="16"/>
        <v>0</v>
      </c>
      <c r="K147" s="46">
        <f t="shared" si="17"/>
        <v>0</v>
      </c>
      <c r="L147" s="46">
        <f t="shared" si="18"/>
        <v>0</v>
      </c>
      <c r="M147" s="46">
        <f t="shared" si="19"/>
        <v>0</v>
      </c>
      <c r="N147" s="46">
        <f t="shared" si="20"/>
        <v>0</v>
      </c>
      <c r="P147" t="b">
        <f t="shared" si="21"/>
        <v>1</v>
      </c>
    </row>
    <row r="148" spans="1:16" ht="15.75" x14ac:dyDescent="0.25">
      <c r="A148" s="4"/>
      <c r="B148" s="245">
        <v>133</v>
      </c>
      <c r="C148" s="251"/>
      <c r="D148" s="252"/>
      <c r="E148" s="251"/>
      <c r="F148" s="252"/>
      <c r="G148" s="4"/>
      <c r="H148" s="274" t="b">
        <f>IF(ISBLANK(C148),TRUE,IF(OR(ISBLANK(D148),ISBLANK(E148),ISBLANK(F148),ISBLANK(#REF!)),FALSE,TRUE))</f>
        <v>1</v>
      </c>
      <c r="I148" s="46">
        <f t="shared" si="15"/>
        <v>0</v>
      </c>
      <c r="J148" s="46">
        <f t="shared" si="16"/>
        <v>0</v>
      </c>
      <c r="K148" s="46">
        <f t="shared" si="17"/>
        <v>0</v>
      </c>
      <c r="L148" s="46">
        <f t="shared" si="18"/>
        <v>0</v>
      </c>
      <c r="M148" s="46">
        <f t="shared" si="19"/>
        <v>0</v>
      </c>
      <c r="N148" s="46">
        <f t="shared" si="20"/>
        <v>0</v>
      </c>
      <c r="P148" t="b">
        <f t="shared" si="21"/>
        <v>1</v>
      </c>
    </row>
    <row r="149" spans="1:16" ht="15.75" x14ac:dyDescent="0.25">
      <c r="A149" s="4"/>
      <c r="B149" s="245">
        <v>134</v>
      </c>
      <c r="C149" s="251"/>
      <c r="D149" s="252"/>
      <c r="E149" s="251"/>
      <c r="F149" s="252"/>
      <c r="G149" s="4"/>
      <c r="H149" s="274" t="b">
        <f>IF(ISBLANK(C149),TRUE,IF(OR(ISBLANK(D149),ISBLANK(E149),ISBLANK(F149),ISBLANK(#REF!)),FALSE,TRUE))</f>
        <v>1</v>
      </c>
      <c r="I149" s="46">
        <f t="shared" si="15"/>
        <v>0</v>
      </c>
      <c r="J149" s="46">
        <f t="shared" si="16"/>
        <v>0</v>
      </c>
      <c r="K149" s="46">
        <f t="shared" si="17"/>
        <v>0</v>
      </c>
      <c r="L149" s="46">
        <f t="shared" si="18"/>
        <v>0</v>
      </c>
      <c r="M149" s="46">
        <f t="shared" si="19"/>
        <v>0</v>
      </c>
      <c r="N149" s="46">
        <f t="shared" si="20"/>
        <v>0</v>
      </c>
      <c r="P149" t="b">
        <f t="shared" si="21"/>
        <v>1</v>
      </c>
    </row>
    <row r="150" spans="1:16" ht="15.75" x14ac:dyDescent="0.25">
      <c r="A150" s="4"/>
      <c r="B150" s="245">
        <v>135</v>
      </c>
      <c r="C150" s="251"/>
      <c r="D150" s="252"/>
      <c r="E150" s="251"/>
      <c r="F150" s="252"/>
      <c r="G150" s="4"/>
      <c r="H150" s="274" t="b">
        <f>IF(ISBLANK(C150),TRUE,IF(OR(ISBLANK(D150),ISBLANK(E150),ISBLANK(F150),ISBLANK(#REF!)),FALSE,TRUE))</f>
        <v>1</v>
      </c>
      <c r="I150" s="46">
        <f t="shared" si="15"/>
        <v>0</v>
      </c>
      <c r="J150" s="46">
        <f t="shared" si="16"/>
        <v>0</v>
      </c>
      <c r="K150" s="46">
        <f t="shared" si="17"/>
        <v>0</v>
      </c>
      <c r="L150" s="46">
        <f t="shared" si="18"/>
        <v>0</v>
      </c>
      <c r="M150" s="46">
        <f t="shared" si="19"/>
        <v>0</v>
      </c>
      <c r="N150" s="46">
        <f t="shared" si="20"/>
        <v>0</v>
      </c>
      <c r="P150" t="b">
        <f t="shared" si="21"/>
        <v>1</v>
      </c>
    </row>
    <row r="151" spans="1:16" ht="15.75" x14ac:dyDescent="0.25">
      <c r="A151" s="4"/>
      <c r="B151" s="245">
        <v>136</v>
      </c>
      <c r="C151" s="251"/>
      <c r="D151" s="252"/>
      <c r="E151" s="251"/>
      <c r="F151" s="252"/>
      <c r="G151" s="4"/>
      <c r="H151" s="274" t="b">
        <f>IF(ISBLANK(C151),TRUE,IF(OR(ISBLANK(D151),ISBLANK(E151),ISBLANK(F151),ISBLANK(#REF!)),FALSE,TRUE))</f>
        <v>1</v>
      </c>
      <c r="I151" s="46">
        <f t="shared" si="15"/>
        <v>0</v>
      </c>
      <c r="J151" s="46">
        <f t="shared" si="16"/>
        <v>0</v>
      </c>
      <c r="K151" s="46">
        <f t="shared" si="17"/>
        <v>0</v>
      </c>
      <c r="L151" s="46">
        <f t="shared" si="18"/>
        <v>0</v>
      </c>
      <c r="M151" s="46">
        <f t="shared" si="19"/>
        <v>0</v>
      </c>
      <c r="N151" s="46">
        <f t="shared" si="20"/>
        <v>0</v>
      </c>
      <c r="P151" t="b">
        <f t="shared" si="21"/>
        <v>1</v>
      </c>
    </row>
    <row r="152" spans="1:16" ht="15.75" x14ac:dyDescent="0.25">
      <c r="A152" s="4"/>
      <c r="B152" s="245">
        <v>137</v>
      </c>
      <c r="C152" s="251"/>
      <c r="D152" s="252"/>
      <c r="E152" s="251"/>
      <c r="F152" s="252"/>
      <c r="G152" s="4"/>
      <c r="H152" s="274" t="b">
        <f>IF(ISBLANK(C152),TRUE,IF(OR(ISBLANK(D152),ISBLANK(E152),ISBLANK(F152),ISBLANK(#REF!)),FALSE,TRUE))</f>
        <v>1</v>
      </c>
      <c r="I152" s="46">
        <f t="shared" si="15"/>
        <v>0</v>
      </c>
      <c r="J152" s="46">
        <f t="shared" si="16"/>
        <v>0</v>
      </c>
      <c r="K152" s="46">
        <f t="shared" si="17"/>
        <v>0</v>
      </c>
      <c r="L152" s="46">
        <f t="shared" si="18"/>
        <v>0</v>
      </c>
      <c r="M152" s="46">
        <f t="shared" si="19"/>
        <v>0</v>
      </c>
      <c r="N152" s="46">
        <f t="shared" si="20"/>
        <v>0</v>
      </c>
      <c r="P152" t="b">
        <f t="shared" si="21"/>
        <v>1</v>
      </c>
    </row>
    <row r="153" spans="1:16" ht="15.75" x14ac:dyDescent="0.25">
      <c r="A153" s="4"/>
      <c r="B153" s="245">
        <v>138</v>
      </c>
      <c r="C153" s="251"/>
      <c r="D153" s="252"/>
      <c r="E153" s="251"/>
      <c r="F153" s="252"/>
      <c r="G153" s="4"/>
      <c r="H153" s="274" t="b">
        <f>IF(ISBLANK(C153),TRUE,IF(OR(ISBLANK(D153),ISBLANK(E153),ISBLANK(F153),ISBLANK(#REF!)),FALSE,TRUE))</f>
        <v>1</v>
      </c>
      <c r="I153" s="46">
        <f t="shared" si="15"/>
        <v>0</v>
      </c>
      <c r="J153" s="46">
        <f t="shared" si="16"/>
        <v>0</v>
      </c>
      <c r="K153" s="46">
        <f t="shared" si="17"/>
        <v>0</v>
      </c>
      <c r="L153" s="46">
        <f t="shared" si="18"/>
        <v>0</v>
      </c>
      <c r="M153" s="46">
        <f t="shared" si="19"/>
        <v>0</v>
      </c>
      <c r="N153" s="46">
        <f t="shared" si="20"/>
        <v>0</v>
      </c>
      <c r="P153" t="b">
        <f t="shared" si="21"/>
        <v>1</v>
      </c>
    </row>
    <row r="154" spans="1:16" ht="15.75" x14ac:dyDescent="0.25">
      <c r="A154" s="4"/>
      <c r="B154" s="245">
        <v>139</v>
      </c>
      <c r="C154" s="251"/>
      <c r="D154" s="252"/>
      <c r="E154" s="251"/>
      <c r="F154" s="252"/>
      <c r="G154" s="4"/>
      <c r="H154" s="274" t="b">
        <f>IF(ISBLANK(C154),TRUE,IF(OR(ISBLANK(D154),ISBLANK(E154),ISBLANK(F154),ISBLANK(#REF!)),FALSE,TRUE))</f>
        <v>1</v>
      </c>
      <c r="I154" s="46">
        <f t="shared" si="15"/>
        <v>0</v>
      </c>
      <c r="J154" s="46">
        <f t="shared" si="16"/>
        <v>0</v>
      </c>
      <c r="K154" s="46">
        <f t="shared" si="17"/>
        <v>0</v>
      </c>
      <c r="L154" s="46">
        <f t="shared" si="18"/>
        <v>0</v>
      </c>
      <c r="M154" s="46">
        <f t="shared" si="19"/>
        <v>0</v>
      </c>
      <c r="N154" s="46">
        <f t="shared" si="20"/>
        <v>0</v>
      </c>
      <c r="P154" t="b">
        <f t="shared" si="21"/>
        <v>1</v>
      </c>
    </row>
    <row r="155" spans="1:16" ht="15.75" x14ac:dyDescent="0.25">
      <c r="A155" s="4"/>
      <c r="B155" s="245">
        <v>140</v>
      </c>
      <c r="C155" s="251"/>
      <c r="D155" s="252"/>
      <c r="E155" s="251"/>
      <c r="F155" s="252"/>
      <c r="G155" s="4"/>
      <c r="H155" s="274" t="b">
        <f>IF(ISBLANK(C155),TRUE,IF(OR(ISBLANK(D155),ISBLANK(E155),ISBLANK(F155),ISBLANK(#REF!)),FALSE,TRUE))</f>
        <v>1</v>
      </c>
      <c r="I155" s="46">
        <f t="shared" si="15"/>
        <v>0</v>
      </c>
      <c r="J155" s="46">
        <f t="shared" si="16"/>
        <v>0</v>
      </c>
      <c r="K155" s="46">
        <f t="shared" si="17"/>
        <v>0</v>
      </c>
      <c r="L155" s="46">
        <f t="shared" si="18"/>
        <v>0</v>
      </c>
      <c r="M155" s="46">
        <f t="shared" si="19"/>
        <v>0</v>
      </c>
      <c r="N155" s="46">
        <f t="shared" si="20"/>
        <v>0</v>
      </c>
      <c r="P155" t="b">
        <f t="shared" si="21"/>
        <v>1</v>
      </c>
    </row>
    <row r="156" spans="1:16" ht="15.75" x14ac:dyDescent="0.25">
      <c r="A156" s="4"/>
      <c r="B156" s="245">
        <v>141</v>
      </c>
      <c r="C156" s="251"/>
      <c r="D156" s="252"/>
      <c r="E156" s="251"/>
      <c r="F156" s="252"/>
      <c r="G156" s="4"/>
      <c r="H156" s="274" t="b">
        <f>IF(ISBLANK(C156),TRUE,IF(OR(ISBLANK(D156),ISBLANK(E156),ISBLANK(F156),ISBLANK(#REF!)),FALSE,TRUE))</f>
        <v>1</v>
      </c>
      <c r="I156" s="46">
        <f t="shared" si="15"/>
        <v>0</v>
      </c>
      <c r="J156" s="46">
        <f t="shared" si="16"/>
        <v>0</v>
      </c>
      <c r="K156" s="46">
        <f t="shared" si="17"/>
        <v>0</v>
      </c>
      <c r="L156" s="46">
        <f t="shared" si="18"/>
        <v>0</v>
      </c>
      <c r="M156" s="46">
        <f t="shared" si="19"/>
        <v>0</v>
      </c>
      <c r="N156" s="46">
        <f t="shared" si="20"/>
        <v>0</v>
      </c>
      <c r="P156" t="b">
        <f t="shared" si="21"/>
        <v>1</v>
      </c>
    </row>
    <row r="157" spans="1:16" ht="15.75" x14ac:dyDescent="0.25">
      <c r="A157" s="4"/>
      <c r="B157" s="245">
        <v>142</v>
      </c>
      <c r="C157" s="251"/>
      <c r="D157" s="252"/>
      <c r="E157" s="251"/>
      <c r="F157" s="252"/>
      <c r="G157" s="4"/>
      <c r="H157" s="274" t="b">
        <f>IF(ISBLANK(C157),TRUE,IF(OR(ISBLANK(D157),ISBLANK(E157),ISBLANK(F157),ISBLANK(#REF!)),FALSE,TRUE))</f>
        <v>1</v>
      </c>
      <c r="I157" s="46">
        <f t="shared" si="15"/>
        <v>0</v>
      </c>
      <c r="J157" s="46">
        <f t="shared" si="16"/>
        <v>0</v>
      </c>
      <c r="K157" s="46">
        <f t="shared" si="17"/>
        <v>0</v>
      </c>
      <c r="L157" s="46">
        <f t="shared" si="18"/>
        <v>0</v>
      </c>
      <c r="M157" s="46">
        <f t="shared" si="19"/>
        <v>0</v>
      </c>
      <c r="N157" s="46">
        <f t="shared" si="20"/>
        <v>0</v>
      </c>
      <c r="P157" t="b">
        <f t="shared" si="21"/>
        <v>1</v>
      </c>
    </row>
    <row r="158" spans="1:16" ht="15.75" x14ac:dyDescent="0.25">
      <c r="A158" s="4"/>
      <c r="B158" s="245">
        <v>143</v>
      </c>
      <c r="C158" s="251"/>
      <c r="D158" s="252"/>
      <c r="E158" s="251"/>
      <c r="F158" s="252"/>
      <c r="G158" s="4"/>
      <c r="H158" s="274" t="b">
        <f>IF(ISBLANK(C158),TRUE,IF(OR(ISBLANK(D158),ISBLANK(E158),ISBLANK(F158),ISBLANK(#REF!)),FALSE,TRUE))</f>
        <v>1</v>
      </c>
      <c r="I158" s="46">
        <f t="shared" si="15"/>
        <v>0</v>
      </c>
      <c r="J158" s="46">
        <f t="shared" si="16"/>
        <v>0</v>
      </c>
      <c r="K158" s="46">
        <f t="shared" si="17"/>
        <v>0</v>
      </c>
      <c r="L158" s="46">
        <f t="shared" si="18"/>
        <v>0</v>
      </c>
      <c r="M158" s="46">
        <f t="shared" si="19"/>
        <v>0</v>
      </c>
      <c r="N158" s="46">
        <f t="shared" si="20"/>
        <v>0</v>
      </c>
      <c r="P158" t="b">
        <f t="shared" si="21"/>
        <v>1</v>
      </c>
    </row>
    <row r="159" spans="1:16" ht="15.75" x14ac:dyDescent="0.25">
      <c r="A159" s="4"/>
      <c r="B159" s="245">
        <v>144</v>
      </c>
      <c r="C159" s="251"/>
      <c r="D159" s="252"/>
      <c r="E159" s="251"/>
      <c r="F159" s="252"/>
      <c r="G159" s="4"/>
      <c r="H159" s="274" t="b">
        <f>IF(ISBLANK(C159),TRUE,IF(OR(ISBLANK(D159),ISBLANK(E159),ISBLANK(F159),ISBLANK(#REF!)),FALSE,TRUE))</f>
        <v>1</v>
      </c>
      <c r="I159" s="46">
        <f t="shared" si="15"/>
        <v>0</v>
      </c>
      <c r="J159" s="46">
        <f t="shared" si="16"/>
        <v>0</v>
      </c>
      <c r="K159" s="46">
        <f t="shared" si="17"/>
        <v>0</v>
      </c>
      <c r="L159" s="46">
        <f t="shared" si="18"/>
        <v>0</v>
      </c>
      <c r="M159" s="46">
        <f t="shared" si="19"/>
        <v>0</v>
      </c>
      <c r="N159" s="46">
        <f t="shared" si="20"/>
        <v>0</v>
      </c>
      <c r="P159" t="b">
        <f t="shared" si="21"/>
        <v>1</v>
      </c>
    </row>
    <row r="160" spans="1:16" ht="15.75" x14ac:dyDescent="0.25">
      <c r="A160" s="4"/>
      <c r="B160" s="245">
        <v>145</v>
      </c>
      <c r="C160" s="251"/>
      <c r="D160" s="252"/>
      <c r="E160" s="251"/>
      <c r="F160" s="252"/>
      <c r="G160" s="4"/>
      <c r="H160" s="274" t="b">
        <f>IF(ISBLANK(C160),TRUE,IF(OR(ISBLANK(D160),ISBLANK(E160),ISBLANK(F160),ISBLANK(#REF!)),FALSE,TRUE))</f>
        <v>1</v>
      </c>
      <c r="I160" s="46">
        <f t="shared" si="15"/>
        <v>0</v>
      </c>
      <c r="J160" s="46">
        <f t="shared" si="16"/>
        <v>0</v>
      </c>
      <c r="K160" s="46">
        <f t="shared" si="17"/>
        <v>0</v>
      </c>
      <c r="L160" s="46">
        <f t="shared" si="18"/>
        <v>0</v>
      </c>
      <c r="M160" s="46">
        <f t="shared" si="19"/>
        <v>0</v>
      </c>
      <c r="N160" s="46">
        <f t="shared" si="20"/>
        <v>0</v>
      </c>
      <c r="P160" t="b">
        <f t="shared" si="21"/>
        <v>1</v>
      </c>
    </row>
    <row r="161" spans="1:16" ht="15.75" x14ac:dyDescent="0.25">
      <c r="A161" s="4"/>
      <c r="B161" s="245">
        <v>146</v>
      </c>
      <c r="C161" s="251"/>
      <c r="D161" s="252"/>
      <c r="E161" s="251"/>
      <c r="F161" s="252"/>
      <c r="G161" s="4"/>
      <c r="H161" s="274" t="b">
        <f>IF(ISBLANK(C161),TRUE,IF(OR(ISBLANK(D161),ISBLANK(E161),ISBLANK(F161),ISBLANK(#REF!)),FALSE,TRUE))</f>
        <v>1</v>
      </c>
      <c r="I161" s="46">
        <f t="shared" si="15"/>
        <v>0</v>
      </c>
      <c r="J161" s="46">
        <f t="shared" si="16"/>
        <v>0</v>
      </c>
      <c r="K161" s="46">
        <f t="shared" si="17"/>
        <v>0</v>
      </c>
      <c r="L161" s="46">
        <f t="shared" si="18"/>
        <v>0</v>
      </c>
      <c r="M161" s="46">
        <f t="shared" si="19"/>
        <v>0</v>
      </c>
      <c r="N161" s="46">
        <f t="shared" si="20"/>
        <v>0</v>
      </c>
      <c r="P161" t="b">
        <f t="shared" si="21"/>
        <v>1</v>
      </c>
    </row>
    <row r="162" spans="1:16" ht="15.75" x14ac:dyDescent="0.25">
      <c r="A162" s="4"/>
      <c r="B162" s="245">
        <v>147</v>
      </c>
      <c r="C162" s="251"/>
      <c r="D162" s="252"/>
      <c r="E162" s="251"/>
      <c r="F162" s="252"/>
      <c r="G162" s="4"/>
      <c r="H162" s="274" t="b">
        <f>IF(ISBLANK(C162),TRUE,IF(OR(ISBLANK(D162),ISBLANK(E162),ISBLANK(F162),ISBLANK(#REF!)),FALSE,TRUE))</f>
        <v>1</v>
      </c>
      <c r="I162" s="46">
        <f t="shared" si="15"/>
        <v>0</v>
      </c>
      <c r="J162" s="46">
        <f t="shared" si="16"/>
        <v>0</v>
      </c>
      <c r="K162" s="46">
        <f t="shared" si="17"/>
        <v>0</v>
      </c>
      <c r="L162" s="46">
        <f t="shared" si="18"/>
        <v>0</v>
      </c>
      <c r="M162" s="46">
        <f t="shared" si="19"/>
        <v>0</v>
      </c>
      <c r="N162" s="46">
        <f t="shared" si="20"/>
        <v>0</v>
      </c>
      <c r="P162" t="b">
        <f t="shared" si="21"/>
        <v>1</v>
      </c>
    </row>
    <row r="163" spans="1:16" ht="15.75" x14ac:dyDescent="0.25">
      <c r="A163" s="4"/>
      <c r="B163" s="245">
        <v>148</v>
      </c>
      <c r="C163" s="251"/>
      <c r="D163" s="252"/>
      <c r="E163" s="251"/>
      <c r="F163" s="252"/>
      <c r="G163" s="4"/>
      <c r="H163" s="274" t="b">
        <f>IF(ISBLANK(C163),TRUE,IF(OR(ISBLANK(D163),ISBLANK(E163),ISBLANK(F163),ISBLANK(#REF!)),FALSE,TRUE))</f>
        <v>1</v>
      </c>
      <c r="I163" s="46">
        <f t="shared" si="15"/>
        <v>0</v>
      </c>
      <c r="J163" s="46">
        <f t="shared" si="16"/>
        <v>0</v>
      </c>
      <c r="K163" s="46">
        <f t="shared" si="17"/>
        <v>0</v>
      </c>
      <c r="L163" s="46">
        <f t="shared" si="18"/>
        <v>0</v>
      </c>
      <c r="M163" s="46">
        <f t="shared" si="19"/>
        <v>0</v>
      </c>
      <c r="N163" s="46">
        <f t="shared" si="20"/>
        <v>0</v>
      </c>
      <c r="P163" t="b">
        <f t="shared" si="21"/>
        <v>1</v>
      </c>
    </row>
    <row r="164" spans="1:16" ht="15.75" x14ac:dyDescent="0.25">
      <c r="A164" s="4"/>
      <c r="B164" s="245">
        <v>149</v>
      </c>
      <c r="C164" s="251"/>
      <c r="D164" s="252"/>
      <c r="E164" s="251"/>
      <c r="F164" s="252"/>
      <c r="G164" s="4"/>
      <c r="H164" s="274" t="b">
        <f>IF(ISBLANK(C164),TRUE,IF(OR(ISBLANK(D164),ISBLANK(E164),ISBLANK(F164),ISBLANK(#REF!)),FALSE,TRUE))</f>
        <v>1</v>
      </c>
      <c r="I164" s="46">
        <f t="shared" si="15"/>
        <v>0</v>
      </c>
      <c r="J164" s="46">
        <f t="shared" si="16"/>
        <v>0</v>
      </c>
      <c r="K164" s="46">
        <f t="shared" si="17"/>
        <v>0</v>
      </c>
      <c r="L164" s="46">
        <f t="shared" si="18"/>
        <v>0</v>
      </c>
      <c r="M164" s="46">
        <f t="shared" si="19"/>
        <v>0</v>
      </c>
      <c r="N164" s="46">
        <f t="shared" si="20"/>
        <v>0</v>
      </c>
      <c r="P164" t="b">
        <f t="shared" si="21"/>
        <v>1</v>
      </c>
    </row>
    <row r="165" spans="1:16" ht="15.75" x14ac:dyDescent="0.25">
      <c r="A165" s="4"/>
      <c r="B165" s="245">
        <v>150</v>
      </c>
      <c r="C165" s="251"/>
      <c r="D165" s="252"/>
      <c r="E165" s="251"/>
      <c r="F165" s="252"/>
      <c r="G165" s="4"/>
      <c r="H165" s="274" t="b">
        <f>IF(ISBLANK(C165),TRUE,IF(OR(ISBLANK(D165),ISBLANK(E165),ISBLANK(F165),ISBLANK(#REF!)),FALSE,TRUE))</f>
        <v>1</v>
      </c>
      <c r="I165" s="46">
        <f t="shared" si="15"/>
        <v>0</v>
      </c>
      <c r="J165" s="46">
        <f t="shared" si="16"/>
        <v>0</v>
      </c>
      <c r="K165" s="46">
        <f t="shared" si="17"/>
        <v>0</v>
      </c>
      <c r="L165" s="46">
        <f t="shared" si="18"/>
        <v>0</v>
      </c>
      <c r="M165" s="46">
        <f t="shared" si="19"/>
        <v>0</v>
      </c>
      <c r="N165" s="46">
        <f t="shared" si="20"/>
        <v>0</v>
      </c>
      <c r="P165" t="b">
        <f t="shared" si="21"/>
        <v>1</v>
      </c>
    </row>
    <row r="166" spans="1:16" ht="15.75" x14ac:dyDescent="0.25">
      <c r="A166" s="4"/>
      <c r="B166" s="245">
        <v>151</v>
      </c>
      <c r="C166" s="251"/>
      <c r="D166" s="252"/>
      <c r="E166" s="251"/>
      <c r="F166" s="252"/>
      <c r="G166" s="4"/>
      <c r="H166" s="274" t="b">
        <f>IF(ISBLANK(C166),TRUE,IF(OR(ISBLANK(D166),ISBLANK(E166),ISBLANK(F166),ISBLANK(#REF!)),FALSE,TRUE))</f>
        <v>1</v>
      </c>
      <c r="I166" s="46">
        <f t="shared" si="15"/>
        <v>0</v>
      </c>
      <c r="J166" s="46">
        <f t="shared" si="16"/>
        <v>0</v>
      </c>
      <c r="K166" s="46">
        <f t="shared" si="17"/>
        <v>0</v>
      </c>
      <c r="L166" s="46">
        <f t="shared" si="18"/>
        <v>0</v>
      </c>
      <c r="M166" s="46">
        <f t="shared" si="19"/>
        <v>0</v>
      </c>
      <c r="N166" s="46">
        <f t="shared" si="20"/>
        <v>0</v>
      </c>
      <c r="P166" t="b">
        <f t="shared" si="21"/>
        <v>1</v>
      </c>
    </row>
    <row r="167" spans="1:16" ht="15.75" x14ac:dyDescent="0.25">
      <c r="A167" s="4"/>
      <c r="B167" s="245">
        <v>152</v>
      </c>
      <c r="C167" s="251"/>
      <c r="D167" s="252"/>
      <c r="E167" s="251"/>
      <c r="F167" s="252"/>
      <c r="G167" s="4"/>
      <c r="H167" s="274" t="b">
        <f>IF(ISBLANK(C167),TRUE,IF(OR(ISBLANK(D167),ISBLANK(E167),ISBLANK(F167),ISBLANK(#REF!)),FALSE,TRUE))</f>
        <v>1</v>
      </c>
      <c r="I167" s="46">
        <f t="shared" si="15"/>
        <v>0</v>
      </c>
      <c r="J167" s="46">
        <f t="shared" si="16"/>
        <v>0</v>
      </c>
      <c r="K167" s="46">
        <f t="shared" si="17"/>
        <v>0</v>
      </c>
      <c r="L167" s="46">
        <f t="shared" si="18"/>
        <v>0</v>
      </c>
      <c r="M167" s="46">
        <f t="shared" si="19"/>
        <v>0</v>
      </c>
      <c r="N167" s="46">
        <f t="shared" si="20"/>
        <v>0</v>
      </c>
      <c r="P167" t="b">
        <f t="shared" si="21"/>
        <v>1</v>
      </c>
    </row>
    <row r="168" spans="1:16" ht="15.75" x14ac:dyDescent="0.25">
      <c r="A168" s="4"/>
      <c r="B168" s="245">
        <v>153</v>
      </c>
      <c r="C168" s="251"/>
      <c r="D168" s="252"/>
      <c r="E168" s="251"/>
      <c r="F168" s="252"/>
      <c r="G168" s="4"/>
      <c r="H168" s="274" t="b">
        <f>IF(ISBLANK(C168),TRUE,IF(OR(ISBLANK(D168),ISBLANK(E168),ISBLANK(F168),ISBLANK(#REF!)),FALSE,TRUE))</f>
        <v>1</v>
      </c>
      <c r="I168" s="46">
        <f t="shared" si="15"/>
        <v>0</v>
      </c>
      <c r="J168" s="46">
        <f t="shared" si="16"/>
        <v>0</v>
      </c>
      <c r="K168" s="46">
        <f t="shared" si="17"/>
        <v>0</v>
      </c>
      <c r="L168" s="46">
        <f t="shared" si="18"/>
        <v>0</v>
      </c>
      <c r="M168" s="46">
        <f t="shared" si="19"/>
        <v>0</v>
      </c>
      <c r="N168" s="46">
        <f t="shared" si="20"/>
        <v>0</v>
      </c>
      <c r="P168" t="b">
        <f t="shared" si="21"/>
        <v>1</v>
      </c>
    </row>
    <row r="169" spans="1:16" ht="15.75" x14ac:dyDescent="0.25">
      <c r="A169" s="4"/>
      <c r="B169" s="245">
        <v>154</v>
      </c>
      <c r="C169" s="251"/>
      <c r="D169" s="252"/>
      <c r="E169" s="251"/>
      <c r="F169" s="252"/>
      <c r="G169" s="4"/>
      <c r="H169" s="274" t="b">
        <f>IF(ISBLANK(C169),TRUE,IF(OR(ISBLANK(D169),ISBLANK(E169),ISBLANK(F169),ISBLANK(#REF!)),FALSE,TRUE))</f>
        <v>1</v>
      </c>
      <c r="I169" s="46">
        <f t="shared" si="15"/>
        <v>0</v>
      </c>
      <c r="J169" s="46">
        <f t="shared" si="16"/>
        <v>0</v>
      </c>
      <c r="K169" s="46">
        <f t="shared" si="17"/>
        <v>0</v>
      </c>
      <c r="L169" s="46">
        <f t="shared" si="18"/>
        <v>0</v>
      </c>
      <c r="M169" s="46">
        <f t="shared" si="19"/>
        <v>0</v>
      </c>
      <c r="N169" s="46">
        <f t="shared" si="20"/>
        <v>0</v>
      </c>
      <c r="P169" t="b">
        <f t="shared" si="21"/>
        <v>1</v>
      </c>
    </row>
    <row r="170" spans="1:16" ht="15.75" x14ac:dyDescent="0.25">
      <c r="A170" s="4"/>
      <c r="B170" s="245">
        <v>155</v>
      </c>
      <c r="C170" s="251"/>
      <c r="D170" s="252"/>
      <c r="E170" s="251"/>
      <c r="F170" s="252"/>
      <c r="G170" s="4"/>
      <c r="H170" s="274" t="b">
        <f>IF(ISBLANK(C170),TRUE,IF(OR(ISBLANK(D170),ISBLANK(E170),ISBLANK(F170),ISBLANK(#REF!)),FALSE,TRUE))</f>
        <v>1</v>
      </c>
      <c r="I170" s="46">
        <f t="shared" si="15"/>
        <v>0</v>
      </c>
      <c r="J170" s="46">
        <f t="shared" si="16"/>
        <v>0</v>
      </c>
      <c r="K170" s="46">
        <f t="shared" si="17"/>
        <v>0</v>
      </c>
      <c r="L170" s="46">
        <f t="shared" si="18"/>
        <v>0</v>
      </c>
      <c r="M170" s="46">
        <f t="shared" si="19"/>
        <v>0</v>
      </c>
      <c r="N170" s="46">
        <f t="shared" si="20"/>
        <v>0</v>
      </c>
      <c r="P170" t="b">
        <f t="shared" si="21"/>
        <v>1</v>
      </c>
    </row>
    <row r="171" spans="1:16" ht="15.75" x14ac:dyDescent="0.25">
      <c r="A171" s="4"/>
      <c r="B171" s="245">
        <v>156</v>
      </c>
      <c r="C171" s="251"/>
      <c r="D171" s="252"/>
      <c r="E171" s="251"/>
      <c r="F171" s="252"/>
      <c r="G171" s="4"/>
      <c r="H171" s="274" t="b">
        <f>IF(ISBLANK(C171),TRUE,IF(OR(ISBLANK(D171),ISBLANK(E171),ISBLANK(F171),ISBLANK(#REF!)),FALSE,TRUE))</f>
        <v>1</v>
      </c>
      <c r="I171" s="46">
        <f t="shared" si="15"/>
        <v>0</v>
      </c>
      <c r="J171" s="46">
        <f t="shared" si="16"/>
        <v>0</v>
      </c>
      <c r="K171" s="46">
        <f t="shared" si="17"/>
        <v>0</v>
      </c>
      <c r="L171" s="46">
        <f t="shared" si="18"/>
        <v>0</v>
      </c>
      <c r="M171" s="46">
        <f t="shared" si="19"/>
        <v>0</v>
      </c>
      <c r="N171" s="46">
        <f t="shared" si="20"/>
        <v>0</v>
      </c>
      <c r="P171" t="b">
        <f t="shared" si="21"/>
        <v>1</v>
      </c>
    </row>
    <row r="172" spans="1:16" ht="15.75" x14ac:dyDescent="0.25">
      <c r="A172" s="4"/>
      <c r="B172" s="245">
        <v>157</v>
      </c>
      <c r="C172" s="251"/>
      <c r="D172" s="252"/>
      <c r="E172" s="251"/>
      <c r="F172" s="252"/>
      <c r="G172" s="4"/>
      <c r="H172" s="274" t="b">
        <f>IF(ISBLANK(C172),TRUE,IF(OR(ISBLANK(D172),ISBLANK(E172),ISBLANK(F172),ISBLANK(#REF!)),FALSE,TRUE))</f>
        <v>1</v>
      </c>
      <c r="I172" s="46">
        <f t="shared" si="15"/>
        <v>0</v>
      </c>
      <c r="J172" s="46">
        <f t="shared" si="16"/>
        <v>0</v>
      </c>
      <c r="K172" s="46">
        <f t="shared" si="17"/>
        <v>0</v>
      </c>
      <c r="L172" s="46">
        <f t="shared" si="18"/>
        <v>0</v>
      </c>
      <c r="M172" s="46">
        <f t="shared" si="19"/>
        <v>0</v>
      </c>
      <c r="N172" s="46">
        <f t="shared" si="20"/>
        <v>0</v>
      </c>
      <c r="P172" t="b">
        <f t="shared" si="21"/>
        <v>1</v>
      </c>
    </row>
    <row r="173" spans="1:16" ht="15.75" x14ac:dyDescent="0.25">
      <c r="A173" s="4"/>
      <c r="B173" s="245">
        <v>158</v>
      </c>
      <c r="C173" s="251"/>
      <c r="D173" s="252"/>
      <c r="E173" s="251"/>
      <c r="F173" s="252"/>
      <c r="G173" s="4"/>
      <c r="H173" s="274" t="b">
        <f>IF(ISBLANK(C173),TRUE,IF(OR(ISBLANK(D173),ISBLANK(E173),ISBLANK(F173),ISBLANK(#REF!)),FALSE,TRUE))</f>
        <v>1</v>
      </c>
      <c r="I173" s="46">
        <f t="shared" si="15"/>
        <v>0</v>
      </c>
      <c r="J173" s="46">
        <f t="shared" si="16"/>
        <v>0</v>
      </c>
      <c r="K173" s="46">
        <f t="shared" si="17"/>
        <v>0</v>
      </c>
      <c r="L173" s="46">
        <f t="shared" si="18"/>
        <v>0</v>
      </c>
      <c r="M173" s="46">
        <f t="shared" si="19"/>
        <v>0</v>
      </c>
      <c r="N173" s="46">
        <f t="shared" si="20"/>
        <v>0</v>
      </c>
      <c r="P173" t="b">
        <f t="shared" si="21"/>
        <v>1</v>
      </c>
    </row>
    <row r="174" spans="1:16" ht="15.75" x14ac:dyDescent="0.25">
      <c r="A174" s="4"/>
      <c r="B174" s="245">
        <v>159</v>
      </c>
      <c r="C174" s="251"/>
      <c r="D174" s="252"/>
      <c r="E174" s="251"/>
      <c r="F174" s="252"/>
      <c r="G174" s="4"/>
      <c r="H174" s="274" t="b">
        <f>IF(ISBLANK(C174),TRUE,IF(OR(ISBLANK(D174),ISBLANK(E174),ISBLANK(F174),ISBLANK(#REF!)),FALSE,TRUE))</f>
        <v>1</v>
      </c>
      <c r="I174" s="46">
        <f t="shared" si="15"/>
        <v>0</v>
      </c>
      <c r="J174" s="46">
        <f t="shared" si="16"/>
        <v>0</v>
      </c>
      <c r="K174" s="46">
        <f t="shared" si="17"/>
        <v>0</v>
      </c>
      <c r="L174" s="46">
        <f t="shared" si="18"/>
        <v>0</v>
      </c>
      <c r="M174" s="46">
        <f t="shared" si="19"/>
        <v>0</v>
      </c>
      <c r="N174" s="46">
        <f t="shared" si="20"/>
        <v>0</v>
      </c>
      <c r="P174" t="b">
        <f t="shared" si="21"/>
        <v>1</v>
      </c>
    </row>
    <row r="175" spans="1:16" ht="15.75" x14ac:dyDescent="0.25">
      <c r="A175" s="4"/>
      <c r="B175" s="245">
        <v>160</v>
      </c>
      <c r="C175" s="251"/>
      <c r="D175" s="252"/>
      <c r="E175" s="251"/>
      <c r="F175" s="252"/>
      <c r="G175" s="4"/>
      <c r="H175" s="274" t="b">
        <f>IF(ISBLANK(C175),TRUE,IF(OR(ISBLANK(D175),ISBLANK(E175),ISBLANK(F175),ISBLANK(#REF!)),FALSE,TRUE))</f>
        <v>1</v>
      </c>
      <c r="I175" s="46">
        <f t="shared" si="15"/>
        <v>0</v>
      </c>
      <c r="J175" s="46">
        <f t="shared" si="16"/>
        <v>0</v>
      </c>
      <c r="K175" s="46">
        <f t="shared" si="17"/>
        <v>0</v>
      </c>
      <c r="L175" s="46">
        <f t="shared" si="18"/>
        <v>0</v>
      </c>
      <c r="M175" s="46">
        <f t="shared" si="19"/>
        <v>0</v>
      </c>
      <c r="N175" s="46">
        <f t="shared" si="20"/>
        <v>0</v>
      </c>
      <c r="P175" t="b">
        <f t="shared" si="21"/>
        <v>1</v>
      </c>
    </row>
    <row r="176" spans="1:16" ht="15.75" x14ac:dyDescent="0.25">
      <c r="A176" s="4"/>
      <c r="B176" s="245">
        <v>161</v>
      </c>
      <c r="C176" s="251"/>
      <c r="D176" s="252"/>
      <c r="E176" s="251"/>
      <c r="F176" s="252"/>
      <c r="G176" s="4"/>
      <c r="H176" s="274" t="b">
        <f>IF(ISBLANK(C176),TRUE,IF(OR(ISBLANK(D176),ISBLANK(E176),ISBLANK(F176),ISBLANK(#REF!)),FALSE,TRUE))</f>
        <v>1</v>
      </c>
      <c r="I176" s="46">
        <f t="shared" si="15"/>
        <v>0</v>
      </c>
      <c r="J176" s="46">
        <f t="shared" si="16"/>
        <v>0</v>
      </c>
      <c r="K176" s="46">
        <f t="shared" si="17"/>
        <v>0</v>
      </c>
      <c r="L176" s="46">
        <f t="shared" si="18"/>
        <v>0</v>
      </c>
      <c r="M176" s="46">
        <f t="shared" si="19"/>
        <v>0</v>
      </c>
      <c r="N176" s="46">
        <f t="shared" si="20"/>
        <v>0</v>
      </c>
      <c r="P176" t="b">
        <f t="shared" si="21"/>
        <v>1</v>
      </c>
    </row>
    <row r="177" spans="1:16" ht="15.75" x14ac:dyDescent="0.25">
      <c r="A177" s="4"/>
      <c r="B177" s="245">
        <v>162</v>
      </c>
      <c r="C177" s="251"/>
      <c r="D177" s="252"/>
      <c r="E177" s="251"/>
      <c r="F177" s="252"/>
      <c r="G177" s="4"/>
      <c r="H177" s="274" t="b">
        <f>IF(ISBLANK(C177),TRUE,IF(OR(ISBLANK(D177),ISBLANK(E177),ISBLANK(F177),ISBLANK(#REF!)),FALSE,TRUE))</f>
        <v>1</v>
      </c>
      <c r="I177" s="46">
        <f t="shared" si="15"/>
        <v>0</v>
      </c>
      <c r="J177" s="46">
        <f t="shared" si="16"/>
        <v>0</v>
      </c>
      <c r="K177" s="46">
        <f t="shared" si="17"/>
        <v>0</v>
      </c>
      <c r="L177" s="46">
        <f t="shared" si="18"/>
        <v>0</v>
      </c>
      <c r="M177" s="46">
        <f t="shared" si="19"/>
        <v>0</v>
      </c>
      <c r="N177" s="46">
        <f t="shared" si="20"/>
        <v>0</v>
      </c>
      <c r="P177" t="b">
        <f t="shared" si="21"/>
        <v>1</v>
      </c>
    </row>
    <row r="178" spans="1:16" ht="15.75" x14ac:dyDescent="0.25">
      <c r="A178" s="4"/>
      <c r="B178" s="245">
        <v>163</v>
      </c>
      <c r="C178" s="251"/>
      <c r="D178" s="252"/>
      <c r="E178" s="251"/>
      <c r="F178" s="252"/>
      <c r="G178" s="4"/>
      <c r="H178" s="274" t="b">
        <f>IF(ISBLANK(C178),TRUE,IF(OR(ISBLANK(D178),ISBLANK(E178),ISBLANK(F178),ISBLANK(#REF!)),FALSE,TRUE))</f>
        <v>1</v>
      </c>
      <c r="I178" s="46">
        <f t="shared" si="15"/>
        <v>0</v>
      </c>
      <c r="J178" s="46">
        <f t="shared" si="16"/>
        <v>0</v>
      </c>
      <c r="K178" s="46">
        <f t="shared" si="17"/>
        <v>0</v>
      </c>
      <c r="L178" s="46">
        <f t="shared" si="18"/>
        <v>0</v>
      </c>
      <c r="M178" s="46">
        <f t="shared" si="19"/>
        <v>0</v>
      </c>
      <c r="N178" s="46">
        <f t="shared" si="20"/>
        <v>0</v>
      </c>
      <c r="P178" t="b">
        <f t="shared" si="21"/>
        <v>1</v>
      </c>
    </row>
    <row r="179" spans="1:16" ht="15.75" x14ac:dyDescent="0.25">
      <c r="A179" s="4"/>
      <c r="B179" s="245">
        <v>164</v>
      </c>
      <c r="C179" s="251"/>
      <c r="D179" s="252"/>
      <c r="E179" s="251"/>
      <c r="F179" s="252"/>
      <c r="G179" s="4"/>
      <c r="H179" s="274" t="b">
        <f>IF(ISBLANK(C179),TRUE,IF(OR(ISBLANK(D179),ISBLANK(E179),ISBLANK(F179),ISBLANK(#REF!)),FALSE,TRUE))</f>
        <v>1</v>
      </c>
      <c r="I179" s="46">
        <f t="shared" si="15"/>
        <v>0</v>
      </c>
      <c r="J179" s="46">
        <f t="shared" si="16"/>
        <v>0</v>
      </c>
      <c r="K179" s="46">
        <f t="shared" si="17"/>
        <v>0</v>
      </c>
      <c r="L179" s="46">
        <f t="shared" si="18"/>
        <v>0</v>
      </c>
      <c r="M179" s="46">
        <f t="shared" si="19"/>
        <v>0</v>
      </c>
      <c r="N179" s="46">
        <f t="shared" si="20"/>
        <v>0</v>
      </c>
      <c r="P179" t="b">
        <f t="shared" si="21"/>
        <v>1</v>
      </c>
    </row>
    <row r="180" spans="1:16" ht="15.75" x14ac:dyDescent="0.25">
      <c r="A180" s="4"/>
      <c r="B180" s="245">
        <v>165</v>
      </c>
      <c r="C180" s="251"/>
      <c r="D180" s="252"/>
      <c r="E180" s="251"/>
      <c r="F180" s="252"/>
      <c r="G180" s="4"/>
      <c r="H180" s="274" t="b">
        <f>IF(ISBLANK(C180),TRUE,IF(OR(ISBLANK(D180),ISBLANK(E180),ISBLANK(F180),ISBLANK(#REF!)),FALSE,TRUE))</f>
        <v>1</v>
      </c>
      <c r="I180" s="46">
        <f t="shared" si="15"/>
        <v>0</v>
      </c>
      <c r="J180" s="46">
        <f t="shared" si="16"/>
        <v>0</v>
      </c>
      <c r="K180" s="46">
        <f t="shared" si="17"/>
        <v>0</v>
      </c>
      <c r="L180" s="46">
        <f t="shared" si="18"/>
        <v>0</v>
      </c>
      <c r="M180" s="46">
        <f t="shared" si="19"/>
        <v>0</v>
      </c>
      <c r="N180" s="46">
        <f t="shared" si="20"/>
        <v>0</v>
      </c>
      <c r="P180" t="b">
        <f t="shared" si="21"/>
        <v>1</v>
      </c>
    </row>
    <row r="181" spans="1:16" ht="15.75" x14ac:dyDescent="0.25">
      <c r="A181" s="4"/>
      <c r="B181" s="245">
        <v>166</v>
      </c>
      <c r="C181" s="251"/>
      <c r="D181" s="252"/>
      <c r="E181" s="251"/>
      <c r="F181" s="252"/>
      <c r="G181" s="4"/>
      <c r="H181" s="274" t="b">
        <f>IF(ISBLANK(C181),TRUE,IF(OR(ISBLANK(D181),ISBLANK(E181),ISBLANK(F181),ISBLANK(#REF!)),FALSE,TRUE))</f>
        <v>1</v>
      </c>
      <c r="I181" s="46">
        <f t="shared" si="15"/>
        <v>0</v>
      </c>
      <c r="J181" s="46">
        <f t="shared" si="16"/>
        <v>0</v>
      </c>
      <c r="K181" s="46">
        <f t="shared" si="17"/>
        <v>0</v>
      </c>
      <c r="L181" s="46">
        <f t="shared" si="18"/>
        <v>0</v>
      </c>
      <c r="M181" s="46">
        <f t="shared" si="19"/>
        <v>0</v>
      </c>
      <c r="N181" s="46">
        <f t="shared" si="20"/>
        <v>0</v>
      </c>
      <c r="P181" t="b">
        <f t="shared" si="21"/>
        <v>1</v>
      </c>
    </row>
    <row r="182" spans="1:16" ht="15.75" x14ac:dyDescent="0.25">
      <c r="A182" s="4"/>
      <c r="B182" s="245">
        <v>167</v>
      </c>
      <c r="C182" s="251"/>
      <c r="D182" s="252"/>
      <c r="E182" s="251"/>
      <c r="F182" s="252"/>
      <c r="G182" s="4"/>
      <c r="H182" s="274" t="b">
        <f>IF(ISBLANK(C182),TRUE,IF(OR(ISBLANK(D182),ISBLANK(E182),ISBLANK(F182),ISBLANK(#REF!)),FALSE,TRUE))</f>
        <v>1</v>
      </c>
      <c r="I182" s="46">
        <f t="shared" si="15"/>
        <v>0</v>
      </c>
      <c r="J182" s="46">
        <f t="shared" si="16"/>
        <v>0</v>
      </c>
      <c r="K182" s="46">
        <f t="shared" si="17"/>
        <v>0</v>
      </c>
      <c r="L182" s="46">
        <f t="shared" si="18"/>
        <v>0</v>
      </c>
      <c r="M182" s="46">
        <f t="shared" si="19"/>
        <v>0</v>
      </c>
      <c r="N182" s="46">
        <f t="shared" si="20"/>
        <v>0</v>
      </c>
      <c r="P182" t="b">
        <f t="shared" si="21"/>
        <v>1</v>
      </c>
    </row>
    <row r="183" spans="1:16" ht="15.75" x14ac:dyDescent="0.25">
      <c r="A183" s="4"/>
      <c r="B183" s="245">
        <v>168</v>
      </c>
      <c r="C183" s="251"/>
      <c r="D183" s="252"/>
      <c r="E183" s="251"/>
      <c r="F183" s="252"/>
      <c r="G183" s="4"/>
      <c r="H183" s="274" t="b">
        <f>IF(ISBLANK(C183),TRUE,IF(OR(ISBLANK(D183),ISBLANK(E183),ISBLANK(F183),ISBLANK(#REF!)),FALSE,TRUE))</f>
        <v>1</v>
      </c>
      <c r="I183" s="46">
        <f t="shared" si="15"/>
        <v>0</v>
      </c>
      <c r="J183" s="46">
        <f t="shared" si="16"/>
        <v>0</v>
      </c>
      <c r="K183" s="46">
        <f t="shared" si="17"/>
        <v>0</v>
      </c>
      <c r="L183" s="46">
        <f t="shared" si="18"/>
        <v>0</v>
      </c>
      <c r="M183" s="46">
        <f t="shared" si="19"/>
        <v>0</v>
      </c>
      <c r="N183" s="46">
        <f t="shared" si="20"/>
        <v>0</v>
      </c>
      <c r="P183" t="b">
        <f t="shared" si="21"/>
        <v>1</v>
      </c>
    </row>
    <row r="184" spans="1:16" ht="15.75" x14ac:dyDescent="0.25">
      <c r="A184" s="4"/>
      <c r="B184" s="245">
        <v>169</v>
      </c>
      <c r="C184" s="251"/>
      <c r="D184" s="252"/>
      <c r="E184" s="251"/>
      <c r="F184" s="252"/>
      <c r="G184" s="4"/>
      <c r="H184" s="274" t="b">
        <f>IF(ISBLANK(C184),TRUE,IF(OR(ISBLANK(D184),ISBLANK(E184),ISBLANK(F184),ISBLANK(#REF!)),FALSE,TRUE))</f>
        <v>1</v>
      </c>
      <c r="I184" s="46">
        <f t="shared" si="15"/>
        <v>0</v>
      </c>
      <c r="J184" s="46">
        <f t="shared" si="16"/>
        <v>0</v>
      </c>
      <c r="K184" s="46">
        <f t="shared" si="17"/>
        <v>0</v>
      </c>
      <c r="L184" s="46">
        <f t="shared" si="18"/>
        <v>0</v>
      </c>
      <c r="M184" s="46">
        <f t="shared" si="19"/>
        <v>0</v>
      </c>
      <c r="N184" s="46">
        <f t="shared" si="20"/>
        <v>0</v>
      </c>
      <c r="P184" t="b">
        <f t="shared" si="21"/>
        <v>1</v>
      </c>
    </row>
    <row r="185" spans="1:16" ht="15.75" x14ac:dyDescent="0.25">
      <c r="A185" s="4"/>
      <c r="B185" s="245">
        <v>170</v>
      </c>
      <c r="C185" s="251"/>
      <c r="D185" s="252"/>
      <c r="E185" s="251"/>
      <c r="F185" s="252"/>
      <c r="G185" s="4"/>
      <c r="H185" s="274" t="b">
        <f>IF(ISBLANK(C185),TRUE,IF(OR(ISBLANK(D185),ISBLANK(E185),ISBLANK(F185),ISBLANK(#REF!)),FALSE,TRUE))</f>
        <v>1</v>
      </c>
      <c r="I185" s="46">
        <f t="shared" si="15"/>
        <v>0</v>
      </c>
      <c r="J185" s="46">
        <f t="shared" si="16"/>
        <v>0</v>
      </c>
      <c r="K185" s="46">
        <f t="shared" si="17"/>
        <v>0</v>
      </c>
      <c r="L185" s="46">
        <f t="shared" si="18"/>
        <v>0</v>
      </c>
      <c r="M185" s="46">
        <f t="shared" si="19"/>
        <v>0</v>
      </c>
      <c r="N185" s="46">
        <f t="shared" si="20"/>
        <v>0</v>
      </c>
      <c r="P185" t="b">
        <f t="shared" si="21"/>
        <v>1</v>
      </c>
    </row>
    <row r="186" spans="1:16" ht="15.75" x14ac:dyDescent="0.25">
      <c r="A186" s="4"/>
      <c r="B186" s="245">
        <v>171</v>
      </c>
      <c r="C186" s="251"/>
      <c r="D186" s="252"/>
      <c r="E186" s="251"/>
      <c r="F186" s="252"/>
      <c r="G186" s="4"/>
      <c r="H186" s="274" t="b">
        <f>IF(ISBLANK(C186),TRUE,IF(OR(ISBLANK(D186),ISBLANK(E186),ISBLANK(F186),ISBLANK(#REF!)),FALSE,TRUE))</f>
        <v>1</v>
      </c>
      <c r="I186" s="46">
        <f t="shared" si="15"/>
        <v>0</v>
      </c>
      <c r="J186" s="46">
        <f t="shared" si="16"/>
        <v>0</v>
      </c>
      <c r="K186" s="46">
        <f t="shared" si="17"/>
        <v>0</v>
      </c>
      <c r="L186" s="46">
        <f t="shared" si="18"/>
        <v>0</v>
      </c>
      <c r="M186" s="46">
        <f t="shared" si="19"/>
        <v>0</v>
      </c>
      <c r="N186" s="46">
        <f t="shared" si="20"/>
        <v>0</v>
      </c>
      <c r="P186" t="b">
        <f t="shared" si="21"/>
        <v>1</v>
      </c>
    </row>
    <row r="187" spans="1:16" ht="15.75" x14ac:dyDescent="0.25">
      <c r="A187" s="4"/>
      <c r="B187" s="245">
        <v>172</v>
      </c>
      <c r="C187" s="251"/>
      <c r="D187" s="252"/>
      <c r="E187" s="251"/>
      <c r="F187" s="252"/>
      <c r="G187" s="4"/>
      <c r="H187" s="274" t="b">
        <f>IF(ISBLANK(C187),TRUE,IF(OR(ISBLANK(D187),ISBLANK(E187),ISBLANK(F187),ISBLANK(#REF!)),FALSE,TRUE))</f>
        <v>1</v>
      </c>
      <c r="I187" s="46">
        <f t="shared" si="15"/>
        <v>0</v>
      </c>
      <c r="J187" s="46">
        <f t="shared" si="16"/>
        <v>0</v>
      </c>
      <c r="K187" s="46">
        <f t="shared" si="17"/>
        <v>0</v>
      </c>
      <c r="L187" s="46">
        <f t="shared" si="18"/>
        <v>0</v>
      </c>
      <c r="M187" s="46">
        <f t="shared" si="19"/>
        <v>0</v>
      </c>
      <c r="N187" s="46">
        <f t="shared" si="20"/>
        <v>0</v>
      </c>
      <c r="P187" t="b">
        <f t="shared" si="21"/>
        <v>1</v>
      </c>
    </row>
    <row r="188" spans="1:16" ht="15.75" x14ac:dyDescent="0.25">
      <c r="A188" s="4"/>
      <c r="B188" s="245">
        <v>173</v>
      </c>
      <c r="C188" s="251"/>
      <c r="D188" s="252"/>
      <c r="E188" s="251"/>
      <c r="F188" s="252"/>
      <c r="G188" s="4"/>
      <c r="H188" s="274" t="b">
        <f>IF(ISBLANK(C188),TRUE,IF(OR(ISBLANK(D188),ISBLANK(E188),ISBLANK(F188),ISBLANK(#REF!)),FALSE,TRUE))</f>
        <v>1</v>
      </c>
      <c r="I188" s="46">
        <f t="shared" si="15"/>
        <v>0</v>
      </c>
      <c r="J188" s="46">
        <f t="shared" si="16"/>
        <v>0</v>
      </c>
      <c r="K188" s="46">
        <f t="shared" si="17"/>
        <v>0</v>
      </c>
      <c r="L188" s="46">
        <f t="shared" si="18"/>
        <v>0</v>
      </c>
      <c r="M188" s="46">
        <f t="shared" si="19"/>
        <v>0</v>
      </c>
      <c r="N188" s="46">
        <f t="shared" si="20"/>
        <v>0</v>
      </c>
      <c r="P188" t="b">
        <f t="shared" si="21"/>
        <v>1</v>
      </c>
    </row>
    <row r="189" spans="1:16" ht="15.75" x14ac:dyDescent="0.25">
      <c r="A189" s="4"/>
      <c r="B189" s="245">
        <v>174</v>
      </c>
      <c r="C189" s="251"/>
      <c r="D189" s="252"/>
      <c r="E189" s="251"/>
      <c r="F189" s="252"/>
      <c r="G189" s="4"/>
      <c r="H189" s="274" t="b">
        <f>IF(ISBLANK(C189),TRUE,IF(OR(ISBLANK(D189),ISBLANK(E189),ISBLANK(F189),ISBLANK(#REF!)),FALSE,TRUE))</f>
        <v>1</v>
      </c>
      <c r="I189" s="46">
        <f t="shared" si="15"/>
        <v>0</v>
      </c>
      <c r="J189" s="46">
        <f t="shared" si="16"/>
        <v>0</v>
      </c>
      <c r="K189" s="46">
        <f t="shared" si="17"/>
        <v>0</v>
      </c>
      <c r="L189" s="46">
        <f t="shared" si="18"/>
        <v>0</v>
      </c>
      <c r="M189" s="46">
        <f t="shared" si="19"/>
        <v>0</v>
      </c>
      <c r="N189" s="46">
        <f t="shared" si="20"/>
        <v>0</v>
      </c>
      <c r="P189" t="b">
        <f t="shared" si="21"/>
        <v>1</v>
      </c>
    </row>
    <row r="190" spans="1:16" ht="15.75" x14ac:dyDescent="0.25">
      <c r="A190" s="4"/>
      <c r="B190" s="245">
        <v>175</v>
      </c>
      <c r="C190" s="251"/>
      <c r="D190" s="252"/>
      <c r="E190" s="251"/>
      <c r="F190" s="252"/>
      <c r="G190" s="4"/>
      <c r="H190" s="274" t="b">
        <f>IF(ISBLANK(C190),TRUE,IF(OR(ISBLANK(D190),ISBLANK(E190),ISBLANK(F190),ISBLANK(#REF!)),FALSE,TRUE))</f>
        <v>1</v>
      </c>
      <c r="I190" s="46">
        <f t="shared" si="15"/>
        <v>0</v>
      </c>
      <c r="J190" s="46">
        <f t="shared" si="16"/>
        <v>0</v>
      </c>
      <c r="K190" s="46">
        <f t="shared" si="17"/>
        <v>0</v>
      </c>
      <c r="L190" s="46">
        <f t="shared" si="18"/>
        <v>0</v>
      </c>
      <c r="M190" s="46">
        <f t="shared" si="19"/>
        <v>0</v>
      </c>
      <c r="N190" s="46">
        <f t="shared" si="20"/>
        <v>0</v>
      </c>
      <c r="P190" t="b">
        <f t="shared" si="21"/>
        <v>1</v>
      </c>
    </row>
    <row r="191" spans="1:16" ht="15.75" x14ac:dyDescent="0.25">
      <c r="A191" s="4"/>
      <c r="B191" s="245">
        <v>176</v>
      </c>
      <c r="C191" s="251"/>
      <c r="D191" s="252"/>
      <c r="E191" s="251"/>
      <c r="F191" s="252"/>
      <c r="G191" s="4"/>
      <c r="H191" s="274" t="b">
        <f>IF(ISBLANK(C191),TRUE,IF(OR(ISBLANK(D191),ISBLANK(E191),ISBLANK(F191),ISBLANK(#REF!)),FALSE,TRUE))</f>
        <v>1</v>
      </c>
      <c r="I191" s="46">
        <f t="shared" si="15"/>
        <v>0</v>
      </c>
      <c r="J191" s="46">
        <f t="shared" si="16"/>
        <v>0</v>
      </c>
      <c r="K191" s="46">
        <f t="shared" si="17"/>
        <v>0</v>
      </c>
      <c r="L191" s="46">
        <f t="shared" si="18"/>
        <v>0</v>
      </c>
      <c r="M191" s="46">
        <f t="shared" si="19"/>
        <v>0</v>
      </c>
      <c r="N191" s="46">
        <f t="shared" si="20"/>
        <v>0</v>
      </c>
      <c r="P191" t="b">
        <f t="shared" si="21"/>
        <v>1</v>
      </c>
    </row>
    <row r="192" spans="1:16" ht="15.75" x14ac:dyDescent="0.25">
      <c r="A192" s="4"/>
      <c r="B192" s="245">
        <v>177</v>
      </c>
      <c r="C192" s="251"/>
      <c r="D192" s="252"/>
      <c r="E192" s="251"/>
      <c r="F192" s="252"/>
      <c r="G192" s="4"/>
      <c r="H192" s="274" t="b">
        <f>IF(ISBLANK(C192),TRUE,IF(OR(ISBLANK(D192),ISBLANK(E192),ISBLANK(F192),ISBLANK(#REF!)),FALSE,TRUE))</f>
        <v>1</v>
      </c>
      <c r="I192" s="46">
        <f t="shared" si="15"/>
        <v>0</v>
      </c>
      <c r="J192" s="46">
        <f t="shared" si="16"/>
        <v>0</v>
      </c>
      <c r="K192" s="46">
        <f t="shared" si="17"/>
        <v>0</v>
      </c>
      <c r="L192" s="46">
        <f t="shared" si="18"/>
        <v>0</v>
      </c>
      <c r="M192" s="46">
        <f t="shared" si="19"/>
        <v>0</v>
      </c>
      <c r="N192" s="46">
        <f t="shared" si="20"/>
        <v>0</v>
      </c>
      <c r="P192" t="b">
        <f t="shared" si="21"/>
        <v>1</v>
      </c>
    </row>
    <row r="193" spans="1:16" ht="15.75" x14ac:dyDescent="0.25">
      <c r="A193" s="4"/>
      <c r="B193" s="245">
        <v>178</v>
      </c>
      <c r="C193" s="251"/>
      <c r="D193" s="252"/>
      <c r="E193" s="251"/>
      <c r="F193" s="252"/>
      <c r="G193" s="4"/>
      <c r="H193" s="274" t="b">
        <f>IF(ISBLANK(C193),TRUE,IF(OR(ISBLANK(D193),ISBLANK(E193),ISBLANK(F193),ISBLANK(#REF!)),FALSE,TRUE))</f>
        <v>1</v>
      </c>
      <c r="I193" s="46">
        <f t="shared" si="15"/>
        <v>0</v>
      </c>
      <c r="J193" s="46">
        <f t="shared" si="16"/>
        <v>0</v>
      </c>
      <c r="K193" s="46">
        <f t="shared" si="17"/>
        <v>0</v>
      </c>
      <c r="L193" s="46">
        <f t="shared" si="18"/>
        <v>0</v>
      </c>
      <c r="M193" s="46">
        <f t="shared" si="19"/>
        <v>0</v>
      </c>
      <c r="N193" s="46">
        <f t="shared" si="20"/>
        <v>0</v>
      </c>
      <c r="P193" t="b">
        <f t="shared" si="21"/>
        <v>1</v>
      </c>
    </row>
    <row r="194" spans="1:16" ht="15.75" x14ac:dyDescent="0.25">
      <c r="A194" s="4"/>
      <c r="B194" s="245">
        <v>179</v>
      </c>
      <c r="C194" s="251"/>
      <c r="D194" s="252"/>
      <c r="E194" s="251"/>
      <c r="F194" s="252"/>
      <c r="G194" s="4"/>
      <c r="H194" s="274" t="b">
        <f>IF(ISBLANK(C194),TRUE,IF(OR(ISBLANK(D194),ISBLANK(E194),ISBLANK(F194),ISBLANK(#REF!)),FALSE,TRUE))</f>
        <v>1</v>
      </c>
      <c r="I194" s="46">
        <f t="shared" si="15"/>
        <v>0</v>
      </c>
      <c r="J194" s="46">
        <f t="shared" si="16"/>
        <v>0</v>
      </c>
      <c r="K194" s="46">
        <f t="shared" si="17"/>
        <v>0</v>
      </c>
      <c r="L194" s="46">
        <f t="shared" si="18"/>
        <v>0</v>
      </c>
      <c r="M194" s="46">
        <f t="shared" si="19"/>
        <v>0</v>
      </c>
      <c r="N194" s="46">
        <f t="shared" si="20"/>
        <v>0</v>
      </c>
      <c r="P194" t="b">
        <f t="shared" si="21"/>
        <v>1</v>
      </c>
    </row>
    <row r="195" spans="1:16" ht="15.75" x14ac:dyDescent="0.25">
      <c r="A195" s="4"/>
      <c r="B195" s="245">
        <v>180</v>
      </c>
      <c r="C195" s="251"/>
      <c r="D195" s="252"/>
      <c r="E195" s="251"/>
      <c r="F195" s="252"/>
      <c r="G195" s="4"/>
      <c r="H195" s="274" t="b">
        <f>IF(ISBLANK(C195),TRUE,IF(OR(ISBLANK(D195),ISBLANK(E195),ISBLANK(F195),ISBLANK(#REF!)),FALSE,TRUE))</f>
        <v>1</v>
      </c>
      <c r="I195" s="46">
        <f t="shared" si="15"/>
        <v>0</v>
      </c>
      <c r="J195" s="46">
        <f t="shared" si="16"/>
        <v>0</v>
      </c>
      <c r="K195" s="46">
        <f t="shared" si="17"/>
        <v>0</v>
      </c>
      <c r="L195" s="46">
        <f t="shared" si="18"/>
        <v>0</v>
      </c>
      <c r="M195" s="46">
        <f t="shared" si="19"/>
        <v>0</v>
      </c>
      <c r="N195" s="46">
        <f t="shared" si="20"/>
        <v>0</v>
      </c>
      <c r="P195" t="b">
        <f t="shared" si="21"/>
        <v>1</v>
      </c>
    </row>
    <row r="196" spans="1:16" ht="15.75" x14ac:dyDescent="0.25">
      <c r="A196" s="4"/>
      <c r="B196" s="245">
        <v>181</v>
      </c>
      <c r="C196" s="251"/>
      <c r="D196" s="252"/>
      <c r="E196" s="251"/>
      <c r="F196" s="252"/>
      <c r="G196" s="4"/>
      <c r="H196" s="274" t="b">
        <f>IF(ISBLANK(C196),TRUE,IF(OR(ISBLANK(D196),ISBLANK(E196),ISBLANK(F196),ISBLANK(#REF!)),FALSE,TRUE))</f>
        <v>1</v>
      </c>
      <c r="I196" s="46">
        <f t="shared" si="15"/>
        <v>0</v>
      </c>
      <c r="J196" s="46">
        <f t="shared" si="16"/>
        <v>0</v>
      </c>
      <c r="K196" s="46">
        <f t="shared" si="17"/>
        <v>0</v>
      </c>
      <c r="L196" s="46">
        <f t="shared" si="18"/>
        <v>0</v>
      </c>
      <c r="M196" s="46">
        <f t="shared" si="19"/>
        <v>0</v>
      </c>
      <c r="N196" s="46">
        <f t="shared" si="20"/>
        <v>0</v>
      </c>
      <c r="P196" t="b">
        <f t="shared" si="21"/>
        <v>1</v>
      </c>
    </row>
    <row r="197" spans="1:16" ht="15.75" x14ac:dyDescent="0.25">
      <c r="A197" s="4"/>
      <c r="B197" s="245">
        <v>182</v>
      </c>
      <c r="C197" s="251"/>
      <c r="D197" s="252"/>
      <c r="E197" s="251"/>
      <c r="F197" s="252"/>
      <c r="G197" s="4"/>
      <c r="H197" s="274" t="b">
        <f>IF(ISBLANK(C197),TRUE,IF(OR(ISBLANK(D197),ISBLANK(E197),ISBLANK(F197),ISBLANK(#REF!)),FALSE,TRUE))</f>
        <v>1</v>
      </c>
      <c r="I197" s="46">
        <f t="shared" si="15"/>
        <v>0</v>
      </c>
      <c r="J197" s="46">
        <f t="shared" si="16"/>
        <v>0</v>
      </c>
      <c r="K197" s="46">
        <f t="shared" si="17"/>
        <v>0</v>
      </c>
      <c r="L197" s="46">
        <f t="shared" si="18"/>
        <v>0</v>
      </c>
      <c r="M197" s="46">
        <f t="shared" si="19"/>
        <v>0</v>
      </c>
      <c r="N197" s="46">
        <f t="shared" si="20"/>
        <v>0</v>
      </c>
      <c r="P197" t="b">
        <f t="shared" si="21"/>
        <v>1</v>
      </c>
    </row>
    <row r="198" spans="1:16" ht="15.75" x14ac:dyDescent="0.25">
      <c r="A198" s="4"/>
      <c r="B198" s="245">
        <v>183</v>
      </c>
      <c r="C198" s="251"/>
      <c r="D198" s="252"/>
      <c r="E198" s="251"/>
      <c r="F198" s="252"/>
      <c r="G198" s="4"/>
      <c r="H198" s="274" t="b">
        <f>IF(ISBLANK(C198),TRUE,IF(OR(ISBLANK(D198),ISBLANK(E198),ISBLANK(F198),ISBLANK(#REF!)),FALSE,TRUE))</f>
        <v>1</v>
      </c>
      <c r="I198" s="46">
        <f t="shared" si="15"/>
        <v>0</v>
      </c>
      <c r="J198" s="46">
        <f t="shared" si="16"/>
        <v>0</v>
      </c>
      <c r="K198" s="46">
        <f t="shared" si="17"/>
        <v>0</v>
      </c>
      <c r="L198" s="46">
        <f t="shared" si="18"/>
        <v>0</v>
      </c>
      <c r="M198" s="46">
        <f t="shared" si="19"/>
        <v>0</v>
      </c>
      <c r="N198" s="46">
        <f t="shared" si="20"/>
        <v>0</v>
      </c>
      <c r="P198" t="b">
        <f t="shared" si="21"/>
        <v>1</v>
      </c>
    </row>
    <row r="199" spans="1:16" ht="15.75" x14ac:dyDescent="0.25">
      <c r="A199" s="4"/>
      <c r="B199" s="245">
        <v>184</v>
      </c>
      <c r="C199" s="251"/>
      <c r="D199" s="252"/>
      <c r="E199" s="251"/>
      <c r="F199" s="252"/>
      <c r="G199" s="4"/>
      <c r="H199" s="274" t="b">
        <f>IF(ISBLANK(C199),TRUE,IF(OR(ISBLANK(D199),ISBLANK(E199),ISBLANK(F199),ISBLANK(#REF!)),FALSE,TRUE))</f>
        <v>1</v>
      </c>
      <c r="I199" s="46">
        <f t="shared" si="15"/>
        <v>0</v>
      </c>
      <c r="J199" s="46">
        <f t="shared" si="16"/>
        <v>0</v>
      </c>
      <c r="K199" s="46">
        <f t="shared" si="17"/>
        <v>0</v>
      </c>
      <c r="L199" s="46">
        <f t="shared" si="18"/>
        <v>0</v>
      </c>
      <c r="M199" s="46">
        <f t="shared" si="19"/>
        <v>0</v>
      </c>
      <c r="N199" s="46">
        <f t="shared" si="20"/>
        <v>0</v>
      </c>
      <c r="P199" t="b">
        <f t="shared" si="21"/>
        <v>1</v>
      </c>
    </row>
    <row r="200" spans="1:16" ht="15.75" x14ac:dyDescent="0.25">
      <c r="A200" s="4"/>
      <c r="B200" s="245">
        <v>185</v>
      </c>
      <c r="C200" s="251"/>
      <c r="D200" s="252"/>
      <c r="E200" s="251"/>
      <c r="F200" s="252"/>
      <c r="G200" s="4"/>
      <c r="H200" s="274" t="b">
        <f>IF(ISBLANK(C200),TRUE,IF(OR(ISBLANK(D200),ISBLANK(E200),ISBLANK(F200),ISBLANK(#REF!)),FALSE,TRUE))</f>
        <v>1</v>
      </c>
      <c r="I200" s="46">
        <f t="shared" si="15"/>
        <v>0</v>
      </c>
      <c r="J200" s="46">
        <f t="shared" si="16"/>
        <v>0</v>
      </c>
      <c r="K200" s="46">
        <f t="shared" si="17"/>
        <v>0</v>
      </c>
      <c r="L200" s="46">
        <f t="shared" si="18"/>
        <v>0</v>
      </c>
      <c r="M200" s="46">
        <f t="shared" si="19"/>
        <v>0</v>
      </c>
      <c r="N200" s="46">
        <f t="shared" si="20"/>
        <v>0</v>
      </c>
      <c r="P200" t="b">
        <f t="shared" si="21"/>
        <v>1</v>
      </c>
    </row>
    <row r="201" spans="1:16" ht="15.75" x14ac:dyDescent="0.25">
      <c r="A201" s="4"/>
      <c r="B201" s="245">
        <v>186</v>
      </c>
      <c r="C201" s="251"/>
      <c r="D201" s="252"/>
      <c r="E201" s="251"/>
      <c r="F201" s="252"/>
      <c r="G201" s="4"/>
      <c r="H201" s="274" t="b">
        <f>IF(ISBLANK(C201),TRUE,IF(OR(ISBLANK(D201),ISBLANK(E201),ISBLANK(F201),ISBLANK(#REF!)),FALSE,TRUE))</f>
        <v>1</v>
      </c>
      <c r="I201" s="46">
        <f t="shared" si="15"/>
        <v>0</v>
      </c>
      <c r="J201" s="46">
        <f t="shared" si="16"/>
        <v>0</v>
      </c>
      <c r="K201" s="46">
        <f t="shared" si="17"/>
        <v>0</v>
      </c>
      <c r="L201" s="46">
        <f t="shared" si="18"/>
        <v>0</v>
      </c>
      <c r="M201" s="46">
        <f t="shared" si="19"/>
        <v>0</v>
      </c>
      <c r="N201" s="46">
        <f t="shared" si="20"/>
        <v>0</v>
      </c>
      <c r="P201" t="b">
        <f t="shared" si="21"/>
        <v>1</v>
      </c>
    </row>
    <row r="202" spans="1:16" ht="15.75" x14ac:dyDescent="0.25">
      <c r="A202" s="4"/>
      <c r="B202" s="245">
        <v>187</v>
      </c>
      <c r="C202" s="251"/>
      <c r="D202" s="252"/>
      <c r="E202" s="251"/>
      <c r="F202" s="252"/>
      <c r="G202" s="4"/>
      <c r="H202" s="274" t="b">
        <f>IF(ISBLANK(C202),TRUE,IF(OR(ISBLANK(D202),ISBLANK(E202),ISBLANK(F202),ISBLANK(#REF!)),FALSE,TRUE))</f>
        <v>1</v>
      </c>
      <c r="I202" s="46">
        <f t="shared" si="15"/>
        <v>0</v>
      </c>
      <c r="J202" s="46">
        <f t="shared" si="16"/>
        <v>0</v>
      </c>
      <c r="K202" s="46">
        <f t="shared" si="17"/>
        <v>0</v>
      </c>
      <c r="L202" s="46">
        <f t="shared" si="18"/>
        <v>0</v>
      </c>
      <c r="M202" s="46">
        <f t="shared" si="19"/>
        <v>0</v>
      </c>
      <c r="N202" s="46">
        <f t="shared" si="20"/>
        <v>0</v>
      </c>
      <c r="P202" t="b">
        <f t="shared" si="21"/>
        <v>1</v>
      </c>
    </row>
    <row r="203" spans="1:16" ht="15.75" x14ac:dyDescent="0.25">
      <c r="A203" s="4"/>
      <c r="B203" s="245">
        <v>188</v>
      </c>
      <c r="C203" s="251"/>
      <c r="D203" s="252"/>
      <c r="E203" s="251"/>
      <c r="F203" s="252"/>
      <c r="G203" s="4"/>
      <c r="H203" s="274" t="b">
        <f>IF(ISBLANK(C203),TRUE,IF(OR(ISBLANK(D203),ISBLANK(E203),ISBLANK(F203),ISBLANK(#REF!)),FALSE,TRUE))</f>
        <v>1</v>
      </c>
      <c r="I203" s="46">
        <f t="shared" si="15"/>
        <v>0</v>
      </c>
      <c r="J203" s="46">
        <f t="shared" si="16"/>
        <v>0</v>
      </c>
      <c r="K203" s="46">
        <f t="shared" si="17"/>
        <v>0</v>
      </c>
      <c r="L203" s="46">
        <f t="shared" si="18"/>
        <v>0</v>
      </c>
      <c r="M203" s="46">
        <f t="shared" si="19"/>
        <v>0</v>
      </c>
      <c r="N203" s="46">
        <f t="shared" si="20"/>
        <v>0</v>
      </c>
      <c r="P203" t="b">
        <f t="shared" si="21"/>
        <v>1</v>
      </c>
    </row>
    <row r="204" spans="1:16" ht="15.75" x14ac:dyDescent="0.25">
      <c r="A204" s="4"/>
      <c r="B204" s="245">
        <v>189</v>
      </c>
      <c r="C204" s="251"/>
      <c r="D204" s="252"/>
      <c r="E204" s="251"/>
      <c r="F204" s="252"/>
      <c r="G204" s="4"/>
      <c r="H204" s="274" t="b">
        <f>IF(ISBLANK(C204),TRUE,IF(OR(ISBLANK(D204),ISBLANK(E204),ISBLANK(F204),ISBLANK(#REF!)),FALSE,TRUE))</f>
        <v>1</v>
      </c>
      <c r="I204" s="46">
        <f t="shared" si="15"/>
        <v>0</v>
      </c>
      <c r="J204" s="46">
        <f t="shared" si="16"/>
        <v>0</v>
      </c>
      <c r="K204" s="46">
        <f t="shared" si="17"/>
        <v>0</v>
      </c>
      <c r="L204" s="46">
        <f t="shared" si="18"/>
        <v>0</v>
      </c>
      <c r="M204" s="46">
        <f t="shared" si="19"/>
        <v>0</v>
      </c>
      <c r="N204" s="46">
        <f t="shared" si="20"/>
        <v>0</v>
      </c>
      <c r="P204" t="b">
        <f t="shared" si="21"/>
        <v>1</v>
      </c>
    </row>
    <row r="205" spans="1:16" ht="15.75" x14ac:dyDescent="0.25">
      <c r="A205" s="4"/>
      <c r="B205" s="245">
        <v>190</v>
      </c>
      <c r="C205" s="251"/>
      <c r="D205" s="252"/>
      <c r="E205" s="251"/>
      <c r="F205" s="252"/>
      <c r="G205" s="4"/>
      <c r="H205" s="274" t="b">
        <f>IF(ISBLANK(C205),TRUE,IF(OR(ISBLANK(D205),ISBLANK(E205),ISBLANK(F205),ISBLANK(#REF!)),FALSE,TRUE))</f>
        <v>1</v>
      </c>
      <c r="I205" s="46">
        <f t="shared" si="15"/>
        <v>0</v>
      </c>
      <c r="J205" s="46">
        <f t="shared" si="16"/>
        <v>0</v>
      </c>
      <c r="K205" s="46">
        <f t="shared" si="17"/>
        <v>0</v>
      </c>
      <c r="L205" s="46">
        <f t="shared" si="18"/>
        <v>0</v>
      </c>
      <c r="M205" s="46">
        <f t="shared" si="19"/>
        <v>0</v>
      </c>
      <c r="N205" s="46">
        <f t="shared" si="20"/>
        <v>0</v>
      </c>
      <c r="P205" t="b">
        <f t="shared" si="21"/>
        <v>1</v>
      </c>
    </row>
    <row r="206" spans="1:16" ht="15.75" x14ac:dyDescent="0.25">
      <c r="A206" s="4"/>
      <c r="B206" s="245">
        <v>191</v>
      </c>
      <c r="C206" s="251"/>
      <c r="D206" s="252"/>
      <c r="E206" s="251"/>
      <c r="F206" s="252"/>
      <c r="G206" s="4"/>
      <c r="H206" s="274" t="b">
        <f>IF(ISBLANK(C206),TRUE,IF(OR(ISBLANK(D206),ISBLANK(E206),ISBLANK(F206),ISBLANK(#REF!)),FALSE,TRUE))</f>
        <v>1</v>
      </c>
      <c r="I206" s="46">
        <f t="shared" si="15"/>
        <v>0</v>
      </c>
      <c r="J206" s="46">
        <f t="shared" si="16"/>
        <v>0</v>
      </c>
      <c r="K206" s="46">
        <f t="shared" si="17"/>
        <v>0</v>
      </c>
      <c r="L206" s="46">
        <f t="shared" si="18"/>
        <v>0</v>
      </c>
      <c r="M206" s="46">
        <f t="shared" si="19"/>
        <v>0</v>
      </c>
      <c r="N206" s="46">
        <f t="shared" si="20"/>
        <v>0</v>
      </c>
      <c r="P206" t="b">
        <f t="shared" si="21"/>
        <v>1</v>
      </c>
    </row>
    <row r="207" spans="1:16" ht="15.75" x14ac:dyDescent="0.25">
      <c r="A207" s="4"/>
      <c r="B207" s="245">
        <v>192</v>
      </c>
      <c r="C207" s="251"/>
      <c r="D207" s="252"/>
      <c r="E207" s="251"/>
      <c r="F207" s="252"/>
      <c r="G207" s="4"/>
      <c r="H207" s="274" t="b">
        <f>IF(ISBLANK(C207),TRUE,IF(OR(ISBLANK(D207),ISBLANK(E207),ISBLANK(F207),ISBLANK(#REF!)),FALSE,TRUE))</f>
        <v>1</v>
      </c>
      <c r="I207" s="46">
        <f t="shared" si="15"/>
        <v>0</v>
      </c>
      <c r="J207" s="46">
        <f t="shared" si="16"/>
        <v>0</v>
      </c>
      <c r="K207" s="46">
        <f t="shared" si="17"/>
        <v>0</v>
      </c>
      <c r="L207" s="46">
        <f t="shared" si="18"/>
        <v>0</v>
      </c>
      <c r="M207" s="46">
        <f t="shared" si="19"/>
        <v>0</v>
      </c>
      <c r="N207" s="46">
        <f t="shared" si="20"/>
        <v>0</v>
      </c>
      <c r="P207" t="b">
        <f t="shared" si="21"/>
        <v>1</v>
      </c>
    </row>
    <row r="208" spans="1:16" ht="15.75" x14ac:dyDescent="0.25">
      <c r="A208" s="4"/>
      <c r="B208" s="245">
        <v>193</v>
      </c>
      <c r="C208" s="251"/>
      <c r="D208" s="252"/>
      <c r="E208" s="251"/>
      <c r="F208" s="252"/>
      <c r="G208" s="4"/>
      <c r="H208" s="274" t="b">
        <f>IF(ISBLANK(C208),TRUE,IF(OR(ISBLANK(D208),ISBLANK(E208),ISBLANK(F208),ISBLANK(#REF!)),FALSE,TRUE))</f>
        <v>1</v>
      </c>
      <c r="I208" s="46">
        <f t="shared" si="15"/>
        <v>0</v>
      </c>
      <c r="J208" s="46">
        <f t="shared" si="16"/>
        <v>0</v>
      </c>
      <c r="K208" s="46">
        <f t="shared" si="17"/>
        <v>0</v>
      </c>
      <c r="L208" s="46">
        <f t="shared" si="18"/>
        <v>0</v>
      </c>
      <c r="M208" s="46">
        <f t="shared" si="19"/>
        <v>0</v>
      </c>
      <c r="N208" s="46">
        <f t="shared" si="20"/>
        <v>0</v>
      </c>
      <c r="P208" t="b">
        <f t="shared" si="21"/>
        <v>1</v>
      </c>
    </row>
    <row r="209" spans="1:16" ht="15.75" x14ac:dyDescent="0.25">
      <c r="A209" s="4"/>
      <c r="B209" s="245">
        <v>194</v>
      </c>
      <c r="C209" s="251"/>
      <c r="D209" s="252"/>
      <c r="E209" s="251"/>
      <c r="F209" s="252"/>
      <c r="G209" s="4"/>
      <c r="H209" s="274" t="b">
        <f>IF(ISBLANK(C209),TRUE,IF(OR(ISBLANK(D209),ISBLANK(E209),ISBLANK(F209),ISBLANK(#REF!)),FALSE,TRUE))</f>
        <v>1</v>
      </c>
      <c r="I209" s="46">
        <f t="shared" ref="I209:I272" si="22">IF(E209="Retail",F209,0)</f>
        <v>0</v>
      </c>
      <c r="J209" s="46">
        <f t="shared" ref="J209:J272" si="23">IF(E209="Well Informed",F209,0)</f>
        <v>0</v>
      </c>
      <c r="K209" s="46">
        <f t="shared" ref="K209:K272" si="24">IF(E209="Professional",F209,0)</f>
        <v>0</v>
      </c>
      <c r="L209" s="46">
        <f t="shared" ref="L209:L272" si="25">IF(E209="Retail",D209,0)</f>
        <v>0</v>
      </c>
      <c r="M209" s="46">
        <f t="shared" ref="M209:M272" si="26">IF(E209="Well Informed",D209,0)</f>
        <v>0</v>
      </c>
      <c r="N209" s="46">
        <f t="shared" ref="N209:N272" si="27">IF(E209="Professional",D209,0)</f>
        <v>0</v>
      </c>
      <c r="P209" t="b">
        <f t="shared" ref="P209:P272" si="28">IF(AND(D209&lt;&gt;"",C209="N/A"),FALSE,TRUE)</f>
        <v>1</v>
      </c>
    </row>
    <row r="210" spans="1:16" ht="15.75" x14ac:dyDescent="0.25">
      <c r="A210" s="4"/>
      <c r="B210" s="245">
        <v>195</v>
      </c>
      <c r="C210" s="251"/>
      <c r="D210" s="252"/>
      <c r="E210" s="251"/>
      <c r="F210" s="252"/>
      <c r="G210" s="4"/>
      <c r="H210" s="274" t="b">
        <f>IF(ISBLANK(C210),TRUE,IF(OR(ISBLANK(D210),ISBLANK(E210),ISBLANK(F210),ISBLANK(#REF!)),FALSE,TRUE))</f>
        <v>1</v>
      </c>
      <c r="I210" s="46">
        <f t="shared" si="22"/>
        <v>0</v>
      </c>
      <c r="J210" s="46">
        <f t="shared" si="23"/>
        <v>0</v>
      </c>
      <c r="K210" s="46">
        <f t="shared" si="24"/>
        <v>0</v>
      </c>
      <c r="L210" s="46">
        <f t="shared" si="25"/>
        <v>0</v>
      </c>
      <c r="M210" s="46">
        <f t="shared" si="26"/>
        <v>0</v>
      </c>
      <c r="N210" s="46">
        <f t="shared" si="27"/>
        <v>0</v>
      </c>
      <c r="P210" t="b">
        <f t="shared" si="28"/>
        <v>1</v>
      </c>
    </row>
    <row r="211" spans="1:16" ht="15.75" x14ac:dyDescent="0.25">
      <c r="A211" s="4"/>
      <c r="B211" s="245">
        <v>196</v>
      </c>
      <c r="C211" s="251"/>
      <c r="D211" s="252"/>
      <c r="E211" s="251"/>
      <c r="F211" s="252"/>
      <c r="G211" s="4"/>
      <c r="H211" s="274" t="b">
        <f>IF(ISBLANK(C211),TRUE,IF(OR(ISBLANK(D211),ISBLANK(E211),ISBLANK(F211),ISBLANK(#REF!)),FALSE,TRUE))</f>
        <v>1</v>
      </c>
      <c r="I211" s="46">
        <f t="shared" si="22"/>
        <v>0</v>
      </c>
      <c r="J211" s="46">
        <f t="shared" si="23"/>
        <v>0</v>
      </c>
      <c r="K211" s="46">
        <f t="shared" si="24"/>
        <v>0</v>
      </c>
      <c r="L211" s="46">
        <f t="shared" si="25"/>
        <v>0</v>
      </c>
      <c r="M211" s="46">
        <f t="shared" si="26"/>
        <v>0</v>
      </c>
      <c r="N211" s="46">
        <f t="shared" si="27"/>
        <v>0</v>
      </c>
      <c r="P211" t="b">
        <f t="shared" si="28"/>
        <v>1</v>
      </c>
    </row>
    <row r="212" spans="1:16" ht="15.75" x14ac:dyDescent="0.25">
      <c r="A212" s="4"/>
      <c r="B212" s="245">
        <v>197</v>
      </c>
      <c r="C212" s="251"/>
      <c r="D212" s="252"/>
      <c r="E212" s="251"/>
      <c r="F212" s="252"/>
      <c r="G212" s="4"/>
      <c r="H212" s="274" t="b">
        <f>IF(ISBLANK(C212),TRUE,IF(OR(ISBLANK(D212),ISBLANK(E212),ISBLANK(F212),ISBLANK(#REF!)),FALSE,TRUE))</f>
        <v>1</v>
      </c>
      <c r="I212" s="46">
        <f t="shared" si="22"/>
        <v>0</v>
      </c>
      <c r="J212" s="46">
        <f t="shared" si="23"/>
        <v>0</v>
      </c>
      <c r="K212" s="46">
        <f t="shared" si="24"/>
        <v>0</v>
      </c>
      <c r="L212" s="46">
        <f t="shared" si="25"/>
        <v>0</v>
      </c>
      <c r="M212" s="46">
        <f t="shared" si="26"/>
        <v>0</v>
      </c>
      <c r="N212" s="46">
        <f t="shared" si="27"/>
        <v>0</v>
      </c>
      <c r="P212" t="b">
        <f t="shared" si="28"/>
        <v>1</v>
      </c>
    </row>
    <row r="213" spans="1:16" ht="15.75" x14ac:dyDescent="0.25">
      <c r="A213" s="4"/>
      <c r="B213" s="245">
        <v>198</v>
      </c>
      <c r="C213" s="251"/>
      <c r="D213" s="252"/>
      <c r="E213" s="251"/>
      <c r="F213" s="252"/>
      <c r="G213" s="4"/>
      <c r="H213" s="274" t="b">
        <f>IF(ISBLANK(C213),TRUE,IF(OR(ISBLANK(D213),ISBLANK(E213),ISBLANK(F213),ISBLANK(#REF!)),FALSE,TRUE))</f>
        <v>1</v>
      </c>
      <c r="I213" s="46">
        <f t="shared" si="22"/>
        <v>0</v>
      </c>
      <c r="J213" s="46">
        <f t="shared" si="23"/>
        <v>0</v>
      </c>
      <c r="K213" s="46">
        <f t="shared" si="24"/>
        <v>0</v>
      </c>
      <c r="L213" s="46">
        <f t="shared" si="25"/>
        <v>0</v>
      </c>
      <c r="M213" s="46">
        <f t="shared" si="26"/>
        <v>0</v>
      </c>
      <c r="N213" s="46">
        <f t="shared" si="27"/>
        <v>0</v>
      </c>
      <c r="P213" t="b">
        <f t="shared" si="28"/>
        <v>1</v>
      </c>
    </row>
    <row r="214" spans="1:16" ht="15.75" x14ac:dyDescent="0.25">
      <c r="A214" s="4"/>
      <c r="B214" s="245">
        <v>199</v>
      </c>
      <c r="C214" s="251"/>
      <c r="D214" s="252"/>
      <c r="E214" s="251"/>
      <c r="F214" s="252"/>
      <c r="G214" s="4"/>
      <c r="H214" s="274" t="b">
        <f>IF(ISBLANK(C214),TRUE,IF(OR(ISBLANK(D214),ISBLANK(E214),ISBLANK(F214),ISBLANK(#REF!)),FALSE,TRUE))</f>
        <v>1</v>
      </c>
      <c r="I214" s="46">
        <f t="shared" si="22"/>
        <v>0</v>
      </c>
      <c r="J214" s="46">
        <f t="shared" si="23"/>
        <v>0</v>
      </c>
      <c r="K214" s="46">
        <f t="shared" si="24"/>
        <v>0</v>
      </c>
      <c r="L214" s="46">
        <f t="shared" si="25"/>
        <v>0</v>
      </c>
      <c r="M214" s="46">
        <f t="shared" si="26"/>
        <v>0</v>
      </c>
      <c r="N214" s="46">
        <f t="shared" si="27"/>
        <v>0</v>
      </c>
      <c r="P214" t="b">
        <f t="shared" si="28"/>
        <v>1</v>
      </c>
    </row>
    <row r="215" spans="1:16" ht="15.75" x14ac:dyDescent="0.25">
      <c r="A215" s="4"/>
      <c r="B215" s="245">
        <v>200</v>
      </c>
      <c r="C215" s="251"/>
      <c r="D215" s="252"/>
      <c r="E215" s="251"/>
      <c r="F215" s="252"/>
      <c r="G215" s="4"/>
      <c r="H215" s="274" t="b">
        <f>IF(ISBLANK(C215),TRUE,IF(OR(ISBLANK(D215),ISBLANK(E215),ISBLANK(F215),ISBLANK(#REF!)),FALSE,TRUE))</f>
        <v>1</v>
      </c>
      <c r="I215" s="46">
        <f t="shared" si="22"/>
        <v>0</v>
      </c>
      <c r="J215" s="46">
        <f t="shared" si="23"/>
        <v>0</v>
      </c>
      <c r="K215" s="46">
        <f t="shared" si="24"/>
        <v>0</v>
      </c>
      <c r="L215" s="46">
        <f t="shared" si="25"/>
        <v>0</v>
      </c>
      <c r="M215" s="46">
        <f t="shared" si="26"/>
        <v>0</v>
      </c>
      <c r="N215" s="46">
        <f t="shared" si="27"/>
        <v>0</v>
      </c>
      <c r="P215" t="b">
        <f t="shared" si="28"/>
        <v>1</v>
      </c>
    </row>
    <row r="216" spans="1:16" ht="15.75" x14ac:dyDescent="0.25">
      <c r="A216" s="4"/>
      <c r="B216" s="245">
        <v>201</v>
      </c>
      <c r="C216" s="251"/>
      <c r="D216" s="252"/>
      <c r="E216" s="251"/>
      <c r="F216" s="252"/>
      <c r="G216" s="4"/>
      <c r="H216" s="274" t="b">
        <f>IF(ISBLANK(C216),TRUE,IF(OR(ISBLANK(D216),ISBLANK(E216),ISBLANK(F216),ISBLANK(#REF!)),FALSE,TRUE))</f>
        <v>1</v>
      </c>
      <c r="I216" s="46">
        <f t="shared" si="22"/>
        <v>0</v>
      </c>
      <c r="J216" s="46">
        <f t="shared" si="23"/>
        <v>0</v>
      </c>
      <c r="K216" s="46">
        <f t="shared" si="24"/>
        <v>0</v>
      </c>
      <c r="L216" s="46">
        <f t="shared" si="25"/>
        <v>0</v>
      </c>
      <c r="M216" s="46">
        <f t="shared" si="26"/>
        <v>0</v>
      </c>
      <c r="N216" s="46">
        <f t="shared" si="27"/>
        <v>0</v>
      </c>
      <c r="P216" t="b">
        <f t="shared" si="28"/>
        <v>1</v>
      </c>
    </row>
    <row r="217" spans="1:16" ht="15.75" x14ac:dyDescent="0.25">
      <c r="A217" s="4"/>
      <c r="B217" s="245">
        <v>202</v>
      </c>
      <c r="C217" s="251"/>
      <c r="D217" s="252"/>
      <c r="E217" s="251"/>
      <c r="F217" s="252"/>
      <c r="G217" s="4"/>
      <c r="H217" s="274" t="b">
        <f>IF(ISBLANK(C217),TRUE,IF(OR(ISBLANK(D217),ISBLANK(E217),ISBLANK(F217),ISBLANK(#REF!)),FALSE,TRUE))</f>
        <v>1</v>
      </c>
      <c r="I217" s="46">
        <f t="shared" si="22"/>
        <v>0</v>
      </c>
      <c r="J217" s="46">
        <f t="shared" si="23"/>
        <v>0</v>
      </c>
      <c r="K217" s="46">
        <f t="shared" si="24"/>
        <v>0</v>
      </c>
      <c r="L217" s="46">
        <f t="shared" si="25"/>
        <v>0</v>
      </c>
      <c r="M217" s="46">
        <f t="shared" si="26"/>
        <v>0</v>
      </c>
      <c r="N217" s="46">
        <f t="shared" si="27"/>
        <v>0</v>
      </c>
      <c r="P217" t="b">
        <f t="shared" si="28"/>
        <v>1</v>
      </c>
    </row>
    <row r="218" spans="1:16" ht="15.75" x14ac:dyDescent="0.25">
      <c r="A218" s="4"/>
      <c r="B218" s="245">
        <v>203</v>
      </c>
      <c r="C218" s="251"/>
      <c r="D218" s="252"/>
      <c r="E218" s="251"/>
      <c r="F218" s="252"/>
      <c r="G218" s="4"/>
      <c r="H218" s="274" t="b">
        <f>IF(ISBLANK(C218),TRUE,IF(OR(ISBLANK(D218),ISBLANK(E218),ISBLANK(F218),ISBLANK(#REF!)),FALSE,TRUE))</f>
        <v>1</v>
      </c>
      <c r="I218" s="46">
        <f t="shared" si="22"/>
        <v>0</v>
      </c>
      <c r="J218" s="46">
        <f t="shared" si="23"/>
        <v>0</v>
      </c>
      <c r="K218" s="46">
        <f t="shared" si="24"/>
        <v>0</v>
      </c>
      <c r="L218" s="46">
        <f t="shared" si="25"/>
        <v>0</v>
      </c>
      <c r="M218" s="46">
        <f t="shared" si="26"/>
        <v>0</v>
      </c>
      <c r="N218" s="46">
        <f t="shared" si="27"/>
        <v>0</v>
      </c>
      <c r="P218" t="b">
        <f t="shared" si="28"/>
        <v>1</v>
      </c>
    </row>
    <row r="219" spans="1:16" ht="15.75" x14ac:dyDescent="0.25">
      <c r="A219" s="4"/>
      <c r="B219" s="245">
        <v>204</v>
      </c>
      <c r="C219" s="251"/>
      <c r="D219" s="252"/>
      <c r="E219" s="251"/>
      <c r="F219" s="252"/>
      <c r="G219" s="4"/>
      <c r="H219" s="274" t="b">
        <f>IF(ISBLANK(C219),TRUE,IF(OR(ISBLANK(D219),ISBLANK(E219),ISBLANK(F219),ISBLANK(#REF!)),FALSE,TRUE))</f>
        <v>1</v>
      </c>
      <c r="I219" s="46">
        <f t="shared" si="22"/>
        <v>0</v>
      </c>
      <c r="J219" s="46">
        <f t="shared" si="23"/>
        <v>0</v>
      </c>
      <c r="K219" s="46">
        <f t="shared" si="24"/>
        <v>0</v>
      </c>
      <c r="L219" s="46">
        <f t="shared" si="25"/>
        <v>0</v>
      </c>
      <c r="M219" s="46">
        <f t="shared" si="26"/>
        <v>0</v>
      </c>
      <c r="N219" s="46">
        <f t="shared" si="27"/>
        <v>0</v>
      </c>
      <c r="P219" t="b">
        <f t="shared" si="28"/>
        <v>1</v>
      </c>
    </row>
    <row r="220" spans="1:16" ht="15.75" x14ac:dyDescent="0.25">
      <c r="A220" s="4"/>
      <c r="B220" s="245">
        <v>205</v>
      </c>
      <c r="C220" s="251"/>
      <c r="D220" s="252"/>
      <c r="E220" s="251"/>
      <c r="F220" s="252"/>
      <c r="G220" s="4"/>
      <c r="H220" s="274" t="b">
        <f>IF(ISBLANK(C220),TRUE,IF(OR(ISBLANK(D220),ISBLANK(E220),ISBLANK(F220),ISBLANK(#REF!)),FALSE,TRUE))</f>
        <v>1</v>
      </c>
      <c r="I220" s="46">
        <f t="shared" si="22"/>
        <v>0</v>
      </c>
      <c r="J220" s="46">
        <f t="shared" si="23"/>
        <v>0</v>
      </c>
      <c r="K220" s="46">
        <f t="shared" si="24"/>
        <v>0</v>
      </c>
      <c r="L220" s="46">
        <f t="shared" si="25"/>
        <v>0</v>
      </c>
      <c r="M220" s="46">
        <f t="shared" si="26"/>
        <v>0</v>
      </c>
      <c r="N220" s="46">
        <f t="shared" si="27"/>
        <v>0</v>
      </c>
      <c r="P220" t="b">
        <f t="shared" si="28"/>
        <v>1</v>
      </c>
    </row>
    <row r="221" spans="1:16" ht="15.75" x14ac:dyDescent="0.25">
      <c r="A221" s="4"/>
      <c r="B221" s="245">
        <v>206</v>
      </c>
      <c r="C221" s="251"/>
      <c r="D221" s="252"/>
      <c r="E221" s="251"/>
      <c r="F221" s="252"/>
      <c r="G221" s="4"/>
      <c r="H221" s="274" t="b">
        <f>IF(ISBLANK(C221),TRUE,IF(OR(ISBLANK(D221),ISBLANK(E221),ISBLANK(F221),ISBLANK(#REF!)),FALSE,TRUE))</f>
        <v>1</v>
      </c>
      <c r="I221" s="46">
        <f t="shared" si="22"/>
        <v>0</v>
      </c>
      <c r="J221" s="46">
        <f t="shared" si="23"/>
        <v>0</v>
      </c>
      <c r="K221" s="46">
        <f t="shared" si="24"/>
        <v>0</v>
      </c>
      <c r="L221" s="46">
        <f t="shared" si="25"/>
        <v>0</v>
      </c>
      <c r="M221" s="46">
        <f t="shared" si="26"/>
        <v>0</v>
      </c>
      <c r="N221" s="46">
        <f t="shared" si="27"/>
        <v>0</v>
      </c>
      <c r="P221" t="b">
        <f t="shared" si="28"/>
        <v>1</v>
      </c>
    </row>
    <row r="222" spans="1:16" ht="15.75" x14ac:dyDescent="0.25">
      <c r="A222" s="4"/>
      <c r="B222" s="245">
        <v>207</v>
      </c>
      <c r="C222" s="251"/>
      <c r="D222" s="252"/>
      <c r="E222" s="251"/>
      <c r="F222" s="252"/>
      <c r="G222" s="4"/>
      <c r="H222" s="274" t="b">
        <f>IF(ISBLANK(C222),TRUE,IF(OR(ISBLANK(D222),ISBLANK(E222),ISBLANK(F222),ISBLANK(#REF!)),FALSE,TRUE))</f>
        <v>1</v>
      </c>
      <c r="I222" s="46">
        <f t="shared" si="22"/>
        <v>0</v>
      </c>
      <c r="J222" s="46">
        <f t="shared" si="23"/>
        <v>0</v>
      </c>
      <c r="K222" s="46">
        <f t="shared" si="24"/>
        <v>0</v>
      </c>
      <c r="L222" s="46">
        <f t="shared" si="25"/>
        <v>0</v>
      </c>
      <c r="M222" s="46">
        <f t="shared" si="26"/>
        <v>0</v>
      </c>
      <c r="N222" s="46">
        <f t="shared" si="27"/>
        <v>0</v>
      </c>
      <c r="P222" t="b">
        <f t="shared" si="28"/>
        <v>1</v>
      </c>
    </row>
    <row r="223" spans="1:16" ht="15.75" x14ac:dyDescent="0.25">
      <c r="A223" s="4"/>
      <c r="B223" s="245">
        <v>208</v>
      </c>
      <c r="C223" s="251"/>
      <c r="D223" s="252"/>
      <c r="E223" s="251"/>
      <c r="F223" s="252"/>
      <c r="G223" s="4"/>
      <c r="H223" s="274" t="b">
        <f>IF(ISBLANK(C223),TRUE,IF(OR(ISBLANK(D223),ISBLANK(E223),ISBLANK(F223),ISBLANK(#REF!)),FALSE,TRUE))</f>
        <v>1</v>
      </c>
      <c r="I223" s="46">
        <f t="shared" si="22"/>
        <v>0</v>
      </c>
      <c r="J223" s="46">
        <f t="shared" si="23"/>
        <v>0</v>
      </c>
      <c r="K223" s="46">
        <f t="shared" si="24"/>
        <v>0</v>
      </c>
      <c r="L223" s="46">
        <f t="shared" si="25"/>
        <v>0</v>
      </c>
      <c r="M223" s="46">
        <f t="shared" si="26"/>
        <v>0</v>
      </c>
      <c r="N223" s="46">
        <f t="shared" si="27"/>
        <v>0</v>
      </c>
      <c r="P223" t="b">
        <f t="shared" si="28"/>
        <v>1</v>
      </c>
    </row>
    <row r="224" spans="1:16" ht="15.75" x14ac:dyDescent="0.25">
      <c r="A224" s="4"/>
      <c r="B224" s="245">
        <v>209</v>
      </c>
      <c r="C224" s="251"/>
      <c r="D224" s="252"/>
      <c r="E224" s="251"/>
      <c r="F224" s="252"/>
      <c r="G224" s="4"/>
      <c r="H224" s="274" t="b">
        <f>IF(ISBLANK(C224),TRUE,IF(OR(ISBLANK(D224),ISBLANK(E224),ISBLANK(F224),ISBLANK(#REF!)),FALSE,TRUE))</f>
        <v>1</v>
      </c>
      <c r="I224" s="46">
        <f t="shared" si="22"/>
        <v>0</v>
      </c>
      <c r="J224" s="46">
        <f t="shared" si="23"/>
        <v>0</v>
      </c>
      <c r="K224" s="46">
        <f t="shared" si="24"/>
        <v>0</v>
      </c>
      <c r="L224" s="46">
        <f t="shared" si="25"/>
        <v>0</v>
      </c>
      <c r="M224" s="46">
        <f t="shared" si="26"/>
        <v>0</v>
      </c>
      <c r="N224" s="46">
        <f t="shared" si="27"/>
        <v>0</v>
      </c>
      <c r="P224" t="b">
        <f t="shared" si="28"/>
        <v>1</v>
      </c>
    </row>
    <row r="225" spans="1:16" ht="15.75" x14ac:dyDescent="0.25">
      <c r="A225" s="4"/>
      <c r="B225" s="245">
        <v>210</v>
      </c>
      <c r="C225" s="251"/>
      <c r="D225" s="252"/>
      <c r="E225" s="251"/>
      <c r="F225" s="252"/>
      <c r="G225" s="4"/>
      <c r="H225" s="274" t="b">
        <f>IF(ISBLANK(C225),TRUE,IF(OR(ISBLANK(D225),ISBLANK(E225),ISBLANK(F225),ISBLANK(#REF!)),FALSE,TRUE))</f>
        <v>1</v>
      </c>
      <c r="I225" s="46">
        <f t="shared" si="22"/>
        <v>0</v>
      </c>
      <c r="J225" s="46">
        <f t="shared" si="23"/>
        <v>0</v>
      </c>
      <c r="K225" s="46">
        <f t="shared" si="24"/>
        <v>0</v>
      </c>
      <c r="L225" s="46">
        <f t="shared" si="25"/>
        <v>0</v>
      </c>
      <c r="M225" s="46">
        <f t="shared" si="26"/>
        <v>0</v>
      </c>
      <c r="N225" s="46">
        <f t="shared" si="27"/>
        <v>0</v>
      </c>
      <c r="P225" t="b">
        <f t="shared" si="28"/>
        <v>1</v>
      </c>
    </row>
    <row r="226" spans="1:16" ht="15.75" x14ac:dyDescent="0.25">
      <c r="A226" s="4"/>
      <c r="B226" s="245">
        <v>211</v>
      </c>
      <c r="C226" s="251"/>
      <c r="D226" s="252"/>
      <c r="E226" s="251"/>
      <c r="F226" s="252"/>
      <c r="G226" s="4"/>
      <c r="H226" s="274" t="b">
        <f>IF(ISBLANK(C226),TRUE,IF(OR(ISBLANK(D226),ISBLANK(E226),ISBLANK(F226),ISBLANK(#REF!)),FALSE,TRUE))</f>
        <v>1</v>
      </c>
      <c r="I226" s="46">
        <f t="shared" si="22"/>
        <v>0</v>
      </c>
      <c r="J226" s="46">
        <f t="shared" si="23"/>
        <v>0</v>
      </c>
      <c r="K226" s="46">
        <f t="shared" si="24"/>
        <v>0</v>
      </c>
      <c r="L226" s="46">
        <f t="shared" si="25"/>
        <v>0</v>
      </c>
      <c r="M226" s="46">
        <f t="shared" si="26"/>
        <v>0</v>
      </c>
      <c r="N226" s="46">
        <f t="shared" si="27"/>
        <v>0</v>
      </c>
      <c r="P226" t="b">
        <f t="shared" si="28"/>
        <v>1</v>
      </c>
    </row>
    <row r="227" spans="1:16" ht="15.75" x14ac:dyDescent="0.25">
      <c r="A227" s="4"/>
      <c r="B227" s="245">
        <v>212</v>
      </c>
      <c r="C227" s="251"/>
      <c r="D227" s="252"/>
      <c r="E227" s="251"/>
      <c r="F227" s="252"/>
      <c r="G227" s="4"/>
      <c r="H227" s="274" t="b">
        <f>IF(ISBLANK(C227),TRUE,IF(OR(ISBLANK(D227),ISBLANK(E227),ISBLANK(F227),ISBLANK(#REF!)),FALSE,TRUE))</f>
        <v>1</v>
      </c>
      <c r="I227" s="46">
        <f t="shared" si="22"/>
        <v>0</v>
      </c>
      <c r="J227" s="46">
        <f t="shared" si="23"/>
        <v>0</v>
      </c>
      <c r="K227" s="46">
        <f t="shared" si="24"/>
        <v>0</v>
      </c>
      <c r="L227" s="46">
        <f t="shared" si="25"/>
        <v>0</v>
      </c>
      <c r="M227" s="46">
        <f t="shared" si="26"/>
        <v>0</v>
      </c>
      <c r="N227" s="46">
        <f t="shared" si="27"/>
        <v>0</v>
      </c>
      <c r="P227" t="b">
        <f t="shared" si="28"/>
        <v>1</v>
      </c>
    </row>
    <row r="228" spans="1:16" ht="15.75" x14ac:dyDescent="0.25">
      <c r="A228" s="4"/>
      <c r="B228" s="245">
        <v>213</v>
      </c>
      <c r="C228" s="251"/>
      <c r="D228" s="252"/>
      <c r="E228" s="251"/>
      <c r="F228" s="252"/>
      <c r="G228" s="4"/>
      <c r="H228" s="274" t="b">
        <f>IF(ISBLANK(C228),TRUE,IF(OR(ISBLANK(D228),ISBLANK(E228),ISBLANK(F228),ISBLANK(#REF!)),FALSE,TRUE))</f>
        <v>1</v>
      </c>
      <c r="I228" s="46">
        <f t="shared" si="22"/>
        <v>0</v>
      </c>
      <c r="J228" s="46">
        <f t="shared" si="23"/>
        <v>0</v>
      </c>
      <c r="K228" s="46">
        <f t="shared" si="24"/>
        <v>0</v>
      </c>
      <c r="L228" s="46">
        <f t="shared" si="25"/>
        <v>0</v>
      </c>
      <c r="M228" s="46">
        <f t="shared" si="26"/>
        <v>0</v>
      </c>
      <c r="N228" s="46">
        <f t="shared" si="27"/>
        <v>0</v>
      </c>
      <c r="P228" t="b">
        <f t="shared" si="28"/>
        <v>1</v>
      </c>
    </row>
    <row r="229" spans="1:16" ht="15.75" x14ac:dyDescent="0.25">
      <c r="A229" s="4"/>
      <c r="B229" s="245">
        <v>214</v>
      </c>
      <c r="C229" s="251"/>
      <c r="D229" s="252"/>
      <c r="E229" s="251"/>
      <c r="F229" s="252"/>
      <c r="G229" s="4"/>
      <c r="H229" s="274" t="b">
        <f>IF(ISBLANK(C229),TRUE,IF(OR(ISBLANK(D229),ISBLANK(E229),ISBLANK(F229),ISBLANK(#REF!)),FALSE,TRUE))</f>
        <v>1</v>
      </c>
      <c r="I229" s="46">
        <f t="shared" si="22"/>
        <v>0</v>
      </c>
      <c r="J229" s="46">
        <f t="shared" si="23"/>
        <v>0</v>
      </c>
      <c r="K229" s="46">
        <f t="shared" si="24"/>
        <v>0</v>
      </c>
      <c r="L229" s="46">
        <f t="shared" si="25"/>
        <v>0</v>
      </c>
      <c r="M229" s="46">
        <f t="shared" si="26"/>
        <v>0</v>
      </c>
      <c r="N229" s="46">
        <f t="shared" si="27"/>
        <v>0</v>
      </c>
      <c r="P229" t="b">
        <f t="shared" si="28"/>
        <v>1</v>
      </c>
    </row>
    <row r="230" spans="1:16" ht="15.75" x14ac:dyDescent="0.25">
      <c r="A230" s="4"/>
      <c r="B230" s="245">
        <v>215</v>
      </c>
      <c r="C230" s="251"/>
      <c r="D230" s="252"/>
      <c r="E230" s="251"/>
      <c r="F230" s="252"/>
      <c r="G230" s="4"/>
      <c r="H230" s="274" t="b">
        <f>IF(ISBLANK(C230),TRUE,IF(OR(ISBLANK(D230),ISBLANK(E230),ISBLANK(F230),ISBLANK(#REF!)),FALSE,TRUE))</f>
        <v>1</v>
      </c>
      <c r="I230" s="46">
        <f t="shared" si="22"/>
        <v>0</v>
      </c>
      <c r="J230" s="46">
        <f t="shared" si="23"/>
        <v>0</v>
      </c>
      <c r="K230" s="46">
        <f t="shared" si="24"/>
        <v>0</v>
      </c>
      <c r="L230" s="46">
        <f t="shared" si="25"/>
        <v>0</v>
      </c>
      <c r="M230" s="46">
        <f t="shared" si="26"/>
        <v>0</v>
      </c>
      <c r="N230" s="46">
        <f t="shared" si="27"/>
        <v>0</v>
      </c>
      <c r="P230" t="b">
        <f t="shared" si="28"/>
        <v>1</v>
      </c>
    </row>
    <row r="231" spans="1:16" ht="15.75" x14ac:dyDescent="0.25">
      <c r="A231" s="4"/>
      <c r="B231" s="245">
        <v>216</v>
      </c>
      <c r="C231" s="251"/>
      <c r="D231" s="252"/>
      <c r="E231" s="251"/>
      <c r="F231" s="252"/>
      <c r="G231" s="4"/>
      <c r="H231" s="274" t="b">
        <f>IF(ISBLANK(C231),TRUE,IF(OR(ISBLANK(D231),ISBLANK(E231),ISBLANK(F231),ISBLANK(#REF!)),FALSE,TRUE))</f>
        <v>1</v>
      </c>
      <c r="I231" s="46">
        <f t="shared" si="22"/>
        <v>0</v>
      </c>
      <c r="J231" s="46">
        <f t="shared" si="23"/>
        <v>0</v>
      </c>
      <c r="K231" s="46">
        <f t="shared" si="24"/>
        <v>0</v>
      </c>
      <c r="L231" s="46">
        <f t="shared" si="25"/>
        <v>0</v>
      </c>
      <c r="M231" s="46">
        <f t="shared" si="26"/>
        <v>0</v>
      </c>
      <c r="N231" s="46">
        <f t="shared" si="27"/>
        <v>0</v>
      </c>
      <c r="P231" t="b">
        <f t="shared" si="28"/>
        <v>1</v>
      </c>
    </row>
    <row r="232" spans="1:16" ht="15.75" x14ac:dyDescent="0.25">
      <c r="A232" s="4"/>
      <c r="B232" s="245">
        <v>217</v>
      </c>
      <c r="C232" s="251"/>
      <c r="D232" s="252"/>
      <c r="E232" s="251"/>
      <c r="F232" s="252"/>
      <c r="G232" s="4"/>
      <c r="H232" s="274" t="b">
        <f>IF(ISBLANK(C232),TRUE,IF(OR(ISBLANK(D232),ISBLANK(E232),ISBLANK(F232),ISBLANK(#REF!)),FALSE,TRUE))</f>
        <v>1</v>
      </c>
      <c r="I232" s="46">
        <f t="shared" si="22"/>
        <v>0</v>
      </c>
      <c r="J232" s="46">
        <f t="shared" si="23"/>
        <v>0</v>
      </c>
      <c r="K232" s="46">
        <f t="shared" si="24"/>
        <v>0</v>
      </c>
      <c r="L232" s="46">
        <f t="shared" si="25"/>
        <v>0</v>
      </c>
      <c r="M232" s="46">
        <f t="shared" si="26"/>
        <v>0</v>
      </c>
      <c r="N232" s="46">
        <f t="shared" si="27"/>
        <v>0</v>
      </c>
      <c r="P232" t="b">
        <f t="shared" si="28"/>
        <v>1</v>
      </c>
    </row>
    <row r="233" spans="1:16" ht="15.75" x14ac:dyDescent="0.25">
      <c r="A233" s="4"/>
      <c r="B233" s="245">
        <v>218</v>
      </c>
      <c r="C233" s="251"/>
      <c r="D233" s="252"/>
      <c r="E233" s="251"/>
      <c r="F233" s="252"/>
      <c r="G233" s="4"/>
      <c r="H233" s="274" t="b">
        <f>IF(ISBLANK(C233),TRUE,IF(OR(ISBLANK(D233),ISBLANK(E233),ISBLANK(F233),ISBLANK(#REF!)),FALSE,TRUE))</f>
        <v>1</v>
      </c>
      <c r="I233" s="46">
        <f t="shared" si="22"/>
        <v>0</v>
      </c>
      <c r="J233" s="46">
        <f t="shared" si="23"/>
        <v>0</v>
      </c>
      <c r="K233" s="46">
        <f t="shared" si="24"/>
        <v>0</v>
      </c>
      <c r="L233" s="46">
        <f t="shared" si="25"/>
        <v>0</v>
      </c>
      <c r="M233" s="46">
        <f t="shared" si="26"/>
        <v>0</v>
      </c>
      <c r="N233" s="46">
        <f t="shared" si="27"/>
        <v>0</v>
      </c>
      <c r="P233" t="b">
        <f t="shared" si="28"/>
        <v>1</v>
      </c>
    </row>
    <row r="234" spans="1:16" ht="15.75" x14ac:dyDescent="0.25">
      <c r="A234" s="4"/>
      <c r="B234" s="245">
        <v>219</v>
      </c>
      <c r="C234" s="251"/>
      <c r="D234" s="252"/>
      <c r="E234" s="251"/>
      <c r="F234" s="252"/>
      <c r="G234" s="4"/>
      <c r="H234" s="274" t="b">
        <f>IF(ISBLANK(C234),TRUE,IF(OR(ISBLANK(D234),ISBLANK(E234),ISBLANK(F234),ISBLANK(#REF!)),FALSE,TRUE))</f>
        <v>1</v>
      </c>
      <c r="I234" s="46">
        <f t="shared" si="22"/>
        <v>0</v>
      </c>
      <c r="J234" s="46">
        <f t="shared" si="23"/>
        <v>0</v>
      </c>
      <c r="K234" s="46">
        <f t="shared" si="24"/>
        <v>0</v>
      </c>
      <c r="L234" s="46">
        <f t="shared" si="25"/>
        <v>0</v>
      </c>
      <c r="M234" s="46">
        <f t="shared" si="26"/>
        <v>0</v>
      </c>
      <c r="N234" s="46">
        <f t="shared" si="27"/>
        <v>0</v>
      </c>
      <c r="P234" t="b">
        <f t="shared" si="28"/>
        <v>1</v>
      </c>
    </row>
    <row r="235" spans="1:16" ht="15.75" x14ac:dyDescent="0.25">
      <c r="A235" s="4"/>
      <c r="B235" s="245">
        <v>220</v>
      </c>
      <c r="C235" s="251"/>
      <c r="D235" s="252"/>
      <c r="E235" s="251"/>
      <c r="F235" s="252"/>
      <c r="G235" s="4"/>
      <c r="H235" s="274" t="b">
        <f>IF(ISBLANK(C235),TRUE,IF(OR(ISBLANK(D235),ISBLANK(E235),ISBLANK(F235),ISBLANK(#REF!)),FALSE,TRUE))</f>
        <v>1</v>
      </c>
      <c r="I235" s="46">
        <f t="shared" si="22"/>
        <v>0</v>
      </c>
      <c r="J235" s="46">
        <f t="shared" si="23"/>
        <v>0</v>
      </c>
      <c r="K235" s="46">
        <f t="shared" si="24"/>
        <v>0</v>
      </c>
      <c r="L235" s="46">
        <f t="shared" si="25"/>
        <v>0</v>
      </c>
      <c r="M235" s="46">
        <f t="shared" si="26"/>
        <v>0</v>
      </c>
      <c r="N235" s="46">
        <f t="shared" si="27"/>
        <v>0</v>
      </c>
      <c r="P235" t="b">
        <f t="shared" si="28"/>
        <v>1</v>
      </c>
    </row>
    <row r="236" spans="1:16" ht="15.75" x14ac:dyDescent="0.25">
      <c r="A236" s="4"/>
      <c r="B236" s="245">
        <v>221</v>
      </c>
      <c r="C236" s="251"/>
      <c r="D236" s="252"/>
      <c r="E236" s="251"/>
      <c r="F236" s="252"/>
      <c r="G236" s="4"/>
      <c r="H236" s="274" t="b">
        <f>IF(ISBLANK(C236),TRUE,IF(OR(ISBLANK(D236),ISBLANK(E236),ISBLANK(F236),ISBLANK(#REF!)),FALSE,TRUE))</f>
        <v>1</v>
      </c>
      <c r="I236" s="46">
        <f t="shared" si="22"/>
        <v>0</v>
      </c>
      <c r="J236" s="46">
        <f t="shared" si="23"/>
        <v>0</v>
      </c>
      <c r="K236" s="46">
        <f t="shared" si="24"/>
        <v>0</v>
      </c>
      <c r="L236" s="46">
        <f t="shared" si="25"/>
        <v>0</v>
      </c>
      <c r="M236" s="46">
        <f t="shared" si="26"/>
        <v>0</v>
      </c>
      <c r="N236" s="46">
        <f t="shared" si="27"/>
        <v>0</v>
      </c>
      <c r="P236" t="b">
        <f t="shared" si="28"/>
        <v>1</v>
      </c>
    </row>
    <row r="237" spans="1:16" ht="15.75" x14ac:dyDescent="0.25">
      <c r="A237" s="4"/>
      <c r="B237" s="245">
        <v>222</v>
      </c>
      <c r="C237" s="251"/>
      <c r="D237" s="252"/>
      <c r="E237" s="251"/>
      <c r="F237" s="252"/>
      <c r="G237" s="4"/>
      <c r="H237" s="274" t="b">
        <f>IF(ISBLANK(C237),TRUE,IF(OR(ISBLANK(D237),ISBLANK(E237),ISBLANK(F237),ISBLANK(#REF!)),FALSE,TRUE))</f>
        <v>1</v>
      </c>
      <c r="I237" s="46">
        <f t="shared" si="22"/>
        <v>0</v>
      </c>
      <c r="J237" s="46">
        <f t="shared" si="23"/>
        <v>0</v>
      </c>
      <c r="K237" s="46">
        <f t="shared" si="24"/>
        <v>0</v>
      </c>
      <c r="L237" s="46">
        <f t="shared" si="25"/>
        <v>0</v>
      </c>
      <c r="M237" s="46">
        <f t="shared" si="26"/>
        <v>0</v>
      </c>
      <c r="N237" s="46">
        <f t="shared" si="27"/>
        <v>0</v>
      </c>
      <c r="P237" t="b">
        <f t="shared" si="28"/>
        <v>1</v>
      </c>
    </row>
    <row r="238" spans="1:16" ht="15.75" x14ac:dyDescent="0.25">
      <c r="A238" s="4"/>
      <c r="B238" s="245">
        <v>223</v>
      </c>
      <c r="C238" s="251"/>
      <c r="D238" s="252"/>
      <c r="E238" s="251"/>
      <c r="F238" s="252"/>
      <c r="G238" s="4"/>
      <c r="H238" s="274" t="b">
        <f>IF(ISBLANK(C238),TRUE,IF(OR(ISBLANK(D238),ISBLANK(E238),ISBLANK(F238),ISBLANK(#REF!)),FALSE,TRUE))</f>
        <v>1</v>
      </c>
      <c r="I238" s="46">
        <f t="shared" si="22"/>
        <v>0</v>
      </c>
      <c r="J238" s="46">
        <f t="shared" si="23"/>
        <v>0</v>
      </c>
      <c r="K238" s="46">
        <f t="shared" si="24"/>
        <v>0</v>
      </c>
      <c r="L238" s="46">
        <f t="shared" si="25"/>
        <v>0</v>
      </c>
      <c r="M238" s="46">
        <f t="shared" si="26"/>
        <v>0</v>
      </c>
      <c r="N238" s="46">
        <f t="shared" si="27"/>
        <v>0</v>
      </c>
      <c r="P238" t="b">
        <f t="shared" si="28"/>
        <v>1</v>
      </c>
    </row>
    <row r="239" spans="1:16" ht="15.75" x14ac:dyDescent="0.25">
      <c r="A239" s="4"/>
      <c r="B239" s="245">
        <v>224</v>
      </c>
      <c r="C239" s="251"/>
      <c r="D239" s="252"/>
      <c r="E239" s="251"/>
      <c r="F239" s="252"/>
      <c r="G239" s="4"/>
      <c r="H239" s="274" t="b">
        <f>IF(ISBLANK(C239),TRUE,IF(OR(ISBLANK(D239),ISBLANK(E239),ISBLANK(F239),ISBLANK(#REF!)),FALSE,TRUE))</f>
        <v>1</v>
      </c>
      <c r="I239" s="46">
        <f t="shared" si="22"/>
        <v>0</v>
      </c>
      <c r="J239" s="46">
        <f t="shared" si="23"/>
        <v>0</v>
      </c>
      <c r="K239" s="46">
        <f t="shared" si="24"/>
        <v>0</v>
      </c>
      <c r="L239" s="46">
        <f t="shared" si="25"/>
        <v>0</v>
      </c>
      <c r="M239" s="46">
        <f t="shared" si="26"/>
        <v>0</v>
      </c>
      <c r="N239" s="46">
        <f t="shared" si="27"/>
        <v>0</v>
      </c>
      <c r="P239" t="b">
        <f t="shared" si="28"/>
        <v>1</v>
      </c>
    </row>
    <row r="240" spans="1:16" ht="15.75" x14ac:dyDescent="0.25">
      <c r="A240" s="4"/>
      <c r="B240" s="245">
        <v>225</v>
      </c>
      <c r="C240" s="251"/>
      <c r="D240" s="252"/>
      <c r="E240" s="251"/>
      <c r="F240" s="252"/>
      <c r="G240" s="4"/>
      <c r="H240" s="274" t="b">
        <f>IF(ISBLANK(C240),TRUE,IF(OR(ISBLANK(D240),ISBLANK(E240),ISBLANK(F240),ISBLANK(#REF!)),FALSE,TRUE))</f>
        <v>1</v>
      </c>
      <c r="I240" s="46">
        <f t="shared" si="22"/>
        <v>0</v>
      </c>
      <c r="J240" s="46">
        <f t="shared" si="23"/>
        <v>0</v>
      </c>
      <c r="K240" s="46">
        <f t="shared" si="24"/>
        <v>0</v>
      </c>
      <c r="L240" s="46">
        <f t="shared" si="25"/>
        <v>0</v>
      </c>
      <c r="M240" s="46">
        <f t="shared" si="26"/>
        <v>0</v>
      </c>
      <c r="N240" s="46">
        <f t="shared" si="27"/>
        <v>0</v>
      </c>
      <c r="P240" t="b">
        <f t="shared" si="28"/>
        <v>1</v>
      </c>
    </row>
    <row r="241" spans="1:16" ht="15.75" x14ac:dyDescent="0.25">
      <c r="A241" s="4"/>
      <c r="B241" s="245">
        <v>226</v>
      </c>
      <c r="C241" s="251"/>
      <c r="D241" s="252"/>
      <c r="E241" s="251"/>
      <c r="F241" s="252"/>
      <c r="G241" s="4"/>
      <c r="H241" s="274" t="b">
        <f>IF(ISBLANK(C241),TRUE,IF(OR(ISBLANK(D241),ISBLANK(E241),ISBLANK(F241),ISBLANK(#REF!)),FALSE,TRUE))</f>
        <v>1</v>
      </c>
      <c r="I241" s="46">
        <f t="shared" si="22"/>
        <v>0</v>
      </c>
      <c r="J241" s="46">
        <f t="shared" si="23"/>
        <v>0</v>
      </c>
      <c r="K241" s="46">
        <f t="shared" si="24"/>
        <v>0</v>
      </c>
      <c r="L241" s="46">
        <f t="shared" si="25"/>
        <v>0</v>
      </c>
      <c r="M241" s="46">
        <f t="shared" si="26"/>
        <v>0</v>
      </c>
      <c r="N241" s="46">
        <f t="shared" si="27"/>
        <v>0</v>
      </c>
      <c r="P241" t="b">
        <f t="shared" si="28"/>
        <v>1</v>
      </c>
    </row>
    <row r="242" spans="1:16" ht="15.75" x14ac:dyDescent="0.25">
      <c r="A242" s="4"/>
      <c r="B242" s="245">
        <v>227</v>
      </c>
      <c r="C242" s="251"/>
      <c r="D242" s="252"/>
      <c r="E242" s="251"/>
      <c r="F242" s="252"/>
      <c r="G242" s="4"/>
      <c r="H242" s="274" t="b">
        <f>IF(ISBLANK(C242),TRUE,IF(OR(ISBLANK(D242),ISBLANK(E242),ISBLANK(F242),ISBLANK(#REF!)),FALSE,TRUE))</f>
        <v>1</v>
      </c>
      <c r="I242" s="46">
        <f t="shared" si="22"/>
        <v>0</v>
      </c>
      <c r="J242" s="46">
        <f t="shared" si="23"/>
        <v>0</v>
      </c>
      <c r="K242" s="46">
        <f t="shared" si="24"/>
        <v>0</v>
      </c>
      <c r="L242" s="46">
        <f t="shared" si="25"/>
        <v>0</v>
      </c>
      <c r="M242" s="46">
        <f t="shared" si="26"/>
        <v>0</v>
      </c>
      <c r="N242" s="46">
        <f t="shared" si="27"/>
        <v>0</v>
      </c>
      <c r="P242" t="b">
        <f t="shared" si="28"/>
        <v>1</v>
      </c>
    </row>
    <row r="243" spans="1:16" ht="15.75" x14ac:dyDescent="0.25">
      <c r="A243" s="4"/>
      <c r="B243" s="245">
        <v>228</v>
      </c>
      <c r="C243" s="251"/>
      <c r="D243" s="252"/>
      <c r="E243" s="251"/>
      <c r="F243" s="252"/>
      <c r="G243" s="4"/>
      <c r="H243" s="274" t="b">
        <f>IF(ISBLANK(C243),TRUE,IF(OR(ISBLANK(D243),ISBLANK(E243),ISBLANK(F243),ISBLANK(#REF!)),FALSE,TRUE))</f>
        <v>1</v>
      </c>
      <c r="I243" s="46">
        <f t="shared" si="22"/>
        <v>0</v>
      </c>
      <c r="J243" s="46">
        <f t="shared" si="23"/>
        <v>0</v>
      </c>
      <c r="K243" s="46">
        <f t="shared" si="24"/>
        <v>0</v>
      </c>
      <c r="L243" s="46">
        <f t="shared" si="25"/>
        <v>0</v>
      </c>
      <c r="M243" s="46">
        <f t="shared" si="26"/>
        <v>0</v>
      </c>
      <c r="N243" s="46">
        <f t="shared" si="27"/>
        <v>0</v>
      </c>
      <c r="P243" t="b">
        <f t="shared" si="28"/>
        <v>1</v>
      </c>
    </row>
    <row r="244" spans="1:16" ht="15.75" x14ac:dyDescent="0.25">
      <c r="A244" s="4"/>
      <c r="B244" s="245">
        <v>229</v>
      </c>
      <c r="C244" s="251"/>
      <c r="D244" s="252"/>
      <c r="E244" s="251"/>
      <c r="F244" s="252"/>
      <c r="G244" s="4"/>
      <c r="H244" s="274" t="b">
        <f>IF(ISBLANK(C244),TRUE,IF(OR(ISBLANK(D244),ISBLANK(E244),ISBLANK(F244),ISBLANK(#REF!)),FALSE,TRUE))</f>
        <v>1</v>
      </c>
      <c r="I244" s="46">
        <f t="shared" si="22"/>
        <v>0</v>
      </c>
      <c r="J244" s="46">
        <f t="shared" si="23"/>
        <v>0</v>
      </c>
      <c r="K244" s="46">
        <f t="shared" si="24"/>
        <v>0</v>
      </c>
      <c r="L244" s="46">
        <f t="shared" si="25"/>
        <v>0</v>
      </c>
      <c r="M244" s="46">
        <f t="shared" si="26"/>
        <v>0</v>
      </c>
      <c r="N244" s="46">
        <f t="shared" si="27"/>
        <v>0</v>
      </c>
      <c r="P244" t="b">
        <f t="shared" si="28"/>
        <v>1</v>
      </c>
    </row>
    <row r="245" spans="1:16" ht="15.75" x14ac:dyDescent="0.25">
      <c r="A245" s="4"/>
      <c r="B245" s="245">
        <v>230</v>
      </c>
      <c r="C245" s="251"/>
      <c r="D245" s="252"/>
      <c r="E245" s="251"/>
      <c r="F245" s="252"/>
      <c r="G245" s="4"/>
      <c r="H245" s="274" t="b">
        <f>IF(ISBLANK(C245),TRUE,IF(OR(ISBLANK(D245),ISBLANK(E245),ISBLANK(F245),ISBLANK(#REF!)),FALSE,TRUE))</f>
        <v>1</v>
      </c>
      <c r="I245" s="46">
        <f t="shared" si="22"/>
        <v>0</v>
      </c>
      <c r="J245" s="46">
        <f t="shared" si="23"/>
        <v>0</v>
      </c>
      <c r="K245" s="46">
        <f t="shared" si="24"/>
        <v>0</v>
      </c>
      <c r="L245" s="46">
        <f t="shared" si="25"/>
        <v>0</v>
      </c>
      <c r="M245" s="46">
        <f t="shared" si="26"/>
        <v>0</v>
      </c>
      <c r="N245" s="46">
        <f t="shared" si="27"/>
        <v>0</v>
      </c>
      <c r="P245" t="b">
        <f t="shared" si="28"/>
        <v>1</v>
      </c>
    </row>
    <row r="246" spans="1:16" ht="15.75" x14ac:dyDescent="0.25">
      <c r="A246" s="4"/>
      <c r="B246" s="245">
        <v>231</v>
      </c>
      <c r="C246" s="251"/>
      <c r="D246" s="252"/>
      <c r="E246" s="251"/>
      <c r="F246" s="252"/>
      <c r="G246" s="4"/>
      <c r="H246" s="274" t="b">
        <f>IF(ISBLANK(C246),TRUE,IF(OR(ISBLANK(D246),ISBLANK(E246),ISBLANK(F246),ISBLANK(#REF!)),FALSE,TRUE))</f>
        <v>1</v>
      </c>
      <c r="I246" s="46">
        <f t="shared" si="22"/>
        <v>0</v>
      </c>
      <c r="J246" s="46">
        <f t="shared" si="23"/>
        <v>0</v>
      </c>
      <c r="K246" s="46">
        <f t="shared" si="24"/>
        <v>0</v>
      </c>
      <c r="L246" s="46">
        <f t="shared" si="25"/>
        <v>0</v>
      </c>
      <c r="M246" s="46">
        <f t="shared" si="26"/>
        <v>0</v>
      </c>
      <c r="N246" s="46">
        <f t="shared" si="27"/>
        <v>0</v>
      </c>
      <c r="P246" t="b">
        <f t="shared" si="28"/>
        <v>1</v>
      </c>
    </row>
    <row r="247" spans="1:16" ht="15.75" x14ac:dyDescent="0.25">
      <c r="A247" s="4"/>
      <c r="B247" s="245">
        <v>232</v>
      </c>
      <c r="C247" s="251"/>
      <c r="D247" s="252"/>
      <c r="E247" s="251"/>
      <c r="F247" s="252"/>
      <c r="G247" s="4"/>
      <c r="H247" s="274" t="b">
        <f>IF(ISBLANK(C247),TRUE,IF(OR(ISBLANK(D247),ISBLANK(E247),ISBLANK(F247),ISBLANK(#REF!)),FALSE,TRUE))</f>
        <v>1</v>
      </c>
      <c r="I247" s="46">
        <f t="shared" si="22"/>
        <v>0</v>
      </c>
      <c r="J247" s="46">
        <f t="shared" si="23"/>
        <v>0</v>
      </c>
      <c r="K247" s="46">
        <f t="shared" si="24"/>
        <v>0</v>
      </c>
      <c r="L247" s="46">
        <f t="shared" si="25"/>
        <v>0</v>
      </c>
      <c r="M247" s="46">
        <f t="shared" si="26"/>
        <v>0</v>
      </c>
      <c r="N247" s="46">
        <f t="shared" si="27"/>
        <v>0</v>
      </c>
      <c r="P247" t="b">
        <f t="shared" si="28"/>
        <v>1</v>
      </c>
    </row>
    <row r="248" spans="1:16" ht="15.75" x14ac:dyDescent="0.25">
      <c r="A248" s="4"/>
      <c r="B248" s="245">
        <v>233</v>
      </c>
      <c r="C248" s="251"/>
      <c r="D248" s="252"/>
      <c r="E248" s="251"/>
      <c r="F248" s="252"/>
      <c r="G248" s="4"/>
      <c r="H248" s="274" t="b">
        <f>IF(ISBLANK(C248),TRUE,IF(OR(ISBLANK(D248),ISBLANK(E248),ISBLANK(F248),ISBLANK(#REF!)),FALSE,TRUE))</f>
        <v>1</v>
      </c>
      <c r="I248" s="46">
        <f t="shared" si="22"/>
        <v>0</v>
      </c>
      <c r="J248" s="46">
        <f t="shared" si="23"/>
        <v>0</v>
      </c>
      <c r="K248" s="46">
        <f t="shared" si="24"/>
        <v>0</v>
      </c>
      <c r="L248" s="46">
        <f t="shared" si="25"/>
        <v>0</v>
      </c>
      <c r="M248" s="46">
        <f t="shared" si="26"/>
        <v>0</v>
      </c>
      <c r="N248" s="46">
        <f t="shared" si="27"/>
        <v>0</v>
      </c>
      <c r="P248" t="b">
        <f t="shared" si="28"/>
        <v>1</v>
      </c>
    </row>
    <row r="249" spans="1:16" ht="15.75" x14ac:dyDescent="0.25">
      <c r="A249" s="4"/>
      <c r="B249" s="245">
        <v>234</v>
      </c>
      <c r="C249" s="251"/>
      <c r="D249" s="252"/>
      <c r="E249" s="251"/>
      <c r="F249" s="252"/>
      <c r="G249" s="4"/>
      <c r="H249" s="274" t="b">
        <f>IF(ISBLANK(C249),TRUE,IF(OR(ISBLANK(D249),ISBLANK(E249),ISBLANK(F249),ISBLANK(#REF!)),FALSE,TRUE))</f>
        <v>1</v>
      </c>
      <c r="I249" s="46">
        <f t="shared" si="22"/>
        <v>0</v>
      </c>
      <c r="J249" s="46">
        <f t="shared" si="23"/>
        <v>0</v>
      </c>
      <c r="K249" s="46">
        <f t="shared" si="24"/>
        <v>0</v>
      </c>
      <c r="L249" s="46">
        <f t="shared" si="25"/>
        <v>0</v>
      </c>
      <c r="M249" s="46">
        <f t="shared" si="26"/>
        <v>0</v>
      </c>
      <c r="N249" s="46">
        <f t="shared" si="27"/>
        <v>0</v>
      </c>
      <c r="P249" t="b">
        <f t="shared" si="28"/>
        <v>1</v>
      </c>
    </row>
    <row r="250" spans="1:16" ht="15.75" x14ac:dyDescent="0.25">
      <c r="A250" s="4"/>
      <c r="B250" s="245">
        <v>235</v>
      </c>
      <c r="C250" s="251"/>
      <c r="D250" s="252"/>
      <c r="E250" s="251"/>
      <c r="F250" s="252"/>
      <c r="G250" s="4"/>
      <c r="H250" s="274" t="b">
        <f>IF(ISBLANK(C250),TRUE,IF(OR(ISBLANK(D250),ISBLANK(E250),ISBLANK(F250),ISBLANK(#REF!)),FALSE,TRUE))</f>
        <v>1</v>
      </c>
      <c r="I250" s="46">
        <f t="shared" si="22"/>
        <v>0</v>
      </c>
      <c r="J250" s="46">
        <f t="shared" si="23"/>
        <v>0</v>
      </c>
      <c r="K250" s="46">
        <f t="shared" si="24"/>
        <v>0</v>
      </c>
      <c r="L250" s="46">
        <f t="shared" si="25"/>
        <v>0</v>
      </c>
      <c r="M250" s="46">
        <f t="shared" si="26"/>
        <v>0</v>
      </c>
      <c r="N250" s="46">
        <f t="shared" si="27"/>
        <v>0</v>
      </c>
      <c r="P250" t="b">
        <f t="shared" si="28"/>
        <v>1</v>
      </c>
    </row>
    <row r="251" spans="1:16" ht="15.75" x14ac:dyDescent="0.25">
      <c r="A251" s="4"/>
      <c r="B251" s="245">
        <v>236</v>
      </c>
      <c r="C251" s="251"/>
      <c r="D251" s="252"/>
      <c r="E251" s="251"/>
      <c r="F251" s="252"/>
      <c r="G251" s="4"/>
      <c r="H251" s="274" t="b">
        <f>IF(ISBLANK(C251),TRUE,IF(OR(ISBLANK(D251),ISBLANK(E251),ISBLANK(F251),ISBLANK(#REF!)),FALSE,TRUE))</f>
        <v>1</v>
      </c>
      <c r="I251" s="46">
        <f t="shared" si="22"/>
        <v>0</v>
      </c>
      <c r="J251" s="46">
        <f t="shared" si="23"/>
        <v>0</v>
      </c>
      <c r="K251" s="46">
        <f t="shared" si="24"/>
        <v>0</v>
      </c>
      <c r="L251" s="46">
        <f t="shared" si="25"/>
        <v>0</v>
      </c>
      <c r="M251" s="46">
        <f t="shared" si="26"/>
        <v>0</v>
      </c>
      <c r="N251" s="46">
        <f t="shared" si="27"/>
        <v>0</v>
      </c>
      <c r="P251" t="b">
        <f t="shared" si="28"/>
        <v>1</v>
      </c>
    </row>
    <row r="252" spans="1:16" ht="15.75" x14ac:dyDescent="0.25">
      <c r="A252" s="4"/>
      <c r="B252" s="245">
        <v>237</v>
      </c>
      <c r="C252" s="251"/>
      <c r="D252" s="252"/>
      <c r="E252" s="251"/>
      <c r="F252" s="252"/>
      <c r="G252" s="4"/>
      <c r="H252" s="274" t="b">
        <f>IF(ISBLANK(C252),TRUE,IF(OR(ISBLANK(D252),ISBLANK(E252),ISBLANK(F252),ISBLANK(#REF!)),FALSE,TRUE))</f>
        <v>1</v>
      </c>
      <c r="I252" s="46">
        <f t="shared" si="22"/>
        <v>0</v>
      </c>
      <c r="J252" s="46">
        <f t="shared" si="23"/>
        <v>0</v>
      </c>
      <c r="K252" s="46">
        <f t="shared" si="24"/>
        <v>0</v>
      </c>
      <c r="L252" s="46">
        <f t="shared" si="25"/>
        <v>0</v>
      </c>
      <c r="M252" s="46">
        <f t="shared" si="26"/>
        <v>0</v>
      </c>
      <c r="N252" s="46">
        <f t="shared" si="27"/>
        <v>0</v>
      </c>
      <c r="P252" t="b">
        <f t="shared" si="28"/>
        <v>1</v>
      </c>
    </row>
    <row r="253" spans="1:16" ht="15.75" x14ac:dyDescent="0.25">
      <c r="A253" s="4"/>
      <c r="B253" s="245">
        <v>238</v>
      </c>
      <c r="C253" s="251"/>
      <c r="D253" s="252"/>
      <c r="E253" s="251"/>
      <c r="F253" s="252"/>
      <c r="G253" s="4"/>
      <c r="H253" s="274" t="b">
        <f>IF(ISBLANK(C253),TRUE,IF(OR(ISBLANK(D253),ISBLANK(E253),ISBLANK(F253),ISBLANK(#REF!)),FALSE,TRUE))</f>
        <v>1</v>
      </c>
      <c r="I253" s="46">
        <f t="shared" si="22"/>
        <v>0</v>
      </c>
      <c r="J253" s="46">
        <f t="shared" si="23"/>
        <v>0</v>
      </c>
      <c r="K253" s="46">
        <f t="shared" si="24"/>
        <v>0</v>
      </c>
      <c r="L253" s="46">
        <f t="shared" si="25"/>
        <v>0</v>
      </c>
      <c r="M253" s="46">
        <f t="shared" si="26"/>
        <v>0</v>
      </c>
      <c r="N253" s="46">
        <f t="shared" si="27"/>
        <v>0</v>
      </c>
      <c r="P253" t="b">
        <f t="shared" si="28"/>
        <v>1</v>
      </c>
    </row>
    <row r="254" spans="1:16" ht="15.75" x14ac:dyDescent="0.25">
      <c r="A254" s="4"/>
      <c r="B254" s="245">
        <v>239</v>
      </c>
      <c r="C254" s="251"/>
      <c r="D254" s="252"/>
      <c r="E254" s="251"/>
      <c r="F254" s="252"/>
      <c r="G254" s="4"/>
      <c r="H254" s="274" t="b">
        <f>IF(ISBLANK(C254),TRUE,IF(OR(ISBLANK(D254),ISBLANK(E254),ISBLANK(F254),ISBLANK(#REF!)),FALSE,TRUE))</f>
        <v>1</v>
      </c>
      <c r="I254" s="46">
        <f t="shared" si="22"/>
        <v>0</v>
      </c>
      <c r="J254" s="46">
        <f t="shared" si="23"/>
        <v>0</v>
      </c>
      <c r="K254" s="46">
        <f t="shared" si="24"/>
        <v>0</v>
      </c>
      <c r="L254" s="46">
        <f t="shared" si="25"/>
        <v>0</v>
      </c>
      <c r="M254" s="46">
        <f t="shared" si="26"/>
        <v>0</v>
      </c>
      <c r="N254" s="46">
        <f t="shared" si="27"/>
        <v>0</v>
      </c>
      <c r="P254" t="b">
        <f t="shared" si="28"/>
        <v>1</v>
      </c>
    </row>
    <row r="255" spans="1:16" ht="15.75" x14ac:dyDescent="0.25">
      <c r="A255" s="4"/>
      <c r="B255" s="245">
        <v>240</v>
      </c>
      <c r="C255" s="251"/>
      <c r="D255" s="252"/>
      <c r="E255" s="251"/>
      <c r="F255" s="252"/>
      <c r="G255" s="4"/>
      <c r="H255" s="274" t="b">
        <f>IF(ISBLANK(C255),TRUE,IF(OR(ISBLANK(D255),ISBLANK(E255),ISBLANK(F255),ISBLANK(#REF!)),FALSE,TRUE))</f>
        <v>1</v>
      </c>
      <c r="I255" s="46">
        <f t="shared" si="22"/>
        <v>0</v>
      </c>
      <c r="J255" s="46">
        <f t="shared" si="23"/>
        <v>0</v>
      </c>
      <c r="K255" s="46">
        <f t="shared" si="24"/>
        <v>0</v>
      </c>
      <c r="L255" s="46">
        <f t="shared" si="25"/>
        <v>0</v>
      </c>
      <c r="M255" s="46">
        <f t="shared" si="26"/>
        <v>0</v>
      </c>
      <c r="N255" s="46">
        <f t="shared" si="27"/>
        <v>0</v>
      </c>
      <c r="P255" t="b">
        <f t="shared" si="28"/>
        <v>1</v>
      </c>
    </row>
    <row r="256" spans="1:16" ht="15.75" x14ac:dyDescent="0.25">
      <c r="A256" s="4"/>
      <c r="B256" s="245">
        <v>241</v>
      </c>
      <c r="C256" s="251"/>
      <c r="D256" s="252"/>
      <c r="E256" s="251"/>
      <c r="F256" s="252"/>
      <c r="G256" s="4"/>
      <c r="H256" s="274" t="b">
        <f>IF(ISBLANK(C256),TRUE,IF(OR(ISBLANK(D256),ISBLANK(E256),ISBLANK(F256),ISBLANK(#REF!)),FALSE,TRUE))</f>
        <v>1</v>
      </c>
      <c r="I256" s="46">
        <f t="shared" si="22"/>
        <v>0</v>
      </c>
      <c r="J256" s="46">
        <f t="shared" si="23"/>
        <v>0</v>
      </c>
      <c r="K256" s="46">
        <f t="shared" si="24"/>
        <v>0</v>
      </c>
      <c r="L256" s="46">
        <f t="shared" si="25"/>
        <v>0</v>
      </c>
      <c r="M256" s="46">
        <f t="shared" si="26"/>
        <v>0</v>
      </c>
      <c r="N256" s="46">
        <f t="shared" si="27"/>
        <v>0</v>
      </c>
      <c r="P256" t="b">
        <f t="shared" si="28"/>
        <v>1</v>
      </c>
    </row>
    <row r="257" spans="1:16" ht="15.75" x14ac:dyDescent="0.25">
      <c r="A257" s="4"/>
      <c r="B257" s="245">
        <v>242</v>
      </c>
      <c r="C257" s="251"/>
      <c r="D257" s="252"/>
      <c r="E257" s="251"/>
      <c r="F257" s="252"/>
      <c r="G257" s="4"/>
      <c r="H257" s="274" t="b">
        <f>IF(ISBLANK(C257),TRUE,IF(OR(ISBLANK(D257),ISBLANK(E257),ISBLANK(F257),ISBLANK(#REF!)),FALSE,TRUE))</f>
        <v>1</v>
      </c>
      <c r="I257" s="46">
        <f t="shared" si="22"/>
        <v>0</v>
      </c>
      <c r="J257" s="46">
        <f t="shared" si="23"/>
        <v>0</v>
      </c>
      <c r="K257" s="46">
        <f t="shared" si="24"/>
        <v>0</v>
      </c>
      <c r="L257" s="46">
        <f t="shared" si="25"/>
        <v>0</v>
      </c>
      <c r="M257" s="46">
        <f t="shared" si="26"/>
        <v>0</v>
      </c>
      <c r="N257" s="46">
        <f t="shared" si="27"/>
        <v>0</v>
      </c>
      <c r="P257" t="b">
        <f t="shared" si="28"/>
        <v>1</v>
      </c>
    </row>
    <row r="258" spans="1:16" ht="15.75" x14ac:dyDescent="0.25">
      <c r="A258" s="4"/>
      <c r="B258" s="245">
        <v>243</v>
      </c>
      <c r="C258" s="251"/>
      <c r="D258" s="252"/>
      <c r="E258" s="251"/>
      <c r="F258" s="252"/>
      <c r="G258" s="4"/>
      <c r="H258" s="274" t="b">
        <f>IF(ISBLANK(C258),TRUE,IF(OR(ISBLANK(D258),ISBLANK(E258),ISBLANK(F258),ISBLANK(#REF!)),FALSE,TRUE))</f>
        <v>1</v>
      </c>
      <c r="I258" s="46">
        <f t="shared" si="22"/>
        <v>0</v>
      </c>
      <c r="J258" s="46">
        <f t="shared" si="23"/>
        <v>0</v>
      </c>
      <c r="K258" s="46">
        <f t="shared" si="24"/>
        <v>0</v>
      </c>
      <c r="L258" s="46">
        <f t="shared" si="25"/>
        <v>0</v>
      </c>
      <c r="M258" s="46">
        <f t="shared" si="26"/>
        <v>0</v>
      </c>
      <c r="N258" s="46">
        <f t="shared" si="27"/>
        <v>0</v>
      </c>
      <c r="P258" t="b">
        <f t="shared" si="28"/>
        <v>1</v>
      </c>
    </row>
    <row r="259" spans="1:16" ht="15.75" x14ac:dyDescent="0.25">
      <c r="A259" s="4"/>
      <c r="B259" s="245">
        <v>244</v>
      </c>
      <c r="C259" s="251"/>
      <c r="D259" s="252"/>
      <c r="E259" s="251"/>
      <c r="F259" s="252"/>
      <c r="G259" s="4"/>
      <c r="H259" s="274" t="b">
        <f>IF(ISBLANK(C259),TRUE,IF(OR(ISBLANK(D259),ISBLANK(E259),ISBLANK(F259),ISBLANK(#REF!)),FALSE,TRUE))</f>
        <v>1</v>
      </c>
      <c r="I259" s="46">
        <f t="shared" si="22"/>
        <v>0</v>
      </c>
      <c r="J259" s="46">
        <f t="shared" si="23"/>
        <v>0</v>
      </c>
      <c r="K259" s="46">
        <f t="shared" si="24"/>
        <v>0</v>
      </c>
      <c r="L259" s="46">
        <f t="shared" si="25"/>
        <v>0</v>
      </c>
      <c r="M259" s="46">
        <f t="shared" si="26"/>
        <v>0</v>
      </c>
      <c r="N259" s="46">
        <f t="shared" si="27"/>
        <v>0</v>
      </c>
      <c r="P259" t="b">
        <f t="shared" si="28"/>
        <v>1</v>
      </c>
    </row>
    <row r="260" spans="1:16" ht="15.75" x14ac:dyDescent="0.25">
      <c r="A260" s="4"/>
      <c r="B260" s="245">
        <v>245</v>
      </c>
      <c r="C260" s="251"/>
      <c r="D260" s="252"/>
      <c r="E260" s="251"/>
      <c r="F260" s="252"/>
      <c r="G260" s="4"/>
      <c r="H260" s="274" t="b">
        <f>IF(ISBLANK(C260),TRUE,IF(OR(ISBLANK(D260),ISBLANK(E260),ISBLANK(F260),ISBLANK(#REF!)),FALSE,TRUE))</f>
        <v>1</v>
      </c>
      <c r="I260" s="46">
        <f t="shared" si="22"/>
        <v>0</v>
      </c>
      <c r="J260" s="46">
        <f t="shared" si="23"/>
        <v>0</v>
      </c>
      <c r="K260" s="46">
        <f t="shared" si="24"/>
        <v>0</v>
      </c>
      <c r="L260" s="46">
        <f t="shared" si="25"/>
        <v>0</v>
      </c>
      <c r="M260" s="46">
        <f t="shared" si="26"/>
        <v>0</v>
      </c>
      <c r="N260" s="46">
        <f t="shared" si="27"/>
        <v>0</v>
      </c>
      <c r="P260" t="b">
        <f t="shared" si="28"/>
        <v>1</v>
      </c>
    </row>
    <row r="261" spans="1:16" ht="15.75" x14ac:dyDescent="0.25">
      <c r="A261" s="4"/>
      <c r="B261" s="245">
        <v>246</v>
      </c>
      <c r="C261" s="251"/>
      <c r="D261" s="252"/>
      <c r="E261" s="251"/>
      <c r="F261" s="252"/>
      <c r="G261" s="4"/>
      <c r="H261" s="274" t="b">
        <f>IF(ISBLANK(C261),TRUE,IF(OR(ISBLANK(D261),ISBLANK(E261),ISBLANK(F261),ISBLANK(#REF!)),FALSE,TRUE))</f>
        <v>1</v>
      </c>
      <c r="I261" s="46">
        <f t="shared" si="22"/>
        <v>0</v>
      </c>
      <c r="J261" s="46">
        <f t="shared" si="23"/>
        <v>0</v>
      </c>
      <c r="K261" s="46">
        <f t="shared" si="24"/>
        <v>0</v>
      </c>
      <c r="L261" s="46">
        <f t="shared" si="25"/>
        <v>0</v>
      </c>
      <c r="M261" s="46">
        <f t="shared" si="26"/>
        <v>0</v>
      </c>
      <c r="N261" s="46">
        <f t="shared" si="27"/>
        <v>0</v>
      </c>
      <c r="P261" t="b">
        <f t="shared" si="28"/>
        <v>1</v>
      </c>
    </row>
    <row r="262" spans="1:16" ht="15.75" x14ac:dyDescent="0.25">
      <c r="A262" s="4"/>
      <c r="B262" s="245">
        <v>247</v>
      </c>
      <c r="C262" s="251"/>
      <c r="D262" s="252"/>
      <c r="E262" s="251"/>
      <c r="F262" s="252"/>
      <c r="G262" s="4"/>
      <c r="H262" s="274" t="b">
        <f>IF(ISBLANK(C262),TRUE,IF(OR(ISBLANK(D262),ISBLANK(E262),ISBLANK(F262),ISBLANK(#REF!)),FALSE,TRUE))</f>
        <v>1</v>
      </c>
      <c r="I262" s="46">
        <f t="shared" si="22"/>
        <v>0</v>
      </c>
      <c r="J262" s="46">
        <f t="shared" si="23"/>
        <v>0</v>
      </c>
      <c r="K262" s="46">
        <f t="shared" si="24"/>
        <v>0</v>
      </c>
      <c r="L262" s="46">
        <f t="shared" si="25"/>
        <v>0</v>
      </c>
      <c r="M262" s="46">
        <f t="shared" si="26"/>
        <v>0</v>
      </c>
      <c r="N262" s="46">
        <f t="shared" si="27"/>
        <v>0</v>
      </c>
      <c r="P262" t="b">
        <f t="shared" si="28"/>
        <v>1</v>
      </c>
    </row>
    <row r="263" spans="1:16" ht="15.75" x14ac:dyDescent="0.25">
      <c r="A263" s="4"/>
      <c r="B263" s="245">
        <v>248</v>
      </c>
      <c r="C263" s="251"/>
      <c r="D263" s="252"/>
      <c r="E263" s="251"/>
      <c r="F263" s="252"/>
      <c r="G263" s="4"/>
      <c r="H263" s="274" t="b">
        <f>IF(ISBLANK(C263),TRUE,IF(OR(ISBLANK(D263),ISBLANK(E263),ISBLANK(F263),ISBLANK(#REF!)),FALSE,TRUE))</f>
        <v>1</v>
      </c>
      <c r="I263" s="46">
        <f t="shared" si="22"/>
        <v>0</v>
      </c>
      <c r="J263" s="46">
        <f t="shared" si="23"/>
        <v>0</v>
      </c>
      <c r="K263" s="46">
        <f t="shared" si="24"/>
        <v>0</v>
      </c>
      <c r="L263" s="46">
        <f t="shared" si="25"/>
        <v>0</v>
      </c>
      <c r="M263" s="46">
        <f t="shared" si="26"/>
        <v>0</v>
      </c>
      <c r="N263" s="46">
        <f t="shared" si="27"/>
        <v>0</v>
      </c>
      <c r="P263" t="b">
        <f t="shared" si="28"/>
        <v>1</v>
      </c>
    </row>
    <row r="264" spans="1:16" ht="15.75" x14ac:dyDescent="0.25">
      <c r="A264" s="4"/>
      <c r="B264" s="245">
        <v>249</v>
      </c>
      <c r="C264" s="251"/>
      <c r="D264" s="252"/>
      <c r="E264" s="251"/>
      <c r="F264" s="252"/>
      <c r="G264" s="4"/>
      <c r="H264" s="274" t="b">
        <f>IF(ISBLANK(C264),TRUE,IF(OR(ISBLANK(D264),ISBLANK(E264),ISBLANK(F264),ISBLANK(#REF!)),FALSE,TRUE))</f>
        <v>1</v>
      </c>
      <c r="I264" s="46">
        <f t="shared" si="22"/>
        <v>0</v>
      </c>
      <c r="J264" s="46">
        <f t="shared" si="23"/>
        <v>0</v>
      </c>
      <c r="K264" s="46">
        <f t="shared" si="24"/>
        <v>0</v>
      </c>
      <c r="L264" s="46">
        <f t="shared" si="25"/>
        <v>0</v>
      </c>
      <c r="M264" s="46">
        <f t="shared" si="26"/>
        <v>0</v>
      </c>
      <c r="N264" s="46">
        <f t="shared" si="27"/>
        <v>0</v>
      </c>
      <c r="P264" t="b">
        <f t="shared" si="28"/>
        <v>1</v>
      </c>
    </row>
    <row r="265" spans="1:16" ht="15.75" x14ac:dyDescent="0.25">
      <c r="A265" s="4"/>
      <c r="B265" s="245">
        <v>250</v>
      </c>
      <c r="C265" s="251"/>
      <c r="D265" s="252"/>
      <c r="E265" s="251"/>
      <c r="F265" s="252"/>
      <c r="G265" s="4"/>
      <c r="H265" s="274" t="b">
        <f>IF(ISBLANK(C265),TRUE,IF(OR(ISBLANK(D265),ISBLANK(E265),ISBLANK(F265),ISBLANK(#REF!)),FALSE,TRUE))</f>
        <v>1</v>
      </c>
      <c r="I265" s="46">
        <f t="shared" si="22"/>
        <v>0</v>
      </c>
      <c r="J265" s="46">
        <f t="shared" si="23"/>
        <v>0</v>
      </c>
      <c r="K265" s="46">
        <f t="shared" si="24"/>
        <v>0</v>
      </c>
      <c r="L265" s="46">
        <f t="shared" si="25"/>
        <v>0</v>
      </c>
      <c r="M265" s="46">
        <f t="shared" si="26"/>
        <v>0</v>
      </c>
      <c r="N265" s="46">
        <f t="shared" si="27"/>
        <v>0</v>
      </c>
      <c r="P265" t="b">
        <f t="shared" si="28"/>
        <v>1</v>
      </c>
    </row>
    <row r="266" spans="1:16" ht="15.75" x14ac:dyDescent="0.25">
      <c r="A266" s="4"/>
      <c r="B266" s="245">
        <v>251</v>
      </c>
      <c r="C266" s="251"/>
      <c r="D266" s="252"/>
      <c r="E266" s="251"/>
      <c r="F266" s="252"/>
      <c r="G266" s="4"/>
      <c r="H266" s="274" t="b">
        <f>IF(ISBLANK(C266),TRUE,IF(OR(ISBLANK(D266),ISBLANK(E266),ISBLANK(F266),ISBLANK(#REF!)),FALSE,TRUE))</f>
        <v>1</v>
      </c>
      <c r="I266" s="46">
        <f t="shared" si="22"/>
        <v>0</v>
      </c>
      <c r="J266" s="46">
        <f t="shared" si="23"/>
        <v>0</v>
      </c>
      <c r="K266" s="46">
        <f t="shared" si="24"/>
        <v>0</v>
      </c>
      <c r="L266" s="46">
        <f t="shared" si="25"/>
        <v>0</v>
      </c>
      <c r="M266" s="46">
        <f t="shared" si="26"/>
        <v>0</v>
      </c>
      <c r="N266" s="46">
        <f t="shared" si="27"/>
        <v>0</v>
      </c>
      <c r="P266" t="b">
        <f t="shared" si="28"/>
        <v>1</v>
      </c>
    </row>
    <row r="267" spans="1:16" ht="15.75" x14ac:dyDescent="0.25">
      <c r="A267" s="4"/>
      <c r="B267" s="245">
        <v>252</v>
      </c>
      <c r="C267" s="251"/>
      <c r="D267" s="252"/>
      <c r="E267" s="251"/>
      <c r="F267" s="252"/>
      <c r="G267" s="4"/>
      <c r="H267" s="274" t="b">
        <f>IF(ISBLANK(C267),TRUE,IF(OR(ISBLANK(D267),ISBLANK(E267),ISBLANK(F267),ISBLANK(#REF!)),FALSE,TRUE))</f>
        <v>1</v>
      </c>
      <c r="I267" s="46">
        <f t="shared" si="22"/>
        <v>0</v>
      </c>
      <c r="J267" s="46">
        <f t="shared" si="23"/>
        <v>0</v>
      </c>
      <c r="K267" s="46">
        <f t="shared" si="24"/>
        <v>0</v>
      </c>
      <c r="L267" s="46">
        <f t="shared" si="25"/>
        <v>0</v>
      </c>
      <c r="M267" s="46">
        <f t="shared" si="26"/>
        <v>0</v>
      </c>
      <c r="N267" s="46">
        <f t="shared" si="27"/>
        <v>0</v>
      </c>
      <c r="P267" t="b">
        <f t="shared" si="28"/>
        <v>1</v>
      </c>
    </row>
    <row r="268" spans="1:16" ht="15.75" x14ac:dyDescent="0.25">
      <c r="A268" s="4"/>
      <c r="B268" s="245">
        <v>253</v>
      </c>
      <c r="C268" s="251"/>
      <c r="D268" s="252"/>
      <c r="E268" s="251"/>
      <c r="F268" s="252"/>
      <c r="G268" s="4"/>
      <c r="H268" s="274" t="b">
        <f>IF(ISBLANK(C268),TRUE,IF(OR(ISBLANK(D268),ISBLANK(E268),ISBLANK(F268),ISBLANK(#REF!)),FALSE,TRUE))</f>
        <v>1</v>
      </c>
      <c r="I268" s="46">
        <f t="shared" si="22"/>
        <v>0</v>
      </c>
      <c r="J268" s="46">
        <f t="shared" si="23"/>
        <v>0</v>
      </c>
      <c r="K268" s="46">
        <f t="shared" si="24"/>
        <v>0</v>
      </c>
      <c r="L268" s="46">
        <f t="shared" si="25"/>
        <v>0</v>
      </c>
      <c r="M268" s="46">
        <f t="shared" si="26"/>
        <v>0</v>
      </c>
      <c r="N268" s="46">
        <f t="shared" si="27"/>
        <v>0</v>
      </c>
      <c r="P268" t="b">
        <f t="shared" si="28"/>
        <v>1</v>
      </c>
    </row>
    <row r="269" spans="1:16" ht="15.75" x14ac:dyDescent="0.25">
      <c r="A269" s="4"/>
      <c r="B269" s="245">
        <v>254</v>
      </c>
      <c r="C269" s="251"/>
      <c r="D269" s="252"/>
      <c r="E269" s="251"/>
      <c r="F269" s="252"/>
      <c r="G269" s="4"/>
      <c r="H269" s="274" t="b">
        <f>IF(ISBLANK(C269),TRUE,IF(OR(ISBLANK(D269),ISBLANK(E269),ISBLANK(F269),ISBLANK(#REF!)),FALSE,TRUE))</f>
        <v>1</v>
      </c>
      <c r="I269" s="46">
        <f t="shared" si="22"/>
        <v>0</v>
      </c>
      <c r="J269" s="46">
        <f t="shared" si="23"/>
        <v>0</v>
      </c>
      <c r="K269" s="46">
        <f t="shared" si="24"/>
        <v>0</v>
      </c>
      <c r="L269" s="46">
        <f t="shared" si="25"/>
        <v>0</v>
      </c>
      <c r="M269" s="46">
        <f t="shared" si="26"/>
        <v>0</v>
      </c>
      <c r="N269" s="46">
        <f t="shared" si="27"/>
        <v>0</v>
      </c>
      <c r="P269" t="b">
        <f t="shared" si="28"/>
        <v>1</v>
      </c>
    </row>
    <row r="270" spans="1:16" ht="15.75" x14ac:dyDescent="0.25">
      <c r="A270" s="4"/>
      <c r="B270" s="245">
        <v>255</v>
      </c>
      <c r="C270" s="251"/>
      <c r="D270" s="252"/>
      <c r="E270" s="251"/>
      <c r="F270" s="252"/>
      <c r="G270" s="4"/>
      <c r="H270" s="274" t="b">
        <f>IF(ISBLANK(C270),TRUE,IF(OR(ISBLANK(D270),ISBLANK(E270),ISBLANK(F270),ISBLANK(#REF!)),FALSE,TRUE))</f>
        <v>1</v>
      </c>
      <c r="I270" s="46">
        <f t="shared" si="22"/>
        <v>0</v>
      </c>
      <c r="J270" s="46">
        <f t="shared" si="23"/>
        <v>0</v>
      </c>
      <c r="K270" s="46">
        <f t="shared" si="24"/>
        <v>0</v>
      </c>
      <c r="L270" s="46">
        <f t="shared" si="25"/>
        <v>0</v>
      </c>
      <c r="M270" s="46">
        <f t="shared" si="26"/>
        <v>0</v>
      </c>
      <c r="N270" s="46">
        <f t="shared" si="27"/>
        <v>0</v>
      </c>
      <c r="P270" t="b">
        <f t="shared" si="28"/>
        <v>1</v>
      </c>
    </row>
    <row r="271" spans="1:16" ht="15.75" x14ac:dyDescent="0.25">
      <c r="A271" s="4"/>
      <c r="B271" s="245">
        <v>256</v>
      </c>
      <c r="C271" s="251"/>
      <c r="D271" s="252"/>
      <c r="E271" s="251"/>
      <c r="F271" s="252"/>
      <c r="G271" s="4"/>
      <c r="H271" s="274" t="b">
        <f>IF(ISBLANK(C271),TRUE,IF(OR(ISBLANK(D271),ISBLANK(E271),ISBLANK(F271),ISBLANK(#REF!)),FALSE,TRUE))</f>
        <v>1</v>
      </c>
      <c r="I271" s="46">
        <f t="shared" si="22"/>
        <v>0</v>
      </c>
      <c r="J271" s="46">
        <f t="shared" si="23"/>
        <v>0</v>
      </c>
      <c r="K271" s="46">
        <f t="shared" si="24"/>
        <v>0</v>
      </c>
      <c r="L271" s="46">
        <f t="shared" si="25"/>
        <v>0</v>
      </c>
      <c r="M271" s="46">
        <f t="shared" si="26"/>
        <v>0</v>
      </c>
      <c r="N271" s="46">
        <f t="shared" si="27"/>
        <v>0</v>
      </c>
      <c r="P271" t="b">
        <f t="shared" si="28"/>
        <v>1</v>
      </c>
    </row>
    <row r="272" spans="1:16" ht="15.75" x14ac:dyDescent="0.25">
      <c r="A272" s="4"/>
      <c r="B272" s="245">
        <v>257</v>
      </c>
      <c r="C272" s="251"/>
      <c r="D272" s="252"/>
      <c r="E272" s="251"/>
      <c r="F272" s="252"/>
      <c r="G272" s="4"/>
      <c r="H272" s="274" t="b">
        <f>IF(ISBLANK(C272),TRUE,IF(OR(ISBLANK(D272),ISBLANK(E272),ISBLANK(F272),ISBLANK(#REF!)),FALSE,TRUE))</f>
        <v>1</v>
      </c>
      <c r="I272" s="46">
        <f t="shared" si="22"/>
        <v>0</v>
      </c>
      <c r="J272" s="46">
        <f t="shared" si="23"/>
        <v>0</v>
      </c>
      <c r="K272" s="46">
        <f t="shared" si="24"/>
        <v>0</v>
      </c>
      <c r="L272" s="46">
        <f t="shared" si="25"/>
        <v>0</v>
      </c>
      <c r="M272" s="46">
        <f t="shared" si="26"/>
        <v>0</v>
      </c>
      <c r="N272" s="46">
        <f t="shared" si="27"/>
        <v>0</v>
      </c>
      <c r="P272" t="b">
        <f t="shared" si="28"/>
        <v>1</v>
      </c>
    </row>
    <row r="273" spans="1:16" ht="15.75" x14ac:dyDescent="0.25">
      <c r="A273" s="4"/>
      <c r="B273" s="245">
        <v>258</v>
      </c>
      <c r="C273" s="251"/>
      <c r="D273" s="252"/>
      <c r="E273" s="251"/>
      <c r="F273" s="252"/>
      <c r="G273" s="4"/>
      <c r="H273" s="274" t="b">
        <f>IF(ISBLANK(C273),TRUE,IF(OR(ISBLANK(D273),ISBLANK(E273),ISBLANK(F273),ISBLANK(#REF!)),FALSE,TRUE))</f>
        <v>1</v>
      </c>
      <c r="I273" s="46">
        <f t="shared" ref="I273:I336" si="29">IF(E273="Retail",F273,0)</f>
        <v>0</v>
      </c>
      <c r="J273" s="46">
        <f t="shared" ref="J273:J336" si="30">IF(E273="Well Informed",F273,0)</f>
        <v>0</v>
      </c>
      <c r="K273" s="46">
        <f t="shared" ref="K273:K336" si="31">IF(E273="Professional",F273,0)</f>
        <v>0</v>
      </c>
      <c r="L273" s="46">
        <f t="shared" ref="L273:L336" si="32">IF(E273="Retail",D273,0)</f>
        <v>0</v>
      </c>
      <c r="M273" s="46">
        <f t="shared" ref="M273:M336" si="33">IF(E273="Well Informed",D273,0)</f>
        <v>0</v>
      </c>
      <c r="N273" s="46">
        <f t="shared" ref="N273:N336" si="34">IF(E273="Professional",D273,0)</f>
        <v>0</v>
      </c>
      <c r="P273" t="b">
        <f t="shared" ref="P273:P336" si="35">IF(AND(D273&lt;&gt;"",C273="N/A"),FALSE,TRUE)</f>
        <v>1</v>
      </c>
    </row>
    <row r="274" spans="1:16" ht="15.75" x14ac:dyDescent="0.25">
      <c r="A274" s="4"/>
      <c r="B274" s="245">
        <v>259</v>
      </c>
      <c r="C274" s="251"/>
      <c r="D274" s="252"/>
      <c r="E274" s="251"/>
      <c r="F274" s="252"/>
      <c r="G274" s="4"/>
      <c r="H274" s="274" t="b">
        <f>IF(ISBLANK(C274),TRUE,IF(OR(ISBLANK(D274),ISBLANK(E274),ISBLANK(F274),ISBLANK(#REF!)),FALSE,TRUE))</f>
        <v>1</v>
      </c>
      <c r="I274" s="46">
        <f t="shared" si="29"/>
        <v>0</v>
      </c>
      <c r="J274" s="46">
        <f t="shared" si="30"/>
        <v>0</v>
      </c>
      <c r="K274" s="46">
        <f t="shared" si="31"/>
        <v>0</v>
      </c>
      <c r="L274" s="46">
        <f t="shared" si="32"/>
        <v>0</v>
      </c>
      <c r="M274" s="46">
        <f t="shared" si="33"/>
        <v>0</v>
      </c>
      <c r="N274" s="46">
        <f t="shared" si="34"/>
        <v>0</v>
      </c>
      <c r="P274" t="b">
        <f t="shared" si="35"/>
        <v>1</v>
      </c>
    </row>
    <row r="275" spans="1:16" ht="15.75" x14ac:dyDescent="0.25">
      <c r="A275" s="4"/>
      <c r="B275" s="245">
        <v>260</v>
      </c>
      <c r="C275" s="251"/>
      <c r="D275" s="252"/>
      <c r="E275" s="251"/>
      <c r="F275" s="252"/>
      <c r="G275" s="4"/>
      <c r="H275" s="274" t="b">
        <f>IF(ISBLANK(C275),TRUE,IF(OR(ISBLANK(D275),ISBLANK(E275),ISBLANK(F275),ISBLANK(#REF!)),FALSE,TRUE))</f>
        <v>1</v>
      </c>
      <c r="I275" s="46">
        <f t="shared" si="29"/>
        <v>0</v>
      </c>
      <c r="J275" s="46">
        <f t="shared" si="30"/>
        <v>0</v>
      </c>
      <c r="K275" s="46">
        <f t="shared" si="31"/>
        <v>0</v>
      </c>
      <c r="L275" s="46">
        <f t="shared" si="32"/>
        <v>0</v>
      </c>
      <c r="M275" s="46">
        <f t="shared" si="33"/>
        <v>0</v>
      </c>
      <c r="N275" s="46">
        <f t="shared" si="34"/>
        <v>0</v>
      </c>
      <c r="P275" t="b">
        <f t="shared" si="35"/>
        <v>1</v>
      </c>
    </row>
    <row r="276" spans="1:16" ht="15.75" x14ac:dyDescent="0.25">
      <c r="A276" s="4"/>
      <c r="B276" s="245">
        <v>261</v>
      </c>
      <c r="C276" s="251"/>
      <c r="D276" s="252"/>
      <c r="E276" s="251"/>
      <c r="F276" s="252"/>
      <c r="G276" s="4"/>
      <c r="H276" s="274" t="b">
        <f>IF(ISBLANK(C276),TRUE,IF(OR(ISBLANK(D276),ISBLANK(E276),ISBLANK(F276),ISBLANK(#REF!)),FALSE,TRUE))</f>
        <v>1</v>
      </c>
      <c r="I276" s="46">
        <f t="shared" si="29"/>
        <v>0</v>
      </c>
      <c r="J276" s="46">
        <f t="shared" si="30"/>
        <v>0</v>
      </c>
      <c r="K276" s="46">
        <f t="shared" si="31"/>
        <v>0</v>
      </c>
      <c r="L276" s="46">
        <f t="shared" si="32"/>
        <v>0</v>
      </c>
      <c r="M276" s="46">
        <f t="shared" si="33"/>
        <v>0</v>
      </c>
      <c r="N276" s="46">
        <f t="shared" si="34"/>
        <v>0</v>
      </c>
      <c r="P276" t="b">
        <f t="shared" si="35"/>
        <v>1</v>
      </c>
    </row>
    <row r="277" spans="1:16" ht="15.75" x14ac:dyDescent="0.25">
      <c r="A277" s="4"/>
      <c r="B277" s="245">
        <v>262</v>
      </c>
      <c r="C277" s="251"/>
      <c r="D277" s="252"/>
      <c r="E277" s="251"/>
      <c r="F277" s="252"/>
      <c r="G277" s="4"/>
      <c r="H277" s="274" t="b">
        <f>IF(ISBLANK(C277),TRUE,IF(OR(ISBLANK(D277),ISBLANK(E277),ISBLANK(F277),ISBLANK(#REF!)),FALSE,TRUE))</f>
        <v>1</v>
      </c>
      <c r="I277" s="46">
        <f t="shared" si="29"/>
        <v>0</v>
      </c>
      <c r="J277" s="46">
        <f t="shared" si="30"/>
        <v>0</v>
      </c>
      <c r="K277" s="46">
        <f t="shared" si="31"/>
        <v>0</v>
      </c>
      <c r="L277" s="46">
        <f t="shared" si="32"/>
        <v>0</v>
      </c>
      <c r="M277" s="46">
        <f t="shared" si="33"/>
        <v>0</v>
      </c>
      <c r="N277" s="46">
        <f t="shared" si="34"/>
        <v>0</v>
      </c>
      <c r="P277" t="b">
        <f t="shared" si="35"/>
        <v>1</v>
      </c>
    </row>
    <row r="278" spans="1:16" ht="15.75" x14ac:dyDescent="0.25">
      <c r="A278" s="4"/>
      <c r="B278" s="245">
        <v>263</v>
      </c>
      <c r="C278" s="251"/>
      <c r="D278" s="252"/>
      <c r="E278" s="251"/>
      <c r="F278" s="252"/>
      <c r="G278" s="4"/>
      <c r="H278" s="274" t="b">
        <f>IF(ISBLANK(C278),TRUE,IF(OR(ISBLANK(D278),ISBLANK(E278),ISBLANK(F278),ISBLANK(#REF!)),FALSE,TRUE))</f>
        <v>1</v>
      </c>
      <c r="I278" s="46">
        <f t="shared" si="29"/>
        <v>0</v>
      </c>
      <c r="J278" s="46">
        <f t="shared" si="30"/>
        <v>0</v>
      </c>
      <c r="K278" s="46">
        <f t="shared" si="31"/>
        <v>0</v>
      </c>
      <c r="L278" s="46">
        <f t="shared" si="32"/>
        <v>0</v>
      </c>
      <c r="M278" s="46">
        <f t="shared" si="33"/>
        <v>0</v>
      </c>
      <c r="N278" s="46">
        <f t="shared" si="34"/>
        <v>0</v>
      </c>
      <c r="P278" t="b">
        <f t="shared" si="35"/>
        <v>1</v>
      </c>
    </row>
    <row r="279" spans="1:16" ht="15.75" x14ac:dyDescent="0.25">
      <c r="A279" s="4"/>
      <c r="B279" s="245">
        <v>264</v>
      </c>
      <c r="C279" s="251"/>
      <c r="D279" s="252"/>
      <c r="E279" s="251"/>
      <c r="F279" s="252"/>
      <c r="G279" s="4"/>
      <c r="H279" s="274" t="b">
        <f>IF(ISBLANK(C279),TRUE,IF(OR(ISBLANK(D279),ISBLANK(E279),ISBLANK(F279),ISBLANK(#REF!)),FALSE,TRUE))</f>
        <v>1</v>
      </c>
      <c r="I279" s="46">
        <f t="shared" si="29"/>
        <v>0</v>
      </c>
      <c r="J279" s="46">
        <f t="shared" si="30"/>
        <v>0</v>
      </c>
      <c r="K279" s="46">
        <f t="shared" si="31"/>
        <v>0</v>
      </c>
      <c r="L279" s="46">
        <f t="shared" si="32"/>
        <v>0</v>
      </c>
      <c r="M279" s="46">
        <f t="shared" si="33"/>
        <v>0</v>
      </c>
      <c r="N279" s="46">
        <f t="shared" si="34"/>
        <v>0</v>
      </c>
      <c r="P279" t="b">
        <f t="shared" si="35"/>
        <v>1</v>
      </c>
    </row>
    <row r="280" spans="1:16" ht="15.75" x14ac:dyDescent="0.25">
      <c r="A280" s="4"/>
      <c r="B280" s="245">
        <v>265</v>
      </c>
      <c r="C280" s="251"/>
      <c r="D280" s="252"/>
      <c r="E280" s="251"/>
      <c r="F280" s="252"/>
      <c r="G280" s="4"/>
      <c r="H280" s="274" t="b">
        <f>IF(ISBLANK(C280),TRUE,IF(OR(ISBLANK(D280),ISBLANK(E280),ISBLANK(F280),ISBLANK(#REF!)),FALSE,TRUE))</f>
        <v>1</v>
      </c>
      <c r="I280" s="46">
        <f t="shared" si="29"/>
        <v>0</v>
      </c>
      <c r="J280" s="46">
        <f t="shared" si="30"/>
        <v>0</v>
      </c>
      <c r="K280" s="46">
        <f t="shared" si="31"/>
        <v>0</v>
      </c>
      <c r="L280" s="46">
        <f t="shared" si="32"/>
        <v>0</v>
      </c>
      <c r="M280" s="46">
        <f t="shared" si="33"/>
        <v>0</v>
      </c>
      <c r="N280" s="46">
        <f t="shared" si="34"/>
        <v>0</v>
      </c>
      <c r="P280" t="b">
        <f t="shared" si="35"/>
        <v>1</v>
      </c>
    </row>
    <row r="281" spans="1:16" ht="15.75" x14ac:dyDescent="0.25">
      <c r="A281" s="4"/>
      <c r="B281" s="245">
        <v>266</v>
      </c>
      <c r="C281" s="251"/>
      <c r="D281" s="252"/>
      <c r="E281" s="251"/>
      <c r="F281" s="252"/>
      <c r="G281" s="4"/>
      <c r="H281" s="274" t="b">
        <f>IF(ISBLANK(C281),TRUE,IF(OR(ISBLANK(D281),ISBLANK(E281),ISBLANK(F281),ISBLANK(#REF!)),FALSE,TRUE))</f>
        <v>1</v>
      </c>
      <c r="I281" s="46">
        <f t="shared" si="29"/>
        <v>0</v>
      </c>
      <c r="J281" s="46">
        <f t="shared" si="30"/>
        <v>0</v>
      </c>
      <c r="K281" s="46">
        <f t="shared" si="31"/>
        <v>0</v>
      </c>
      <c r="L281" s="46">
        <f t="shared" si="32"/>
        <v>0</v>
      </c>
      <c r="M281" s="46">
        <f t="shared" si="33"/>
        <v>0</v>
      </c>
      <c r="N281" s="46">
        <f t="shared" si="34"/>
        <v>0</v>
      </c>
      <c r="P281" t="b">
        <f t="shared" si="35"/>
        <v>1</v>
      </c>
    </row>
    <row r="282" spans="1:16" ht="15.75" x14ac:dyDescent="0.25">
      <c r="A282" s="4"/>
      <c r="B282" s="245">
        <v>267</v>
      </c>
      <c r="C282" s="251"/>
      <c r="D282" s="252"/>
      <c r="E282" s="251"/>
      <c r="F282" s="252"/>
      <c r="G282" s="4"/>
      <c r="H282" s="274" t="b">
        <f>IF(ISBLANK(C282),TRUE,IF(OR(ISBLANK(D282),ISBLANK(E282),ISBLANK(F282),ISBLANK(#REF!)),FALSE,TRUE))</f>
        <v>1</v>
      </c>
      <c r="I282" s="46">
        <f t="shared" si="29"/>
        <v>0</v>
      </c>
      <c r="J282" s="46">
        <f t="shared" si="30"/>
        <v>0</v>
      </c>
      <c r="K282" s="46">
        <f t="shared" si="31"/>
        <v>0</v>
      </c>
      <c r="L282" s="46">
        <f t="shared" si="32"/>
        <v>0</v>
      </c>
      <c r="M282" s="46">
        <f t="shared" si="33"/>
        <v>0</v>
      </c>
      <c r="N282" s="46">
        <f t="shared" si="34"/>
        <v>0</v>
      </c>
      <c r="P282" t="b">
        <f t="shared" si="35"/>
        <v>1</v>
      </c>
    </row>
    <row r="283" spans="1:16" ht="15.75" x14ac:dyDescent="0.25">
      <c r="A283" s="4"/>
      <c r="B283" s="245">
        <v>268</v>
      </c>
      <c r="C283" s="251"/>
      <c r="D283" s="252"/>
      <c r="E283" s="251"/>
      <c r="F283" s="252"/>
      <c r="G283" s="4"/>
      <c r="H283" s="274" t="b">
        <f>IF(ISBLANK(C283),TRUE,IF(OR(ISBLANK(D283),ISBLANK(E283),ISBLANK(F283),ISBLANK(#REF!)),FALSE,TRUE))</f>
        <v>1</v>
      </c>
      <c r="I283" s="46">
        <f t="shared" si="29"/>
        <v>0</v>
      </c>
      <c r="J283" s="46">
        <f t="shared" si="30"/>
        <v>0</v>
      </c>
      <c r="K283" s="46">
        <f t="shared" si="31"/>
        <v>0</v>
      </c>
      <c r="L283" s="46">
        <f t="shared" si="32"/>
        <v>0</v>
      </c>
      <c r="M283" s="46">
        <f t="shared" si="33"/>
        <v>0</v>
      </c>
      <c r="N283" s="46">
        <f t="shared" si="34"/>
        <v>0</v>
      </c>
      <c r="P283" t="b">
        <f t="shared" si="35"/>
        <v>1</v>
      </c>
    </row>
    <row r="284" spans="1:16" ht="15.75" x14ac:dyDescent="0.25">
      <c r="A284" s="4"/>
      <c r="B284" s="245">
        <v>269</v>
      </c>
      <c r="C284" s="251"/>
      <c r="D284" s="252"/>
      <c r="E284" s="251"/>
      <c r="F284" s="252"/>
      <c r="G284" s="4"/>
      <c r="H284" s="274" t="b">
        <f>IF(ISBLANK(C284),TRUE,IF(OR(ISBLANK(D284),ISBLANK(E284),ISBLANK(F284),ISBLANK(#REF!)),FALSE,TRUE))</f>
        <v>1</v>
      </c>
      <c r="I284" s="46">
        <f t="shared" si="29"/>
        <v>0</v>
      </c>
      <c r="J284" s="46">
        <f t="shared" si="30"/>
        <v>0</v>
      </c>
      <c r="K284" s="46">
        <f t="shared" si="31"/>
        <v>0</v>
      </c>
      <c r="L284" s="46">
        <f t="shared" si="32"/>
        <v>0</v>
      </c>
      <c r="M284" s="46">
        <f t="shared" si="33"/>
        <v>0</v>
      </c>
      <c r="N284" s="46">
        <f t="shared" si="34"/>
        <v>0</v>
      </c>
      <c r="P284" t="b">
        <f t="shared" si="35"/>
        <v>1</v>
      </c>
    </row>
    <row r="285" spans="1:16" ht="15.75" x14ac:dyDescent="0.25">
      <c r="A285" s="4"/>
      <c r="B285" s="245">
        <v>270</v>
      </c>
      <c r="C285" s="251"/>
      <c r="D285" s="252"/>
      <c r="E285" s="251"/>
      <c r="F285" s="252"/>
      <c r="G285" s="4"/>
      <c r="H285" s="274" t="b">
        <f>IF(ISBLANK(C285),TRUE,IF(OR(ISBLANK(D285),ISBLANK(E285),ISBLANK(F285),ISBLANK(#REF!)),FALSE,TRUE))</f>
        <v>1</v>
      </c>
      <c r="I285" s="46">
        <f t="shared" si="29"/>
        <v>0</v>
      </c>
      <c r="J285" s="46">
        <f t="shared" si="30"/>
        <v>0</v>
      </c>
      <c r="K285" s="46">
        <f t="shared" si="31"/>
        <v>0</v>
      </c>
      <c r="L285" s="46">
        <f t="shared" si="32"/>
        <v>0</v>
      </c>
      <c r="M285" s="46">
        <f t="shared" si="33"/>
        <v>0</v>
      </c>
      <c r="N285" s="46">
        <f t="shared" si="34"/>
        <v>0</v>
      </c>
      <c r="P285" t="b">
        <f t="shared" si="35"/>
        <v>1</v>
      </c>
    </row>
    <row r="286" spans="1:16" ht="15.75" x14ac:dyDescent="0.25">
      <c r="A286" s="4"/>
      <c r="B286" s="245">
        <v>271</v>
      </c>
      <c r="C286" s="251"/>
      <c r="D286" s="252"/>
      <c r="E286" s="251"/>
      <c r="F286" s="252"/>
      <c r="G286" s="4"/>
      <c r="H286" s="274" t="b">
        <f>IF(ISBLANK(C286),TRUE,IF(OR(ISBLANK(D286),ISBLANK(E286),ISBLANK(F286),ISBLANK(#REF!)),FALSE,TRUE))</f>
        <v>1</v>
      </c>
      <c r="I286" s="46">
        <f t="shared" si="29"/>
        <v>0</v>
      </c>
      <c r="J286" s="46">
        <f t="shared" si="30"/>
        <v>0</v>
      </c>
      <c r="K286" s="46">
        <f t="shared" si="31"/>
        <v>0</v>
      </c>
      <c r="L286" s="46">
        <f t="shared" si="32"/>
        <v>0</v>
      </c>
      <c r="M286" s="46">
        <f t="shared" si="33"/>
        <v>0</v>
      </c>
      <c r="N286" s="46">
        <f t="shared" si="34"/>
        <v>0</v>
      </c>
      <c r="P286" t="b">
        <f t="shared" si="35"/>
        <v>1</v>
      </c>
    </row>
    <row r="287" spans="1:16" ht="15.75" x14ac:dyDescent="0.25">
      <c r="A287" s="4"/>
      <c r="B287" s="245">
        <v>272</v>
      </c>
      <c r="C287" s="251"/>
      <c r="D287" s="252"/>
      <c r="E287" s="251"/>
      <c r="F287" s="252"/>
      <c r="G287" s="4"/>
      <c r="H287" s="274" t="b">
        <f>IF(ISBLANK(C287),TRUE,IF(OR(ISBLANK(D287),ISBLANK(E287),ISBLANK(F287),ISBLANK(#REF!)),FALSE,TRUE))</f>
        <v>1</v>
      </c>
      <c r="I287" s="46">
        <f t="shared" si="29"/>
        <v>0</v>
      </c>
      <c r="J287" s="46">
        <f t="shared" si="30"/>
        <v>0</v>
      </c>
      <c r="K287" s="46">
        <f t="shared" si="31"/>
        <v>0</v>
      </c>
      <c r="L287" s="46">
        <f t="shared" si="32"/>
        <v>0</v>
      </c>
      <c r="M287" s="46">
        <f t="shared" si="33"/>
        <v>0</v>
      </c>
      <c r="N287" s="46">
        <f t="shared" si="34"/>
        <v>0</v>
      </c>
      <c r="P287" t="b">
        <f t="shared" si="35"/>
        <v>1</v>
      </c>
    </row>
    <row r="288" spans="1:16" ht="15.75" x14ac:dyDescent="0.25">
      <c r="A288" s="4"/>
      <c r="B288" s="245">
        <v>273</v>
      </c>
      <c r="C288" s="251"/>
      <c r="D288" s="252"/>
      <c r="E288" s="251"/>
      <c r="F288" s="252"/>
      <c r="G288" s="4"/>
      <c r="H288" s="274" t="b">
        <f>IF(ISBLANK(C288),TRUE,IF(OR(ISBLANK(D288),ISBLANK(E288),ISBLANK(F288),ISBLANK(#REF!)),FALSE,TRUE))</f>
        <v>1</v>
      </c>
      <c r="I288" s="46">
        <f t="shared" si="29"/>
        <v>0</v>
      </c>
      <c r="J288" s="46">
        <f t="shared" si="30"/>
        <v>0</v>
      </c>
      <c r="K288" s="46">
        <f t="shared" si="31"/>
        <v>0</v>
      </c>
      <c r="L288" s="46">
        <f t="shared" si="32"/>
        <v>0</v>
      </c>
      <c r="M288" s="46">
        <f t="shared" si="33"/>
        <v>0</v>
      </c>
      <c r="N288" s="46">
        <f t="shared" si="34"/>
        <v>0</v>
      </c>
      <c r="P288" t="b">
        <f t="shared" si="35"/>
        <v>1</v>
      </c>
    </row>
    <row r="289" spans="1:16" ht="15.75" x14ac:dyDescent="0.25">
      <c r="A289" s="4"/>
      <c r="B289" s="245">
        <v>274</v>
      </c>
      <c r="C289" s="251"/>
      <c r="D289" s="252"/>
      <c r="E289" s="251"/>
      <c r="F289" s="252"/>
      <c r="G289" s="4"/>
      <c r="H289" s="274" t="b">
        <f>IF(ISBLANK(C289),TRUE,IF(OR(ISBLANK(D289),ISBLANK(E289),ISBLANK(F289),ISBLANK(#REF!)),FALSE,TRUE))</f>
        <v>1</v>
      </c>
      <c r="I289" s="46">
        <f t="shared" si="29"/>
        <v>0</v>
      </c>
      <c r="J289" s="46">
        <f t="shared" si="30"/>
        <v>0</v>
      </c>
      <c r="K289" s="46">
        <f t="shared" si="31"/>
        <v>0</v>
      </c>
      <c r="L289" s="46">
        <f t="shared" si="32"/>
        <v>0</v>
      </c>
      <c r="M289" s="46">
        <f t="shared" si="33"/>
        <v>0</v>
      </c>
      <c r="N289" s="46">
        <f t="shared" si="34"/>
        <v>0</v>
      </c>
      <c r="P289" t="b">
        <f t="shared" si="35"/>
        <v>1</v>
      </c>
    </row>
    <row r="290" spans="1:16" ht="15.75" x14ac:dyDescent="0.25">
      <c r="A290" s="4"/>
      <c r="B290" s="245">
        <v>275</v>
      </c>
      <c r="C290" s="251"/>
      <c r="D290" s="252"/>
      <c r="E290" s="251"/>
      <c r="F290" s="252"/>
      <c r="G290" s="4"/>
      <c r="H290" s="274" t="b">
        <f>IF(ISBLANK(C290),TRUE,IF(OR(ISBLANK(D290),ISBLANK(E290),ISBLANK(F290),ISBLANK(#REF!)),FALSE,TRUE))</f>
        <v>1</v>
      </c>
      <c r="I290" s="46">
        <f t="shared" si="29"/>
        <v>0</v>
      </c>
      <c r="J290" s="46">
        <f t="shared" si="30"/>
        <v>0</v>
      </c>
      <c r="K290" s="46">
        <f t="shared" si="31"/>
        <v>0</v>
      </c>
      <c r="L290" s="46">
        <f t="shared" si="32"/>
        <v>0</v>
      </c>
      <c r="M290" s="46">
        <f t="shared" si="33"/>
        <v>0</v>
      </c>
      <c r="N290" s="46">
        <f t="shared" si="34"/>
        <v>0</v>
      </c>
      <c r="P290" t="b">
        <f t="shared" si="35"/>
        <v>1</v>
      </c>
    </row>
    <row r="291" spans="1:16" ht="15.75" x14ac:dyDescent="0.25">
      <c r="A291" s="4"/>
      <c r="B291" s="245">
        <v>276</v>
      </c>
      <c r="C291" s="251"/>
      <c r="D291" s="252"/>
      <c r="E291" s="251"/>
      <c r="F291" s="252"/>
      <c r="G291" s="4"/>
      <c r="H291" s="274" t="b">
        <f>IF(ISBLANK(C291),TRUE,IF(OR(ISBLANK(D291),ISBLANK(E291),ISBLANK(F291),ISBLANK(#REF!)),FALSE,TRUE))</f>
        <v>1</v>
      </c>
      <c r="I291" s="46">
        <f t="shared" si="29"/>
        <v>0</v>
      </c>
      <c r="J291" s="46">
        <f t="shared" si="30"/>
        <v>0</v>
      </c>
      <c r="K291" s="46">
        <f t="shared" si="31"/>
        <v>0</v>
      </c>
      <c r="L291" s="46">
        <f t="shared" si="32"/>
        <v>0</v>
      </c>
      <c r="M291" s="46">
        <f t="shared" si="33"/>
        <v>0</v>
      </c>
      <c r="N291" s="46">
        <f t="shared" si="34"/>
        <v>0</v>
      </c>
      <c r="P291" t="b">
        <f t="shared" si="35"/>
        <v>1</v>
      </c>
    </row>
    <row r="292" spans="1:16" ht="15.75" x14ac:dyDescent="0.25">
      <c r="A292" s="4"/>
      <c r="B292" s="245">
        <v>277</v>
      </c>
      <c r="C292" s="251"/>
      <c r="D292" s="252"/>
      <c r="E292" s="251"/>
      <c r="F292" s="252"/>
      <c r="G292" s="4"/>
      <c r="H292" s="274" t="b">
        <f>IF(ISBLANK(C292),TRUE,IF(OR(ISBLANK(D292),ISBLANK(E292),ISBLANK(F292),ISBLANK(#REF!)),FALSE,TRUE))</f>
        <v>1</v>
      </c>
      <c r="I292" s="46">
        <f t="shared" si="29"/>
        <v>0</v>
      </c>
      <c r="J292" s="46">
        <f t="shared" si="30"/>
        <v>0</v>
      </c>
      <c r="K292" s="46">
        <f t="shared" si="31"/>
        <v>0</v>
      </c>
      <c r="L292" s="46">
        <f t="shared" si="32"/>
        <v>0</v>
      </c>
      <c r="M292" s="46">
        <f t="shared" si="33"/>
        <v>0</v>
      </c>
      <c r="N292" s="46">
        <f t="shared" si="34"/>
        <v>0</v>
      </c>
      <c r="P292" t="b">
        <f t="shared" si="35"/>
        <v>1</v>
      </c>
    </row>
    <row r="293" spans="1:16" ht="15.75" x14ac:dyDescent="0.25">
      <c r="A293" s="4"/>
      <c r="B293" s="245">
        <v>278</v>
      </c>
      <c r="C293" s="251"/>
      <c r="D293" s="252"/>
      <c r="E293" s="251"/>
      <c r="F293" s="252"/>
      <c r="G293" s="4"/>
      <c r="H293" s="274" t="b">
        <f>IF(ISBLANK(C293),TRUE,IF(OR(ISBLANK(D293),ISBLANK(E293),ISBLANK(F293),ISBLANK(#REF!)),FALSE,TRUE))</f>
        <v>1</v>
      </c>
      <c r="I293" s="46">
        <f t="shared" si="29"/>
        <v>0</v>
      </c>
      <c r="J293" s="46">
        <f t="shared" si="30"/>
        <v>0</v>
      </c>
      <c r="K293" s="46">
        <f t="shared" si="31"/>
        <v>0</v>
      </c>
      <c r="L293" s="46">
        <f t="shared" si="32"/>
        <v>0</v>
      </c>
      <c r="M293" s="46">
        <f t="shared" si="33"/>
        <v>0</v>
      </c>
      <c r="N293" s="46">
        <f t="shared" si="34"/>
        <v>0</v>
      </c>
      <c r="P293" t="b">
        <f t="shared" si="35"/>
        <v>1</v>
      </c>
    </row>
    <row r="294" spans="1:16" ht="15.75" x14ac:dyDescent="0.25">
      <c r="A294" s="4"/>
      <c r="B294" s="245">
        <v>279</v>
      </c>
      <c r="C294" s="251"/>
      <c r="D294" s="252"/>
      <c r="E294" s="251"/>
      <c r="F294" s="252"/>
      <c r="G294" s="4"/>
      <c r="H294" s="274" t="b">
        <f>IF(ISBLANK(C294),TRUE,IF(OR(ISBLANK(D294),ISBLANK(E294),ISBLANK(F294),ISBLANK(#REF!)),FALSE,TRUE))</f>
        <v>1</v>
      </c>
      <c r="I294" s="46">
        <f t="shared" si="29"/>
        <v>0</v>
      </c>
      <c r="J294" s="46">
        <f t="shared" si="30"/>
        <v>0</v>
      </c>
      <c r="K294" s="46">
        <f t="shared" si="31"/>
        <v>0</v>
      </c>
      <c r="L294" s="46">
        <f t="shared" si="32"/>
        <v>0</v>
      </c>
      <c r="M294" s="46">
        <f t="shared" si="33"/>
        <v>0</v>
      </c>
      <c r="N294" s="46">
        <f t="shared" si="34"/>
        <v>0</v>
      </c>
      <c r="P294" t="b">
        <f t="shared" si="35"/>
        <v>1</v>
      </c>
    </row>
    <row r="295" spans="1:16" ht="15.75" x14ac:dyDescent="0.25">
      <c r="A295" s="4"/>
      <c r="B295" s="245">
        <v>280</v>
      </c>
      <c r="C295" s="251"/>
      <c r="D295" s="252"/>
      <c r="E295" s="251"/>
      <c r="F295" s="252"/>
      <c r="G295" s="4"/>
      <c r="H295" s="274" t="b">
        <f>IF(ISBLANK(C295),TRUE,IF(OR(ISBLANK(D295),ISBLANK(E295),ISBLANK(F295),ISBLANK(#REF!)),FALSE,TRUE))</f>
        <v>1</v>
      </c>
      <c r="I295" s="46">
        <f t="shared" si="29"/>
        <v>0</v>
      </c>
      <c r="J295" s="46">
        <f t="shared" si="30"/>
        <v>0</v>
      </c>
      <c r="K295" s="46">
        <f t="shared" si="31"/>
        <v>0</v>
      </c>
      <c r="L295" s="46">
        <f t="shared" si="32"/>
        <v>0</v>
      </c>
      <c r="M295" s="46">
        <f t="shared" si="33"/>
        <v>0</v>
      </c>
      <c r="N295" s="46">
        <f t="shared" si="34"/>
        <v>0</v>
      </c>
      <c r="P295" t="b">
        <f t="shared" si="35"/>
        <v>1</v>
      </c>
    </row>
    <row r="296" spans="1:16" ht="15.75" x14ac:dyDescent="0.25">
      <c r="A296" s="4"/>
      <c r="B296" s="245">
        <v>281</v>
      </c>
      <c r="C296" s="251"/>
      <c r="D296" s="252"/>
      <c r="E296" s="251"/>
      <c r="F296" s="252"/>
      <c r="G296" s="4"/>
      <c r="H296" s="274" t="b">
        <f>IF(ISBLANK(C296),TRUE,IF(OR(ISBLANK(D296),ISBLANK(E296),ISBLANK(F296),ISBLANK(#REF!)),FALSE,TRUE))</f>
        <v>1</v>
      </c>
      <c r="I296" s="46">
        <f t="shared" si="29"/>
        <v>0</v>
      </c>
      <c r="J296" s="46">
        <f t="shared" si="30"/>
        <v>0</v>
      </c>
      <c r="K296" s="46">
        <f t="shared" si="31"/>
        <v>0</v>
      </c>
      <c r="L296" s="46">
        <f t="shared" si="32"/>
        <v>0</v>
      </c>
      <c r="M296" s="46">
        <f t="shared" si="33"/>
        <v>0</v>
      </c>
      <c r="N296" s="46">
        <f t="shared" si="34"/>
        <v>0</v>
      </c>
      <c r="P296" t="b">
        <f t="shared" si="35"/>
        <v>1</v>
      </c>
    </row>
    <row r="297" spans="1:16" ht="15.75" x14ac:dyDescent="0.25">
      <c r="A297" s="4"/>
      <c r="B297" s="245">
        <v>282</v>
      </c>
      <c r="C297" s="251"/>
      <c r="D297" s="252"/>
      <c r="E297" s="251"/>
      <c r="F297" s="252"/>
      <c r="G297" s="4"/>
      <c r="H297" s="274" t="b">
        <f>IF(ISBLANK(C297),TRUE,IF(OR(ISBLANK(D297),ISBLANK(E297),ISBLANK(F297),ISBLANK(#REF!)),FALSE,TRUE))</f>
        <v>1</v>
      </c>
      <c r="I297" s="46">
        <f t="shared" si="29"/>
        <v>0</v>
      </c>
      <c r="J297" s="46">
        <f t="shared" si="30"/>
        <v>0</v>
      </c>
      <c r="K297" s="46">
        <f t="shared" si="31"/>
        <v>0</v>
      </c>
      <c r="L297" s="46">
        <f t="shared" si="32"/>
        <v>0</v>
      </c>
      <c r="M297" s="46">
        <f t="shared" si="33"/>
        <v>0</v>
      </c>
      <c r="N297" s="46">
        <f t="shared" si="34"/>
        <v>0</v>
      </c>
      <c r="P297" t="b">
        <f t="shared" si="35"/>
        <v>1</v>
      </c>
    </row>
    <row r="298" spans="1:16" ht="15.75" x14ac:dyDescent="0.25">
      <c r="A298" s="4"/>
      <c r="B298" s="245">
        <v>283</v>
      </c>
      <c r="C298" s="251"/>
      <c r="D298" s="252"/>
      <c r="E298" s="251"/>
      <c r="F298" s="252"/>
      <c r="G298" s="4"/>
      <c r="H298" s="274" t="b">
        <f>IF(ISBLANK(C298),TRUE,IF(OR(ISBLANK(D298),ISBLANK(E298),ISBLANK(F298),ISBLANK(#REF!)),FALSE,TRUE))</f>
        <v>1</v>
      </c>
      <c r="I298" s="46">
        <f t="shared" si="29"/>
        <v>0</v>
      </c>
      <c r="J298" s="46">
        <f t="shared" si="30"/>
        <v>0</v>
      </c>
      <c r="K298" s="46">
        <f t="shared" si="31"/>
        <v>0</v>
      </c>
      <c r="L298" s="46">
        <f t="shared" si="32"/>
        <v>0</v>
      </c>
      <c r="M298" s="46">
        <f t="shared" si="33"/>
        <v>0</v>
      </c>
      <c r="N298" s="46">
        <f t="shared" si="34"/>
        <v>0</v>
      </c>
      <c r="P298" t="b">
        <f t="shared" si="35"/>
        <v>1</v>
      </c>
    </row>
    <row r="299" spans="1:16" ht="15.75" x14ac:dyDescent="0.25">
      <c r="A299" s="4"/>
      <c r="B299" s="245">
        <v>284</v>
      </c>
      <c r="C299" s="251"/>
      <c r="D299" s="252"/>
      <c r="E299" s="251"/>
      <c r="F299" s="252"/>
      <c r="G299" s="4"/>
      <c r="H299" s="274" t="b">
        <f>IF(ISBLANK(C299),TRUE,IF(OR(ISBLANK(D299),ISBLANK(E299),ISBLANK(F299),ISBLANK(#REF!)),FALSE,TRUE))</f>
        <v>1</v>
      </c>
      <c r="I299" s="46">
        <f t="shared" si="29"/>
        <v>0</v>
      </c>
      <c r="J299" s="46">
        <f t="shared" si="30"/>
        <v>0</v>
      </c>
      <c r="K299" s="46">
        <f t="shared" si="31"/>
        <v>0</v>
      </c>
      <c r="L299" s="46">
        <f t="shared" si="32"/>
        <v>0</v>
      </c>
      <c r="M299" s="46">
        <f t="shared" si="33"/>
        <v>0</v>
      </c>
      <c r="N299" s="46">
        <f t="shared" si="34"/>
        <v>0</v>
      </c>
      <c r="P299" t="b">
        <f t="shared" si="35"/>
        <v>1</v>
      </c>
    </row>
    <row r="300" spans="1:16" ht="15.75" x14ac:dyDescent="0.25">
      <c r="A300" s="4"/>
      <c r="B300" s="245">
        <v>285</v>
      </c>
      <c r="C300" s="251"/>
      <c r="D300" s="252"/>
      <c r="E300" s="251"/>
      <c r="F300" s="252"/>
      <c r="G300" s="4"/>
      <c r="H300" s="274" t="b">
        <f>IF(ISBLANK(C300),TRUE,IF(OR(ISBLANK(D300),ISBLANK(E300),ISBLANK(F300),ISBLANK(#REF!)),FALSE,TRUE))</f>
        <v>1</v>
      </c>
      <c r="I300" s="46">
        <f t="shared" si="29"/>
        <v>0</v>
      </c>
      <c r="J300" s="46">
        <f t="shared" si="30"/>
        <v>0</v>
      </c>
      <c r="K300" s="46">
        <f t="shared" si="31"/>
        <v>0</v>
      </c>
      <c r="L300" s="46">
        <f t="shared" si="32"/>
        <v>0</v>
      </c>
      <c r="M300" s="46">
        <f t="shared" si="33"/>
        <v>0</v>
      </c>
      <c r="N300" s="46">
        <f t="shared" si="34"/>
        <v>0</v>
      </c>
      <c r="P300" t="b">
        <f t="shared" si="35"/>
        <v>1</v>
      </c>
    </row>
    <row r="301" spans="1:16" ht="15.75" x14ac:dyDescent="0.25">
      <c r="A301" s="4"/>
      <c r="B301" s="245">
        <v>286</v>
      </c>
      <c r="C301" s="251"/>
      <c r="D301" s="252"/>
      <c r="E301" s="251"/>
      <c r="F301" s="252"/>
      <c r="G301" s="4"/>
      <c r="H301" s="274" t="b">
        <f>IF(ISBLANK(C301),TRUE,IF(OR(ISBLANK(D301),ISBLANK(E301),ISBLANK(F301),ISBLANK(#REF!)),FALSE,TRUE))</f>
        <v>1</v>
      </c>
      <c r="I301" s="46">
        <f t="shared" si="29"/>
        <v>0</v>
      </c>
      <c r="J301" s="46">
        <f t="shared" si="30"/>
        <v>0</v>
      </c>
      <c r="K301" s="46">
        <f t="shared" si="31"/>
        <v>0</v>
      </c>
      <c r="L301" s="46">
        <f t="shared" si="32"/>
        <v>0</v>
      </c>
      <c r="M301" s="46">
        <f t="shared" si="33"/>
        <v>0</v>
      </c>
      <c r="N301" s="46">
        <f t="shared" si="34"/>
        <v>0</v>
      </c>
      <c r="P301" t="b">
        <f t="shared" si="35"/>
        <v>1</v>
      </c>
    </row>
    <row r="302" spans="1:16" ht="15.75" x14ac:dyDescent="0.25">
      <c r="A302" s="4"/>
      <c r="B302" s="245">
        <v>287</v>
      </c>
      <c r="C302" s="251"/>
      <c r="D302" s="252"/>
      <c r="E302" s="251"/>
      <c r="F302" s="252"/>
      <c r="G302" s="4"/>
      <c r="H302" s="274" t="b">
        <f>IF(ISBLANK(C302),TRUE,IF(OR(ISBLANK(D302),ISBLANK(E302),ISBLANK(F302),ISBLANK(#REF!)),FALSE,TRUE))</f>
        <v>1</v>
      </c>
      <c r="I302" s="46">
        <f t="shared" si="29"/>
        <v>0</v>
      </c>
      <c r="J302" s="46">
        <f t="shared" si="30"/>
        <v>0</v>
      </c>
      <c r="K302" s="46">
        <f t="shared" si="31"/>
        <v>0</v>
      </c>
      <c r="L302" s="46">
        <f t="shared" si="32"/>
        <v>0</v>
      </c>
      <c r="M302" s="46">
        <f t="shared" si="33"/>
        <v>0</v>
      </c>
      <c r="N302" s="46">
        <f t="shared" si="34"/>
        <v>0</v>
      </c>
      <c r="P302" t="b">
        <f t="shared" si="35"/>
        <v>1</v>
      </c>
    </row>
    <row r="303" spans="1:16" ht="15.75" x14ac:dyDescent="0.25">
      <c r="A303" s="4"/>
      <c r="B303" s="245">
        <v>288</v>
      </c>
      <c r="C303" s="251"/>
      <c r="D303" s="252"/>
      <c r="E303" s="251"/>
      <c r="F303" s="252"/>
      <c r="G303" s="4"/>
      <c r="H303" s="274" t="b">
        <f>IF(ISBLANK(C303),TRUE,IF(OR(ISBLANK(D303),ISBLANK(E303),ISBLANK(F303),ISBLANK(#REF!)),FALSE,TRUE))</f>
        <v>1</v>
      </c>
      <c r="I303" s="46">
        <f t="shared" si="29"/>
        <v>0</v>
      </c>
      <c r="J303" s="46">
        <f t="shared" si="30"/>
        <v>0</v>
      </c>
      <c r="K303" s="46">
        <f t="shared" si="31"/>
        <v>0</v>
      </c>
      <c r="L303" s="46">
        <f t="shared" si="32"/>
        <v>0</v>
      </c>
      <c r="M303" s="46">
        <f t="shared" si="33"/>
        <v>0</v>
      </c>
      <c r="N303" s="46">
        <f t="shared" si="34"/>
        <v>0</v>
      </c>
      <c r="P303" t="b">
        <f t="shared" si="35"/>
        <v>1</v>
      </c>
    </row>
    <row r="304" spans="1:16" ht="15.75" x14ac:dyDescent="0.25">
      <c r="A304" s="4"/>
      <c r="B304" s="245">
        <v>289</v>
      </c>
      <c r="C304" s="251"/>
      <c r="D304" s="252"/>
      <c r="E304" s="251"/>
      <c r="F304" s="252"/>
      <c r="G304" s="4"/>
      <c r="H304" s="274" t="b">
        <f>IF(ISBLANK(C304),TRUE,IF(OR(ISBLANK(D304),ISBLANK(E304),ISBLANK(F304),ISBLANK(#REF!)),FALSE,TRUE))</f>
        <v>1</v>
      </c>
      <c r="I304" s="46">
        <f t="shared" si="29"/>
        <v>0</v>
      </c>
      <c r="J304" s="46">
        <f t="shared" si="30"/>
        <v>0</v>
      </c>
      <c r="K304" s="46">
        <f t="shared" si="31"/>
        <v>0</v>
      </c>
      <c r="L304" s="46">
        <f t="shared" si="32"/>
        <v>0</v>
      </c>
      <c r="M304" s="46">
        <f t="shared" si="33"/>
        <v>0</v>
      </c>
      <c r="N304" s="46">
        <f t="shared" si="34"/>
        <v>0</v>
      </c>
      <c r="P304" t="b">
        <f t="shared" si="35"/>
        <v>1</v>
      </c>
    </row>
    <row r="305" spans="1:16" ht="15.75" x14ac:dyDescent="0.25">
      <c r="A305" s="4"/>
      <c r="B305" s="245">
        <v>290</v>
      </c>
      <c r="C305" s="251"/>
      <c r="D305" s="252"/>
      <c r="E305" s="251"/>
      <c r="F305" s="252"/>
      <c r="G305" s="4"/>
      <c r="H305" s="274" t="b">
        <f>IF(ISBLANK(C305),TRUE,IF(OR(ISBLANK(D305),ISBLANK(E305),ISBLANK(F305),ISBLANK(#REF!)),FALSE,TRUE))</f>
        <v>1</v>
      </c>
      <c r="I305" s="46">
        <f t="shared" si="29"/>
        <v>0</v>
      </c>
      <c r="J305" s="46">
        <f t="shared" si="30"/>
        <v>0</v>
      </c>
      <c r="K305" s="46">
        <f t="shared" si="31"/>
        <v>0</v>
      </c>
      <c r="L305" s="46">
        <f t="shared" si="32"/>
        <v>0</v>
      </c>
      <c r="M305" s="46">
        <f t="shared" si="33"/>
        <v>0</v>
      </c>
      <c r="N305" s="46">
        <f t="shared" si="34"/>
        <v>0</v>
      </c>
      <c r="P305" t="b">
        <f t="shared" si="35"/>
        <v>1</v>
      </c>
    </row>
    <row r="306" spans="1:16" ht="15.75" x14ac:dyDescent="0.25">
      <c r="A306" s="4"/>
      <c r="B306" s="245">
        <v>291</v>
      </c>
      <c r="C306" s="251"/>
      <c r="D306" s="252"/>
      <c r="E306" s="251"/>
      <c r="F306" s="252"/>
      <c r="G306" s="4"/>
      <c r="H306" s="274" t="b">
        <f>IF(ISBLANK(C306),TRUE,IF(OR(ISBLANK(D306),ISBLANK(E306),ISBLANK(F306),ISBLANK(#REF!)),FALSE,TRUE))</f>
        <v>1</v>
      </c>
      <c r="I306" s="46">
        <f t="shared" si="29"/>
        <v>0</v>
      </c>
      <c r="J306" s="46">
        <f t="shared" si="30"/>
        <v>0</v>
      </c>
      <c r="K306" s="46">
        <f t="shared" si="31"/>
        <v>0</v>
      </c>
      <c r="L306" s="46">
        <f t="shared" si="32"/>
        <v>0</v>
      </c>
      <c r="M306" s="46">
        <f t="shared" si="33"/>
        <v>0</v>
      </c>
      <c r="N306" s="46">
        <f t="shared" si="34"/>
        <v>0</v>
      </c>
      <c r="P306" t="b">
        <f t="shared" si="35"/>
        <v>1</v>
      </c>
    </row>
    <row r="307" spans="1:16" ht="15.75" x14ac:dyDescent="0.25">
      <c r="A307" s="4"/>
      <c r="B307" s="245">
        <v>292</v>
      </c>
      <c r="C307" s="251"/>
      <c r="D307" s="252"/>
      <c r="E307" s="251"/>
      <c r="F307" s="252"/>
      <c r="G307" s="4"/>
      <c r="H307" s="274" t="b">
        <f>IF(ISBLANK(C307),TRUE,IF(OR(ISBLANK(D307),ISBLANK(E307),ISBLANK(F307),ISBLANK(#REF!)),FALSE,TRUE))</f>
        <v>1</v>
      </c>
      <c r="I307" s="46">
        <f t="shared" si="29"/>
        <v>0</v>
      </c>
      <c r="J307" s="46">
        <f t="shared" si="30"/>
        <v>0</v>
      </c>
      <c r="K307" s="46">
        <f t="shared" si="31"/>
        <v>0</v>
      </c>
      <c r="L307" s="46">
        <f t="shared" si="32"/>
        <v>0</v>
      </c>
      <c r="M307" s="46">
        <f t="shared" si="33"/>
        <v>0</v>
      </c>
      <c r="N307" s="46">
        <f t="shared" si="34"/>
        <v>0</v>
      </c>
      <c r="P307" t="b">
        <f t="shared" si="35"/>
        <v>1</v>
      </c>
    </row>
    <row r="308" spans="1:16" ht="15.75" x14ac:dyDescent="0.25">
      <c r="A308" s="4"/>
      <c r="B308" s="245">
        <v>293</v>
      </c>
      <c r="C308" s="251"/>
      <c r="D308" s="252"/>
      <c r="E308" s="251"/>
      <c r="F308" s="252"/>
      <c r="G308" s="4"/>
      <c r="H308" s="274" t="b">
        <f>IF(ISBLANK(C308),TRUE,IF(OR(ISBLANK(D308),ISBLANK(E308),ISBLANK(F308),ISBLANK(#REF!)),FALSE,TRUE))</f>
        <v>1</v>
      </c>
      <c r="I308" s="46">
        <f t="shared" si="29"/>
        <v>0</v>
      </c>
      <c r="J308" s="46">
        <f t="shared" si="30"/>
        <v>0</v>
      </c>
      <c r="K308" s="46">
        <f t="shared" si="31"/>
        <v>0</v>
      </c>
      <c r="L308" s="46">
        <f t="shared" si="32"/>
        <v>0</v>
      </c>
      <c r="M308" s="46">
        <f t="shared" si="33"/>
        <v>0</v>
      </c>
      <c r="N308" s="46">
        <f t="shared" si="34"/>
        <v>0</v>
      </c>
      <c r="P308" t="b">
        <f t="shared" si="35"/>
        <v>1</v>
      </c>
    </row>
    <row r="309" spans="1:16" ht="15.75" x14ac:dyDescent="0.25">
      <c r="A309" s="4"/>
      <c r="B309" s="245">
        <v>294</v>
      </c>
      <c r="C309" s="251"/>
      <c r="D309" s="252"/>
      <c r="E309" s="251"/>
      <c r="F309" s="252"/>
      <c r="G309" s="4"/>
      <c r="H309" s="274" t="b">
        <f>IF(ISBLANK(C309),TRUE,IF(OR(ISBLANK(D309),ISBLANK(E309),ISBLANK(F309),ISBLANK(#REF!)),FALSE,TRUE))</f>
        <v>1</v>
      </c>
      <c r="I309" s="46">
        <f t="shared" si="29"/>
        <v>0</v>
      </c>
      <c r="J309" s="46">
        <f t="shared" si="30"/>
        <v>0</v>
      </c>
      <c r="K309" s="46">
        <f t="shared" si="31"/>
        <v>0</v>
      </c>
      <c r="L309" s="46">
        <f t="shared" si="32"/>
        <v>0</v>
      </c>
      <c r="M309" s="46">
        <f t="shared" si="33"/>
        <v>0</v>
      </c>
      <c r="N309" s="46">
        <f t="shared" si="34"/>
        <v>0</v>
      </c>
      <c r="P309" t="b">
        <f t="shared" si="35"/>
        <v>1</v>
      </c>
    </row>
    <row r="310" spans="1:16" ht="15.75" x14ac:dyDescent="0.25">
      <c r="A310" s="4"/>
      <c r="B310" s="245">
        <v>295</v>
      </c>
      <c r="C310" s="251"/>
      <c r="D310" s="252"/>
      <c r="E310" s="251"/>
      <c r="F310" s="252"/>
      <c r="G310" s="4"/>
      <c r="H310" s="274" t="b">
        <f>IF(ISBLANK(C310),TRUE,IF(OR(ISBLANK(D310),ISBLANK(E310),ISBLANK(F310),ISBLANK(#REF!)),FALSE,TRUE))</f>
        <v>1</v>
      </c>
      <c r="I310" s="46">
        <f t="shared" si="29"/>
        <v>0</v>
      </c>
      <c r="J310" s="46">
        <f t="shared" si="30"/>
        <v>0</v>
      </c>
      <c r="K310" s="46">
        <f t="shared" si="31"/>
        <v>0</v>
      </c>
      <c r="L310" s="46">
        <f t="shared" si="32"/>
        <v>0</v>
      </c>
      <c r="M310" s="46">
        <f t="shared" si="33"/>
        <v>0</v>
      </c>
      <c r="N310" s="46">
        <f t="shared" si="34"/>
        <v>0</v>
      </c>
      <c r="P310" t="b">
        <f t="shared" si="35"/>
        <v>1</v>
      </c>
    </row>
    <row r="311" spans="1:16" ht="15.75" x14ac:dyDescent="0.25">
      <c r="A311" s="4"/>
      <c r="B311" s="245">
        <v>296</v>
      </c>
      <c r="C311" s="251"/>
      <c r="D311" s="252"/>
      <c r="E311" s="251"/>
      <c r="F311" s="252"/>
      <c r="G311" s="4"/>
      <c r="H311" s="274" t="b">
        <f>IF(ISBLANK(C311),TRUE,IF(OR(ISBLANK(D311),ISBLANK(E311),ISBLANK(F311),ISBLANK(#REF!)),FALSE,TRUE))</f>
        <v>1</v>
      </c>
      <c r="I311" s="46">
        <f t="shared" si="29"/>
        <v>0</v>
      </c>
      <c r="J311" s="46">
        <f t="shared" si="30"/>
        <v>0</v>
      </c>
      <c r="K311" s="46">
        <f t="shared" si="31"/>
        <v>0</v>
      </c>
      <c r="L311" s="46">
        <f t="shared" si="32"/>
        <v>0</v>
      </c>
      <c r="M311" s="46">
        <f t="shared" si="33"/>
        <v>0</v>
      </c>
      <c r="N311" s="46">
        <f t="shared" si="34"/>
        <v>0</v>
      </c>
      <c r="P311" t="b">
        <f t="shared" si="35"/>
        <v>1</v>
      </c>
    </row>
    <row r="312" spans="1:16" ht="15.75" x14ac:dyDescent="0.25">
      <c r="A312" s="4"/>
      <c r="B312" s="245">
        <v>297</v>
      </c>
      <c r="C312" s="251"/>
      <c r="D312" s="252"/>
      <c r="E312" s="251"/>
      <c r="F312" s="252"/>
      <c r="G312" s="4"/>
      <c r="H312" s="274" t="b">
        <f>IF(ISBLANK(C312),TRUE,IF(OR(ISBLANK(D312),ISBLANK(E312),ISBLANK(F312),ISBLANK(#REF!)),FALSE,TRUE))</f>
        <v>1</v>
      </c>
      <c r="I312" s="46">
        <f t="shared" si="29"/>
        <v>0</v>
      </c>
      <c r="J312" s="46">
        <f t="shared" si="30"/>
        <v>0</v>
      </c>
      <c r="K312" s="46">
        <f t="shared" si="31"/>
        <v>0</v>
      </c>
      <c r="L312" s="46">
        <f t="shared" si="32"/>
        <v>0</v>
      </c>
      <c r="M312" s="46">
        <f t="shared" si="33"/>
        <v>0</v>
      </c>
      <c r="N312" s="46">
        <f t="shared" si="34"/>
        <v>0</v>
      </c>
      <c r="P312" t="b">
        <f t="shared" si="35"/>
        <v>1</v>
      </c>
    </row>
    <row r="313" spans="1:16" ht="15.75" x14ac:dyDescent="0.25">
      <c r="A313" s="4"/>
      <c r="B313" s="245">
        <v>298</v>
      </c>
      <c r="C313" s="251"/>
      <c r="D313" s="252"/>
      <c r="E313" s="251"/>
      <c r="F313" s="252"/>
      <c r="G313" s="4"/>
      <c r="H313" s="274" t="b">
        <f>IF(ISBLANK(C313),TRUE,IF(OR(ISBLANK(D313),ISBLANK(E313),ISBLANK(F313),ISBLANK(#REF!)),FALSE,TRUE))</f>
        <v>1</v>
      </c>
      <c r="I313" s="46">
        <f t="shared" si="29"/>
        <v>0</v>
      </c>
      <c r="J313" s="46">
        <f t="shared" si="30"/>
        <v>0</v>
      </c>
      <c r="K313" s="46">
        <f t="shared" si="31"/>
        <v>0</v>
      </c>
      <c r="L313" s="46">
        <f t="shared" si="32"/>
        <v>0</v>
      </c>
      <c r="M313" s="46">
        <f t="shared" si="33"/>
        <v>0</v>
      </c>
      <c r="N313" s="46">
        <f t="shared" si="34"/>
        <v>0</v>
      </c>
      <c r="P313" t="b">
        <f t="shared" si="35"/>
        <v>1</v>
      </c>
    </row>
    <row r="314" spans="1:16" ht="15.75" x14ac:dyDescent="0.25">
      <c r="A314" s="4"/>
      <c r="B314" s="245">
        <v>299</v>
      </c>
      <c r="C314" s="251"/>
      <c r="D314" s="252"/>
      <c r="E314" s="251"/>
      <c r="F314" s="252"/>
      <c r="G314" s="4"/>
      <c r="H314" s="274" t="b">
        <f>IF(ISBLANK(C314),TRUE,IF(OR(ISBLANK(D314),ISBLANK(E314),ISBLANK(F314),ISBLANK(#REF!)),FALSE,TRUE))</f>
        <v>1</v>
      </c>
      <c r="I314" s="46">
        <f t="shared" si="29"/>
        <v>0</v>
      </c>
      <c r="J314" s="46">
        <f t="shared" si="30"/>
        <v>0</v>
      </c>
      <c r="K314" s="46">
        <f t="shared" si="31"/>
        <v>0</v>
      </c>
      <c r="L314" s="46">
        <f t="shared" si="32"/>
        <v>0</v>
      </c>
      <c r="M314" s="46">
        <f t="shared" si="33"/>
        <v>0</v>
      </c>
      <c r="N314" s="46">
        <f t="shared" si="34"/>
        <v>0</v>
      </c>
      <c r="P314" t="b">
        <f t="shared" si="35"/>
        <v>1</v>
      </c>
    </row>
    <row r="315" spans="1:16" ht="15.75" x14ac:dyDescent="0.25">
      <c r="A315" s="4"/>
      <c r="B315" s="245">
        <v>300</v>
      </c>
      <c r="C315" s="251"/>
      <c r="D315" s="252"/>
      <c r="E315" s="251"/>
      <c r="F315" s="252"/>
      <c r="G315" s="4"/>
      <c r="H315" s="274" t="b">
        <f>IF(ISBLANK(C315),TRUE,IF(OR(ISBLANK(D315),ISBLANK(E315),ISBLANK(F315),ISBLANK(#REF!)),FALSE,TRUE))</f>
        <v>1</v>
      </c>
      <c r="I315" s="46">
        <f t="shared" si="29"/>
        <v>0</v>
      </c>
      <c r="J315" s="46">
        <f t="shared" si="30"/>
        <v>0</v>
      </c>
      <c r="K315" s="46">
        <f t="shared" si="31"/>
        <v>0</v>
      </c>
      <c r="L315" s="46">
        <f t="shared" si="32"/>
        <v>0</v>
      </c>
      <c r="M315" s="46">
        <f t="shared" si="33"/>
        <v>0</v>
      </c>
      <c r="N315" s="46">
        <f t="shared" si="34"/>
        <v>0</v>
      </c>
      <c r="P315" t="b">
        <f t="shared" si="35"/>
        <v>1</v>
      </c>
    </row>
    <row r="316" spans="1:16" ht="15.75" x14ac:dyDescent="0.25">
      <c r="A316" s="4"/>
      <c r="B316" s="245">
        <v>301</v>
      </c>
      <c r="C316" s="251"/>
      <c r="D316" s="252"/>
      <c r="E316" s="251"/>
      <c r="F316" s="252"/>
      <c r="G316" s="4"/>
      <c r="H316" s="274" t="b">
        <f>IF(ISBLANK(C316),TRUE,IF(OR(ISBLANK(D316),ISBLANK(E316),ISBLANK(F316),ISBLANK(#REF!)),FALSE,TRUE))</f>
        <v>1</v>
      </c>
      <c r="I316" s="46">
        <f t="shared" si="29"/>
        <v>0</v>
      </c>
      <c r="J316" s="46">
        <f t="shared" si="30"/>
        <v>0</v>
      </c>
      <c r="K316" s="46">
        <f t="shared" si="31"/>
        <v>0</v>
      </c>
      <c r="L316" s="46">
        <f t="shared" si="32"/>
        <v>0</v>
      </c>
      <c r="M316" s="46">
        <f t="shared" si="33"/>
        <v>0</v>
      </c>
      <c r="N316" s="46">
        <f t="shared" si="34"/>
        <v>0</v>
      </c>
      <c r="P316" t="b">
        <f t="shared" si="35"/>
        <v>1</v>
      </c>
    </row>
    <row r="317" spans="1:16" ht="15.75" x14ac:dyDescent="0.25">
      <c r="A317" s="4"/>
      <c r="B317" s="245">
        <v>302</v>
      </c>
      <c r="C317" s="251"/>
      <c r="D317" s="252"/>
      <c r="E317" s="251"/>
      <c r="F317" s="252"/>
      <c r="G317" s="4"/>
      <c r="H317" s="274" t="b">
        <f>IF(ISBLANK(C317),TRUE,IF(OR(ISBLANK(D317),ISBLANK(E317),ISBLANK(F317),ISBLANK(#REF!)),FALSE,TRUE))</f>
        <v>1</v>
      </c>
      <c r="I317" s="46">
        <f t="shared" si="29"/>
        <v>0</v>
      </c>
      <c r="J317" s="46">
        <f t="shared" si="30"/>
        <v>0</v>
      </c>
      <c r="K317" s="46">
        <f t="shared" si="31"/>
        <v>0</v>
      </c>
      <c r="L317" s="46">
        <f t="shared" si="32"/>
        <v>0</v>
      </c>
      <c r="M317" s="46">
        <f t="shared" si="33"/>
        <v>0</v>
      </c>
      <c r="N317" s="46">
        <f t="shared" si="34"/>
        <v>0</v>
      </c>
      <c r="P317" t="b">
        <f t="shared" si="35"/>
        <v>1</v>
      </c>
    </row>
    <row r="318" spans="1:16" ht="15.75" x14ac:dyDescent="0.25">
      <c r="A318" s="4"/>
      <c r="B318" s="245">
        <v>303</v>
      </c>
      <c r="C318" s="251"/>
      <c r="D318" s="252"/>
      <c r="E318" s="251"/>
      <c r="F318" s="252"/>
      <c r="G318" s="4"/>
      <c r="H318" s="274" t="b">
        <f>IF(ISBLANK(C318),TRUE,IF(OR(ISBLANK(D318),ISBLANK(E318),ISBLANK(F318),ISBLANK(#REF!)),FALSE,TRUE))</f>
        <v>1</v>
      </c>
      <c r="I318" s="46">
        <f t="shared" si="29"/>
        <v>0</v>
      </c>
      <c r="J318" s="46">
        <f t="shared" si="30"/>
        <v>0</v>
      </c>
      <c r="K318" s="46">
        <f t="shared" si="31"/>
        <v>0</v>
      </c>
      <c r="L318" s="46">
        <f t="shared" si="32"/>
        <v>0</v>
      </c>
      <c r="M318" s="46">
        <f t="shared" si="33"/>
        <v>0</v>
      </c>
      <c r="N318" s="46">
        <f t="shared" si="34"/>
        <v>0</v>
      </c>
      <c r="P318" t="b">
        <f t="shared" si="35"/>
        <v>1</v>
      </c>
    </row>
    <row r="319" spans="1:16" ht="15.75" x14ac:dyDescent="0.25">
      <c r="A319" s="4"/>
      <c r="B319" s="245">
        <v>304</v>
      </c>
      <c r="C319" s="251"/>
      <c r="D319" s="252"/>
      <c r="E319" s="251"/>
      <c r="F319" s="252"/>
      <c r="G319" s="4"/>
      <c r="H319" s="274" t="b">
        <f>IF(ISBLANK(C319),TRUE,IF(OR(ISBLANK(D319),ISBLANK(E319),ISBLANK(F319),ISBLANK(#REF!)),FALSE,TRUE))</f>
        <v>1</v>
      </c>
      <c r="I319" s="46">
        <f t="shared" si="29"/>
        <v>0</v>
      </c>
      <c r="J319" s="46">
        <f t="shared" si="30"/>
        <v>0</v>
      </c>
      <c r="K319" s="46">
        <f t="shared" si="31"/>
        <v>0</v>
      </c>
      <c r="L319" s="46">
        <f t="shared" si="32"/>
        <v>0</v>
      </c>
      <c r="M319" s="46">
        <f t="shared" si="33"/>
        <v>0</v>
      </c>
      <c r="N319" s="46">
        <f t="shared" si="34"/>
        <v>0</v>
      </c>
      <c r="P319" t="b">
        <f t="shared" si="35"/>
        <v>1</v>
      </c>
    </row>
    <row r="320" spans="1:16" ht="15.75" x14ac:dyDescent="0.25">
      <c r="A320" s="4"/>
      <c r="B320" s="245">
        <v>305</v>
      </c>
      <c r="C320" s="251"/>
      <c r="D320" s="252"/>
      <c r="E320" s="251"/>
      <c r="F320" s="252"/>
      <c r="G320" s="4"/>
      <c r="H320" s="274" t="b">
        <f>IF(ISBLANK(C320),TRUE,IF(OR(ISBLANK(D320),ISBLANK(E320),ISBLANK(F320),ISBLANK(#REF!)),FALSE,TRUE))</f>
        <v>1</v>
      </c>
      <c r="I320" s="46">
        <f t="shared" si="29"/>
        <v>0</v>
      </c>
      <c r="J320" s="46">
        <f t="shared" si="30"/>
        <v>0</v>
      </c>
      <c r="K320" s="46">
        <f t="shared" si="31"/>
        <v>0</v>
      </c>
      <c r="L320" s="46">
        <f t="shared" si="32"/>
        <v>0</v>
      </c>
      <c r="M320" s="46">
        <f t="shared" si="33"/>
        <v>0</v>
      </c>
      <c r="N320" s="46">
        <f t="shared" si="34"/>
        <v>0</v>
      </c>
      <c r="P320" t="b">
        <f t="shared" si="35"/>
        <v>1</v>
      </c>
    </row>
    <row r="321" spans="1:16" ht="15.75" x14ac:dyDescent="0.25">
      <c r="A321" s="4"/>
      <c r="B321" s="245">
        <v>306</v>
      </c>
      <c r="C321" s="251"/>
      <c r="D321" s="252"/>
      <c r="E321" s="251"/>
      <c r="F321" s="252"/>
      <c r="G321" s="4"/>
      <c r="H321" s="274" t="b">
        <f>IF(ISBLANK(C321),TRUE,IF(OR(ISBLANK(D321),ISBLANK(E321),ISBLANK(F321),ISBLANK(#REF!)),FALSE,TRUE))</f>
        <v>1</v>
      </c>
      <c r="I321" s="46">
        <f t="shared" si="29"/>
        <v>0</v>
      </c>
      <c r="J321" s="46">
        <f t="shared" si="30"/>
        <v>0</v>
      </c>
      <c r="K321" s="46">
        <f t="shared" si="31"/>
        <v>0</v>
      </c>
      <c r="L321" s="46">
        <f t="shared" si="32"/>
        <v>0</v>
      </c>
      <c r="M321" s="46">
        <f t="shared" si="33"/>
        <v>0</v>
      </c>
      <c r="N321" s="46">
        <f t="shared" si="34"/>
        <v>0</v>
      </c>
      <c r="P321" t="b">
        <f t="shared" si="35"/>
        <v>1</v>
      </c>
    </row>
    <row r="322" spans="1:16" ht="15.75" x14ac:dyDescent="0.25">
      <c r="A322" s="4"/>
      <c r="B322" s="245">
        <v>307</v>
      </c>
      <c r="C322" s="251"/>
      <c r="D322" s="252"/>
      <c r="E322" s="251"/>
      <c r="F322" s="252"/>
      <c r="G322" s="4"/>
      <c r="H322" s="274" t="b">
        <f>IF(ISBLANK(C322),TRUE,IF(OR(ISBLANK(D322),ISBLANK(E322),ISBLANK(F322),ISBLANK(#REF!)),FALSE,TRUE))</f>
        <v>1</v>
      </c>
      <c r="I322" s="46">
        <f t="shared" si="29"/>
        <v>0</v>
      </c>
      <c r="J322" s="46">
        <f t="shared" si="30"/>
        <v>0</v>
      </c>
      <c r="K322" s="46">
        <f t="shared" si="31"/>
        <v>0</v>
      </c>
      <c r="L322" s="46">
        <f t="shared" si="32"/>
        <v>0</v>
      </c>
      <c r="M322" s="46">
        <f t="shared" si="33"/>
        <v>0</v>
      </c>
      <c r="N322" s="46">
        <f t="shared" si="34"/>
        <v>0</v>
      </c>
      <c r="P322" t="b">
        <f t="shared" si="35"/>
        <v>1</v>
      </c>
    </row>
    <row r="323" spans="1:16" ht="15.75" x14ac:dyDescent="0.25">
      <c r="A323" s="4"/>
      <c r="B323" s="245">
        <v>308</v>
      </c>
      <c r="C323" s="251"/>
      <c r="D323" s="252"/>
      <c r="E323" s="251"/>
      <c r="F323" s="252"/>
      <c r="G323" s="4"/>
      <c r="H323" s="274" t="b">
        <f>IF(ISBLANK(C323),TRUE,IF(OR(ISBLANK(D323),ISBLANK(E323),ISBLANK(F323),ISBLANK(#REF!)),FALSE,TRUE))</f>
        <v>1</v>
      </c>
      <c r="I323" s="46">
        <f t="shared" si="29"/>
        <v>0</v>
      </c>
      <c r="J323" s="46">
        <f t="shared" si="30"/>
        <v>0</v>
      </c>
      <c r="K323" s="46">
        <f t="shared" si="31"/>
        <v>0</v>
      </c>
      <c r="L323" s="46">
        <f t="shared" si="32"/>
        <v>0</v>
      </c>
      <c r="M323" s="46">
        <f t="shared" si="33"/>
        <v>0</v>
      </c>
      <c r="N323" s="46">
        <f t="shared" si="34"/>
        <v>0</v>
      </c>
      <c r="P323" t="b">
        <f t="shared" si="35"/>
        <v>1</v>
      </c>
    </row>
    <row r="324" spans="1:16" ht="15.75" x14ac:dyDescent="0.25">
      <c r="A324" s="4"/>
      <c r="B324" s="245">
        <v>309</v>
      </c>
      <c r="C324" s="251"/>
      <c r="D324" s="252"/>
      <c r="E324" s="251"/>
      <c r="F324" s="252"/>
      <c r="G324" s="4"/>
      <c r="H324" s="274" t="b">
        <f>IF(ISBLANK(C324),TRUE,IF(OR(ISBLANK(D324),ISBLANK(E324),ISBLANK(F324),ISBLANK(#REF!)),FALSE,TRUE))</f>
        <v>1</v>
      </c>
      <c r="I324" s="46">
        <f t="shared" si="29"/>
        <v>0</v>
      </c>
      <c r="J324" s="46">
        <f t="shared" si="30"/>
        <v>0</v>
      </c>
      <c r="K324" s="46">
        <f t="shared" si="31"/>
        <v>0</v>
      </c>
      <c r="L324" s="46">
        <f t="shared" si="32"/>
        <v>0</v>
      </c>
      <c r="M324" s="46">
        <f t="shared" si="33"/>
        <v>0</v>
      </c>
      <c r="N324" s="46">
        <f t="shared" si="34"/>
        <v>0</v>
      </c>
      <c r="P324" t="b">
        <f t="shared" si="35"/>
        <v>1</v>
      </c>
    </row>
    <row r="325" spans="1:16" ht="15.75" x14ac:dyDescent="0.25">
      <c r="A325" s="4"/>
      <c r="B325" s="245">
        <v>310</v>
      </c>
      <c r="C325" s="251"/>
      <c r="D325" s="252"/>
      <c r="E325" s="251"/>
      <c r="F325" s="252"/>
      <c r="G325" s="4"/>
      <c r="H325" s="274" t="b">
        <f>IF(ISBLANK(C325),TRUE,IF(OR(ISBLANK(D325),ISBLANK(E325),ISBLANK(F325),ISBLANK(#REF!)),FALSE,TRUE))</f>
        <v>1</v>
      </c>
      <c r="I325" s="46">
        <f t="shared" si="29"/>
        <v>0</v>
      </c>
      <c r="J325" s="46">
        <f t="shared" si="30"/>
        <v>0</v>
      </c>
      <c r="K325" s="46">
        <f t="shared" si="31"/>
        <v>0</v>
      </c>
      <c r="L325" s="46">
        <f t="shared" si="32"/>
        <v>0</v>
      </c>
      <c r="M325" s="46">
        <f t="shared" si="33"/>
        <v>0</v>
      </c>
      <c r="N325" s="46">
        <f t="shared" si="34"/>
        <v>0</v>
      </c>
      <c r="P325" t="b">
        <f t="shared" si="35"/>
        <v>1</v>
      </c>
    </row>
    <row r="326" spans="1:16" ht="15.75" x14ac:dyDescent="0.25">
      <c r="A326" s="4"/>
      <c r="B326" s="245">
        <v>311</v>
      </c>
      <c r="C326" s="251"/>
      <c r="D326" s="252"/>
      <c r="E326" s="251"/>
      <c r="F326" s="252"/>
      <c r="G326" s="4"/>
      <c r="H326" s="274" t="b">
        <f>IF(ISBLANK(C326),TRUE,IF(OR(ISBLANK(D326),ISBLANK(E326),ISBLANK(F326),ISBLANK(#REF!)),FALSE,TRUE))</f>
        <v>1</v>
      </c>
      <c r="I326" s="46">
        <f t="shared" si="29"/>
        <v>0</v>
      </c>
      <c r="J326" s="46">
        <f t="shared" si="30"/>
        <v>0</v>
      </c>
      <c r="K326" s="46">
        <f t="shared" si="31"/>
        <v>0</v>
      </c>
      <c r="L326" s="46">
        <f t="shared" si="32"/>
        <v>0</v>
      </c>
      <c r="M326" s="46">
        <f t="shared" si="33"/>
        <v>0</v>
      </c>
      <c r="N326" s="46">
        <f t="shared" si="34"/>
        <v>0</v>
      </c>
      <c r="P326" t="b">
        <f t="shared" si="35"/>
        <v>1</v>
      </c>
    </row>
    <row r="327" spans="1:16" ht="15.75" x14ac:dyDescent="0.25">
      <c r="A327" s="4"/>
      <c r="B327" s="245">
        <v>312</v>
      </c>
      <c r="C327" s="251"/>
      <c r="D327" s="252"/>
      <c r="E327" s="251"/>
      <c r="F327" s="252"/>
      <c r="G327" s="4"/>
      <c r="H327" s="274" t="b">
        <f>IF(ISBLANK(C327),TRUE,IF(OR(ISBLANK(D327),ISBLANK(E327),ISBLANK(F327),ISBLANK(#REF!)),FALSE,TRUE))</f>
        <v>1</v>
      </c>
      <c r="I327" s="46">
        <f t="shared" si="29"/>
        <v>0</v>
      </c>
      <c r="J327" s="46">
        <f t="shared" si="30"/>
        <v>0</v>
      </c>
      <c r="K327" s="46">
        <f t="shared" si="31"/>
        <v>0</v>
      </c>
      <c r="L327" s="46">
        <f t="shared" si="32"/>
        <v>0</v>
      </c>
      <c r="M327" s="46">
        <f t="shared" si="33"/>
        <v>0</v>
      </c>
      <c r="N327" s="46">
        <f t="shared" si="34"/>
        <v>0</v>
      </c>
      <c r="P327" t="b">
        <f t="shared" si="35"/>
        <v>1</v>
      </c>
    </row>
    <row r="328" spans="1:16" ht="15.75" x14ac:dyDescent="0.25">
      <c r="A328" s="4"/>
      <c r="B328" s="245">
        <v>313</v>
      </c>
      <c r="C328" s="251"/>
      <c r="D328" s="252"/>
      <c r="E328" s="251"/>
      <c r="F328" s="252"/>
      <c r="G328" s="4"/>
      <c r="H328" s="274" t="b">
        <f>IF(ISBLANK(C328),TRUE,IF(OR(ISBLANK(D328),ISBLANK(E328),ISBLANK(F328),ISBLANK(#REF!)),FALSE,TRUE))</f>
        <v>1</v>
      </c>
      <c r="I328" s="46">
        <f t="shared" si="29"/>
        <v>0</v>
      </c>
      <c r="J328" s="46">
        <f t="shared" si="30"/>
        <v>0</v>
      </c>
      <c r="K328" s="46">
        <f t="shared" si="31"/>
        <v>0</v>
      </c>
      <c r="L328" s="46">
        <f t="shared" si="32"/>
        <v>0</v>
      </c>
      <c r="M328" s="46">
        <f t="shared" si="33"/>
        <v>0</v>
      </c>
      <c r="N328" s="46">
        <f t="shared" si="34"/>
        <v>0</v>
      </c>
      <c r="P328" t="b">
        <f t="shared" si="35"/>
        <v>1</v>
      </c>
    </row>
    <row r="329" spans="1:16" ht="15.75" x14ac:dyDescent="0.25">
      <c r="A329" s="4"/>
      <c r="B329" s="245">
        <v>314</v>
      </c>
      <c r="C329" s="251"/>
      <c r="D329" s="252"/>
      <c r="E329" s="251"/>
      <c r="F329" s="252"/>
      <c r="G329" s="4"/>
      <c r="H329" s="274" t="b">
        <f>IF(ISBLANK(C329),TRUE,IF(OR(ISBLANK(D329),ISBLANK(E329),ISBLANK(F329),ISBLANK(#REF!)),FALSE,TRUE))</f>
        <v>1</v>
      </c>
      <c r="I329" s="46">
        <f t="shared" si="29"/>
        <v>0</v>
      </c>
      <c r="J329" s="46">
        <f t="shared" si="30"/>
        <v>0</v>
      </c>
      <c r="K329" s="46">
        <f t="shared" si="31"/>
        <v>0</v>
      </c>
      <c r="L329" s="46">
        <f t="shared" si="32"/>
        <v>0</v>
      </c>
      <c r="M329" s="46">
        <f t="shared" si="33"/>
        <v>0</v>
      </c>
      <c r="N329" s="46">
        <f t="shared" si="34"/>
        <v>0</v>
      </c>
      <c r="P329" t="b">
        <f t="shared" si="35"/>
        <v>1</v>
      </c>
    </row>
    <row r="330" spans="1:16" ht="15.75" x14ac:dyDescent="0.25">
      <c r="A330" s="4"/>
      <c r="B330" s="245">
        <v>315</v>
      </c>
      <c r="C330" s="251"/>
      <c r="D330" s="252"/>
      <c r="E330" s="251"/>
      <c r="F330" s="252"/>
      <c r="G330" s="4"/>
      <c r="H330" s="274" t="b">
        <f>IF(ISBLANK(C330),TRUE,IF(OR(ISBLANK(D330),ISBLANK(E330),ISBLANK(F330),ISBLANK(#REF!)),FALSE,TRUE))</f>
        <v>1</v>
      </c>
      <c r="I330" s="46">
        <f t="shared" si="29"/>
        <v>0</v>
      </c>
      <c r="J330" s="46">
        <f t="shared" si="30"/>
        <v>0</v>
      </c>
      <c r="K330" s="46">
        <f t="shared" si="31"/>
        <v>0</v>
      </c>
      <c r="L330" s="46">
        <f t="shared" si="32"/>
        <v>0</v>
      </c>
      <c r="M330" s="46">
        <f t="shared" si="33"/>
        <v>0</v>
      </c>
      <c r="N330" s="46">
        <f t="shared" si="34"/>
        <v>0</v>
      </c>
      <c r="P330" t="b">
        <f t="shared" si="35"/>
        <v>1</v>
      </c>
    </row>
    <row r="331" spans="1:16" ht="15.75" x14ac:dyDescent="0.25">
      <c r="A331" s="4"/>
      <c r="B331" s="245">
        <v>316</v>
      </c>
      <c r="C331" s="251"/>
      <c r="D331" s="252"/>
      <c r="E331" s="251"/>
      <c r="F331" s="252"/>
      <c r="G331" s="4"/>
      <c r="H331" s="274" t="b">
        <f>IF(ISBLANK(C331),TRUE,IF(OR(ISBLANK(D331),ISBLANK(E331),ISBLANK(F331),ISBLANK(#REF!)),FALSE,TRUE))</f>
        <v>1</v>
      </c>
      <c r="I331" s="46">
        <f t="shared" si="29"/>
        <v>0</v>
      </c>
      <c r="J331" s="46">
        <f t="shared" si="30"/>
        <v>0</v>
      </c>
      <c r="K331" s="46">
        <f t="shared" si="31"/>
        <v>0</v>
      </c>
      <c r="L331" s="46">
        <f t="shared" si="32"/>
        <v>0</v>
      </c>
      <c r="M331" s="46">
        <f t="shared" si="33"/>
        <v>0</v>
      </c>
      <c r="N331" s="46">
        <f t="shared" si="34"/>
        <v>0</v>
      </c>
      <c r="P331" t="b">
        <f t="shared" si="35"/>
        <v>1</v>
      </c>
    </row>
    <row r="332" spans="1:16" ht="15.75" x14ac:dyDescent="0.25">
      <c r="A332" s="4"/>
      <c r="B332" s="245">
        <v>317</v>
      </c>
      <c r="C332" s="251"/>
      <c r="D332" s="252"/>
      <c r="E332" s="251"/>
      <c r="F332" s="252"/>
      <c r="G332" s="4"/>
      <c r="H332" s="274" t="b">
        <f>IF(ISBLANK(C332),TRUE,IF(OR(ISBLANK(D332),ISBLANK(E332),ISBLANK(F332),ISBLANK(#REF!)),FALSE,TRUE))</f>
        <v>1</v>
      </c>
      <c r="I332" s="46">
        <f t="shared" si="29"/>
        <v>0</v>
      </c>
      <c r="J332" s="46">
        <f t="shared" si="30"/>
        <v>0</v>
      </c>
      <c r="K332" s="46">
        <f t="shared" si="31"/>
        <v>0</v>
      </c>
      <c r="L332" s="46">
        <f t="shared" si="32"/>
        <v>0</v>
      </c>
      <c r="M332" s="46">
        <f t="shared" si="33"/>
        <v>0</v>
      </c>
      <c r="N332" s="46">
        <f t="shared" si="34"/>
        <v>0</v>
      </c>
      <c r="P332" t="b">
        <f t="shared" si="35"/>
        <v>1</v>
      </c>
    </row>
    <row r="333" spans="1:16" ht="15.75" x14ac:dyDescent="0.25">
      <c r="A333" s="4"/>
      <c r="B333" s="245">
        <v>318</v>
      </c>
      <c r="C333" s="251"/>
      <c r="D333" s="252"/>
      <c r="E333" s="251"/>
      <c r="F333" s="252"/>
      <c r="G333" s="4"/>
      <c r="H333" s="274" t="b">
        <f>IF(ISBLANK(C333),TRUE,IF(OR(ISBLANK(D333),ISBLANK(E333),ISBLANK(F333),ISBLANK(#REF!)),FALSE,TRUE))</f>
        <v>1</v>
      </c>
      <c r="I333" s="46">
        <f t="shared" si="29"/>
        <v>0</v>
      </c>
      <c r="J333" s="46">
        <f t="shared" si="30"/>
        <v>0</v>
      </c>
      <c r="K333" s="46">
        <f t="shared" si="31"/>
        <v>0</v>
      </c>
      <c r="L333" s="46">
        <f t="shared" si="32"/>
        <v>0</v>
      </c>
      <c r="M333" s="46">
        <f t="shared" si="33"/>
        <v>0</v>
      </c>
      <c r="N333" s="46">
        <f t="shared" si="34"/>
        <v>0</v>
      </c>
      <c r="P333" t="b">
        <f t="shared" si="35"/>
        <v>1</v>
      </c>
    </row>
    <row r="334" spans="1:16" ht="15.75" x14ac:dyDescent="0.25">
      <c r="A334" s="4"/>
      <c r="B334" s="245">
        <v>319</v>
      </c>
      <c r="C334" s="251"/>
      <c r="D334" s="252"/>
      <c r="E334" s="251"/>
      <c r="F334" s="252"/>
      <c r="G334" s="4"/>
      <c r="H334" s="274" t="b">
        <f>IF(ISBLANK(C334),TRUE,IF(OR(ISBLANK(D334),ISBLANK(E334),ISBLANK(F334),ISBLANK(#REF!)),FALSE,TRUE))</f>
        <v>1</v>
      </c>
      <c r="I334" s="46">
        <f t="shared" si="29"/>
        <v>0</v>
      </c>
      <c r="J334" s="46">
        <f t="shared" si="30"/>
        <v>0</v>
      </c>
      <c r="K334" s="46">
        <f t="shared" si="31"/>
        <v>0</v>
      </c>
      <c r="L334" s="46">
        <f t="shared" si="32"/>
        <v>0</v>
      </c>
      <c r="M334" s="46">
        <f t="shared" si="33"/>
        <v>0</v>
      </c>
      <c r="N334" s="46">
        <f t="shared" si="34"/>
        <v>0</v>
      </c>
      <c r="P334" t="b">
        <f t="shared" si="35"/>
        <v>1</v>
      </c>
    </row>
    <row r="335" spans="1:16" ht="15.75" x14ac:dyDescent="0.25">
      <c r="A335" s="4"/>
      <c r="B335" s="245">
        <v>320</v>
      </c>
      <c r="C335" s="251"/>
      <c r="D335" s="252"/>
      <c r="E335" s="251"/>
      <c r="F335" s="252"/>
      <c r="G335" s="4"/>
      <c r="H335" s="274" t="b">
        <f>IF(ISBLANK(C335),TRUE,IF(OR(ISBLANK(D335),ISBLANK(E335),ISBLANK(F335),ISBLANK(#REF!)),FALSE,TRUE))</f>
        <v>1</v>
      </c>
      <c r="I335" s="46">
        <f t="shared" si="29"/>
        <v>0</v>
      </c>
      <c r="J335" s="46">
        <f t="shared" si="30"/>
        <v>0</v>
      </c>
      <c r="K335" s="46">
        <f t="shared" si="31"/>
        <v>0</v>
      </c>
      <c r="L335" s="46">
        <f t="shared" si="32"/>
        <v>0</v>
      </c>
      <c r="M335" s="46">
        <f t="shared" si="33"/>
        <v>0</v>
      </c>
      <c r="N335" s="46">
        <f t="shared" si="34"/>
        <v>0</v>
      </c>
      <c r="P335" t="b">
        <f t="shared" si="35"/>
        <v>1</v>
      </c>
    </row>
    <row r="336" spans="1:16" ht="15.75" x14ac:dyDescent="0.25">
      <c r="A336" s="4"/>
      <c r="B336" s="245">
        <v>321</v>
      </c>
      <c r="C336" s="251"/>
      <c r="D336" s="252"/>
      <c r="E336" s="251"/>
      <c r="F336" s="252"/>
      <c r="G336" s="4"/>
      <c r="H336" s="274" t="b">
        <f>IF(ISBLANK(C336),TRUE,IF(OR(ISBLANK(D336),ISBLANK(E336),ISBLANK(F336),ISBLANK(#REF!)),FALSE,TRUE))</f>
        <v>1</v>
      </c>
      <c r="I336" s="46">
        <f t="shared" si="29"/>
        <v>0</v>
      </c>
      <c r="J336" s="46">
        <f t="shared" si="30"/>
        <v>0</v>
      </c>
      <c r="K336" s="46">
        <f t="shared" si="31"/>
        <v>0</v>
      </c>
      <c r="L336" s="46">
        <f t="shared" si="32"/>
        <v>0</v>
      </c>
      <c r="M336" s="46">
        <f t="shared" si="33"/>
        <v>0</v>
      </c>
      <c r="N336" s="46">
        <f t="shared" si="34"/>
        <v>0</v>
      </c>
      <c r="P336" t="b">
        <f t="shared" si="35"/>
        <v>1</v>
      </c>
    </row>
    <row r="337" spans="1:16" ht="15.75" x14ac:dyDescent="0.25">
      <c r="A337" s="4"/>
      <c r="B337" s="245">
        <v>322</v>
      </c>
      <c r="C337" s="251"/>
      <c r="D337" s="252"/>
      <c r="E337" s="251"/>
      <c r="F337" s="252"/>
      <c r="G337" s="4"/>
      <c r="H337" s="274" t="b">
        <f>IF(ISBLANK(C337),TRUE,IF(OR(ISBLANK(D337),ISBLANK(E337),ISBLANK(F337),ISBLANK(#REF!)),FALSE,TRUE))</f>
        <v>1</v>
      </c>
      <c r="I337" s="46">
        <f t="shared" ref="I337:I400" si="36">IF(E337="Retail",F337,0)</f>
        <v>0</v>
      </c>
      <c r="J337" s="46">
        <f t="shared" ref="J337:J400" si="37">IF(E337="Well Informed",F337,0)</f>
        <v>0</v>
      </c>
      <c r="K337" s="46">
        <f t="shared" ref="K337:K400" si="38">IF(E337="Professional",F337,0)</f>
        <v>0</v>
      </c>
      <c r="L337" s="46">
        <f t="shared" ref="L337:L400" si="39">IF(E337="Retail",D337,0)</f>
        <v>0</v>
      </c>
      <c r="M337" s="46">
        <f t="shared" ref="M337:M400" si="40">IF(E337="Well Informed",D337,0)</f>
        <v>0</v>
      </c>
      <c r="N337" s="46">
        <f t="shared" ref="N337:N400" si="41">IF(E337="Professional",D337,0)</f>
        <v>0</v>
      </c>
      <c r="P337" t="b">
        <f t="shared" ref="P337:P400" si="42">IF(AND(D337&lt;&gt;"",C337="N/A"),FALSE,TRUE)</f>
        <v>1</v>
      </c>
    </row>
    <row r="338" spans="1:16" ht="15.75" x14ac:dyDescent="0.25">
      <c r="A338" s="4"/>
      <c r="B338" s="245">
        <v>323</v>
      </c>
      <c r="C338" s="251"/>
      <c r="D338" s="252"/>
      <c r="E338" s="251"/>
      <c r="F338" s="252"/>
      <c r="G338" s="4"/>
      <c r="H338" s="274" t="b">
        <f>IF(ISBLANK(C338),TRUE,IF(OR(ISBLANK(D338),ISBLANK(E338),ISBLANK(F338),ISBLANK(#REF!)),FALSE,TRUE))</f>
        <v>1</v>
      </c>
      <c r="I338" s="46">
        <f t="shared" si="36"/>
        <v>0</v>
      </c>
      <c r="J338" s="46">
        <f t="shared" si="37"/>
        <v>0</v>
      </c>
      <c r="K338" s="46">
        <f t="shared" si="38"/>
        <v>0</v>
      </c>
      <c r="L338" s="46">
        <f t="shared" si="39"/>
        <v>0</v>
      </c>
      <c r="M338" s="46">
        <f t="shared" si="40"/>
        <v>0</v>
      </c>
      <c r="N338" s="46">
        <f t="shared" si="41"/>
        <v>0</v>
      </c>
      <c r="P338" t="b">
        <f t="shared" si="42"/>
        <v>1</v>
      </c>
    </row>
    <row r="339" spans="1:16" ht="15.75" x14ac:dyDescent="0.25">
      <c r="A339" s="4"/>
      <c r="B339" s="245">
        <v>324</v>
      </c>
      <c r="C339" s="251"/>
      <c r="D339" s="252"/>
      <c r="E339" s="251"/>
      <c r="F339" s="252"/>
      <c r="G339" s="4"/>
      <c r="H339" s="274" t="b">
        <f>IF(ISBLANK(C339),TRUE,IF(OR(ISBLANK(D339),ISBLANK(E339),ISBLANK(F339),ISBLANK(#REF!)),FALSE,TRUE))</f>
        <v>1</v>
      </c>
      <c r="I339" s="46">
        <f t="shared" si="36"/>
        <v>0</v>
      </c>
      <c r="J339" s="46">
        <f t="shared" si="37"/>
        <v>0</v>
      </c>
      <c r="K339" s="46">
        <f t="shared" si="38"/>
        <v>0</v>
      </c>
      <c r="L339" s="46">
        <f t="shared" si="39"/>
        <v>0</v>
      </c>
      <c r="M339" s="46">
        <f t="shared" si="40"/>
        <v>0</v>
      </c>
      <c r="N339" s="46">
        <f t="shared" si="41"/>
        <v>0</v>
      </c>
      <c r="P339" t="b">
        <f t="shared" si="42"/>
        <v>1</v>
      </c>
    </row>
    <row r="340" spans="1:16" ht="15.75" x14ac:dyDescent="0.25">
      <c r="A340" s="4"/>
      <c r="B340" s="245">
        <v>325</v>
      </c>
      <c r="C340" s="251"/>
      <c r="D340" s="252"/>
      <c r="E340" s="251"/>
      <c r="F340" s="252"/>
      <c r="G340" s="4"/>
      <c r="H340" s="274" t="b">
        <f>IF(ISBLANK(C340),TRUE,IF(OR(ISBLANK(D340),ISBLANK(E340),ISBLANK(F340),ISBLANK(#REF!)),FALSE,TRUE))</f>
        <v>1</v>
      </c>
      <c r="I340" s="46">
        <f t="shared" si="36"/>
        <v>0</v>
      </c>
      <c r="J340" s="46">
        <f t="shared" si="37"/>
        <v>0</v>
      </c>
      <c r="K340" s="46">
        <f t="shared" si="38"/>
        <v>0</v>
      </c>
      <c r="L340" s="46">
        <f t="shared" si="39"/>
        <v>0</v>
      </c>
      <c r="M340" s="46">
        <f t="shared" si="40"/>
        <v>0</v>
      </c>
      <c r="N340" s="46">
        <f t="shared" si="41"/>
        <v>0</v>
      </c>
      <c r="P340" t="b">
        <f t="shared" si="42"/>
        <v>1</v>
      </c>
    </row>
    <row r="341" spans="1:16" ht="15.75" x14ac:dyDescent="0.25">
      <c r="A341" s="4"/>
      <c r="B341" s="245">
        <v>326</v>
      </c>
      <c r="C341" s="251"/>
      <c r="D341" s="252"/>
      <c r="E341" s="251"/>
      <c r="F341" s="252"/>
      <c r="G341" s="4"/>
      <c r="H341" s="274" t="b">
        <f>IF(ISBLANK(C341),TRUE,IF(OR(ISBLANK(D341),ISBLANK(E341),ISBLANK(F341),ISBLANK(#REF!)),FALSE,TRUE))</f>
        <v>1</v>
      </c>
      <c r="I341" s="46">
        <f t="shared" si="36"/>
        <v>0</v>
      </c>
      <c r="J341" s="46">
        <f t="shared" si="37"/>
        <v>0</v>
      </c>
      <c r="K341" s="46">
        <f t="shared" si="38"/>
        <v>0</v>
      </c>
      <c r="L341" s="46">
        <f t="shared" si="39"/>
        <v>0</v>
      </c>
      <c r="M341" s="46">
        <f t="shared" si="40"/>
        <v>0</v>
      </c>
      <c r="N341" s="46">
        <f t="shared" si="41"/>
        <v>0</v>
      </c>
      <c r="P341" t="b">
        <f t="shared" si="42"/>
        <v>1</v>
      </c>
    </row>
    <row r="342" spans="1:16" ht="15.75" x14ac:dyDescent="0.25">
      <c r="A342" s="4"/>
      <c r="B342" s="245">
        <v>327</v>
      </c>
      <c r="C342" s="251"/>
      <c r="D342" s="252"/>
      <c r="E342" s="251"/>
      <c r="F342" s="252"/>
      <c r="G342" s="4"/>
      <c r="H342" s="274" t="b">
        <f>IF(ISBLANK(C342),TRUE,IF(OR(ISBLANK(D342),ISBLANK(E342),ISBLANK(F342),ISBLANK(#REF!)),FALSE,TRUE))</f>
        <v>1</v>
      </c>
      <c r="I342" s="46">
        <f t="shared" si="36"/>
        <v>0</v>
      </c>
      <c r="J342" s="46">
        <f t="shared" si="37"/>
        <v>0</v>
      </c>
      <c r="K342" s="46">
        <f t="shared" si="38"/>
        <v>0</v>
      </c>
      <c r="L342" s="46">
        <f t="shared" si="39"/>
        <v>0</v>
      </c>
      <c r="M342" s="46">
        <f t="shared" si="40"/>
        <v>0</v>
      </c>
      <c r="N342" s="46">
        <f t="shared" si="41"/>
        <v>0</v>
      </c>
      <c r="P342" t="b">
        <f t="shared" si="42"/>
        <v>1</v>
      </c>
    </row>
    <row r="343" spans="1:16" ht="15.75" x14ac:dyDescent="0.25">
      <c r="A343" s="4"/>
      <c r="B343" s="245">
        <v>328</v>
      </c>
      <c r="C343" s="251"/>
      <c r="D343" s="252"/>
      <c r="E343" s="251"/>
      <c r="F343" s="252"/>
      <c r="G343" s="4"/>
      <c r="H343" s="274" t="b">
        <f>IF(ISBLANK(C343),TRUE,IF(OR(ISBLANK(D343),ISBLANK(E343),ISBLANK(F343),ISBLANK(#REF!)),FALSE,TRUE))</f>
        <v>1</v>
      </c>
      <c r="I343" s="46">
        <f t="shared" si="36"/>
        <v>0</v>
      </c>
      <c r="J343" s="46">
        <f t="shared" si="37"/>
        <v>0</v>
      </c>
      <c r="K343" s="46">
        <f t="shared" si="38"/>
        <v>0</v>
      </c>
      <c r="L343" s="46">
        <f t="shared" si="39"/>
        <v>0</v>
      </c>
      <c r="M343" s="46">
        <f t="shared" si="40"/>
        <v>0</v>
      </c>
      <c r="N343" s="46">
        <f t="shared" si="41"/>
        <v>0</v>
      </c>
      <c r="P343" t="b">
        <f t="shared" si="42"/>
        <v>1</v>
      </c>
    </row>
    <row r="344" spans="1:16" ht="15.75" x14ac:dyDescent="0.25">
      <c r="A344" s="4"/>
      <c r="B344" s="245">
        <v>329</v>
      </c>
      <c r="C344" s="251"/>
      <c r="D344" s="252"/>
      <c r="E344" s="251"/>
      <c r="F344" s="252"/>
      <c r="G344" s="4"/>
      <c r="H344" s="274" t="b">
        <f>IF(ISBLANK(C344),TRUE,IF(OR(ISBLANK(D344),ISBLANK(E344),ISBLANK(F344),ISBLANK(#REF!)),FALSE,TRUE))</f>
        <v>1</v>
      </c>
      <c r="I344" s="46">
        <f t="shared" si="36"/>
        <v>0</v>
      </c>
      <c r="J344" s="46">
        <f t="shared" si="37"/>
        <v>0</v>
      </c>
      <c r="K344" s="46">
        <f t="shared" si="38"/>
        <v>0</v>
      </c>
      <c r="L344" s="46">
        <f t="shared" si="39"/>
        <v>0</v>
      </c>
      <c r="M344" s="46">
        <f t="shared" si="40"/>
        <v>0</v>
      </c>
      <c r="N344" s="46">
        <f t="shared" si="41"/>
        <v>0</v>
      </c>
      <c r="P344" t="b">
        <f t="shared" si="42"/>
        <v>1</v>
      </c>
    </row>
    <row r="345" spans="1:16" ht="15.75" x14ac:dyDescent="0.25">
      <c r="A345" s="4"/>
      <c r="B345" s="245">
        <v>330</v>
      </c>
      <c r="C345" s="251"/>
      <c r="D345" s="252"/>
      <c r="E345" s="251"/>
      <c r="F345" s="252"/>
      <c r="G345" s="4"/>
      <c r="H345" s="274" t="b">
        <f>IF(ISBLANK(C345),TRUE,IF(OR(ISBLANK(D345),ISBLANK(E345),ISBLANK(F345),ISBLANK(#REF!)),FALSE,TRUE))</f>
        <v>1</v>
      </c>
      <c r="I345" s="46">
        <f t="shared" si="36"/>
        <v>0</v>
      </c>
      <c r="J345" s="46">
        <f t="shared" si="37"/>
        <v>0</v>
      </c>
      <c r="K345" s="46">
        <f t="shared" si="38"/>
        <v>0</v>
      </c>
      <c r="L345" s="46">
        <f t="shared" si="39"/>
        <v>0</v>
      </c>
      <c r="M345" s="46">
        <f t="shared" si="40"/>
        <v>0</v>
      </c>
      <c r="N345" s="46">
        <f t="shared" si="41"/>
        <v>0</v>
      </c>
      <c r="P345" t="b">
        <f t="shared" si="42"/>
        <v>1</v>
      </c>
    </row>
    <row r="346" spans="1:16" ht="15.75" x14ac:dyDescent="0.25">
      <c r="A346" s="4"/>
      <c r="B346" s="245">
        <v>331</v>
      </c>
      <c r="C346" s="251"/>
      <c r="D346" s="252"/>
      <c r="E346" s="251"/>
      <c r="F346" s="252"/>
      <c r="G346" s="4"/>
      <c r="H346" s="274" t="b">
        <f>IF(ISBLANK(C346),TRUE,IF(OR(ISBLANK(D346),ISBLANK(E346),ISBLANK(F346),ISBLANK(#REF!)),FALSE,TRUE))</f>
        <v>1</v>
      </c>
      <c r="I346" s="46">
        <f t="shared" si="36"/>
        <v>0</v>
      </c>
      <c r="J346" s="46">
        <f t="shared" si="37"/>
        <v>0</v>
      </c>
      <c r="K346" s="46">
        <f t="shared" si="38"/>
        <v>0</v>
      </c>
      <c r="L346" s="46">
        <f t="shared" si="39"/>
        <v>0</v>
      </c>
      <c r="M346" s="46">
        <f t="shared" si="40"/>
        <v>0</v>
      </c>
      <c r="N346" s="46">
        <f t="shared" si="41"/>
        <v>0</v>
      </c>
      <c r="P346" t="b">
        <f t="shared" si="42"/>
        <v>1</v>
      </c>
    </row>
    <row r="347" spans="1:16" ht="15.75" x14ac:dyDescent="0.25">
      <c r="A347" s="4"/>
      <c r="B347" s="245">
        <v>332</v>
      </c>
      <c r="C347" s="251"/>
      <c r="D347" s="252"/>
      <c r="E347" s="251"/>
      <c r="F347" s="252"/>
      <c r="G347" s="4"/>
      <c r="H347" s="274" t="b">
        <f>IF(ISBLANK(C347),TRUE,IF(OR(ISBLANK(D347),ISBLANK(E347),ISBLANK(F347),ISBLANK(#REF!)),FALSE,TRUE))</f>
        <v>1</v>
      </c>
      <c r="I347" s="46">
        <f t="shared" si="36"/>
        <v>0</v>
      </c>
      <c r="J347" s="46">
        <f t="shared" si="37"/>
        <v>0</v>
      </c>
      <c r="K347" s="46">
        <f t="shared" si="38"/>
        <v>0</v>
      </c>
      <c r="L347" s="46">
        <f t="shared" si="39"/>
        <v>0</v>
      </c>
      <c r="M347" s="46">
        <f t="shared" si="40"/>
        <v>0</v>
      </c>
      <c r="N347" s="46">
        <f t="shared" si="41"/>
        <v>0</v>
      </c>
      <c r="P347" t="b">
        <f t="shared" si="42"/>
        <v>1</v>
      </c>
    </row>
    <row r="348" spans="1:16" ht="15.75" x14ac:dyDescent="0.25">
      <c r="A348" s="4"/>
      <c r="B348" s="245">
        <v>333</v>
      </c>
      <c r="C348" s="251"/>
      <c r="D348" s="252"/>
      <c r="E348" s="251"/>
      <c r="F348" s="252"/>
      <c r="G348" s="4"/>
      <c r="H348" s="274" t="b">
        <f>IF(ISBLANK(C348),TRUE,IF(OR(ISBLANK(D348),ISBLANK(E348),ISBLANK(F348),ISBLANK(#REF!)),FALSE,TRUE))</f>
        <v>1</v>
      </c>
      <c r="I348" s="46">
        <f t="shared" si="36"/>
        <v>0</v>
      </c>
      <c r="J348" s="46">
        <f t="shared" si="37"/>
        <v>0</v>
      </c>
      <c r="K348" s="46">
        <f t="shared" si="38"/>
        <v>0</v>
      </c>
      <c r="L348" s="46">
        <f t="shared" si="39"/>
        <v>0</v>
      </c>
      <c r="M348" s="46">
        <f t="shared" si="40"/>
        <v>0</v>
      </c>
      <c r="N348" s="46">
        <f t="shared" si="41"/>
        <v>0</v>
      </c>
      <c r="P348" t="b">
        <f t="shared" si="42"/>
        <v>1</v>
      </c>
    </row>
    <row r="349" spans="1:16" ht="15.75" x14ac:dyDescent="0.25">
      <c r="A349" s="4"/>
      <c r="B349" s="245">
        <v>334</v>
      </c>
      <c r="C349" s="251"/>
      <c r="D349" s="252"/>
      <c r="E349" s="251"/>
      <c r="F349" s="252"/>
      <c r="G349" s="4"/>
      <c r="H349" s="274" t="b">
        <f>IF(ISBLANK(C349),TRUE,IF(OR(ISBLANK(D349),ISBLANK(E349),ISBLANK(F349),ISBLANK(#REF!)),FALSE,TRUE))</f>
        <v>1</v>
      </c>
      <c r="I349" s="46">
        <f t="shared" si="36"/>
        <v>0</v>
      </c>
      <c r="J349" s="46">
        <f t="shared" si="37"/>
        <v>0</v>
      </c>
      <c r="K349" s="46">
        <f t="shared" si="38"/>
        <v>0</v>
      </c>
      <c r="L349" s="46">
        <f t="shared" si="39"/>
        <v>0</v>
      </c>
      <c r="M349" s="46">
        <f t="shared" si="40"/>
        <v>0</v>
      </c>
      <c r="N349" s="46">
        <f t="shared" si="41"/>
        <v>0</v>
      </c>
      <c r="P349" t="b">
        <f t="shared" si="42"/>
        <v>1</v>
      </c>
    </row>
    <row r="350" spans="1:16" ht="15.75" x14ac:dyDescent="0.25">
      <c r="A350" s="4"/>
      <c r="B350" s="245">
        <v>335</v>
      </c>
      <c r="C350" s="251"/>
      <c r="D350" s="252"/>
      <c r="E350" s="251"/>
      <c r="F350" s="252"/>
      <c r="G350" s="4"/>
      <c r="H350" s="274" t="b">
        <f>IF(ISBLANK(C350),TRUE,IF(OR(ISBLANK(D350),ISBLANK(E350),ISBLANK(F350),ISBLANK(#REF!)),FALSE,TRUE))</f>
        <v>1</v>
      </c>
      <c r="I350" s="46">
        <f t="shared" si="36"/>
        <v>0</v>
      </c>
      <c r="J350" s="46">
        <f t="shared" si="37"/>
        <v>0</v>
      </c>
      <c r="K350" s="46">
        <f t="shared" si="38"/>
        <v>0</v>
      </c>
      <c r="L350" s="46">
        <f t="shared" si="39"/>
        <v>0</v>
      </c>
      <c r="M350" s="46">
        <f t="shared" si="40"/>
        <v>0</v>
      </c>
      <c r="N350" s="46">
        <f t="shared" si="41"/>
        <v>0</v>
      </c>
      <c r="P350" t="b">
        <f t="shared" si="42"/>
        <v>1</v>
      </c>
    </row>
    <row r="351" spans="1:16" ht="15.75" x14ac:dyDescent="0.25">
      <c r="A351" s="4"/>
      <c r="B351" s="245">
        <v>336</v>
      </c>
      <c r="C351" s="251"/>
      <c r="D351" s="252"/>
      <c r="E351" s="251"/>
      <c r="F351" s="252"/>
      <c r="G351" s="4"/>
      <c r="H351" s="274" t="b">
        <f>IF(ISBLANK(C351),TRUE,IF(OR(ISBLANK(D351),ISBLANK(E351),ISBLANK(F351),ISBLANK(#REF!)),FALSE,TRUE))</f>
        <v>1</v>
      </c>
      <c r="I351" s="46">
        <f t="shared" si="36"/>
        <v>0</v>
      </c>
      <c r="J351" s="46">
        <f t="shared" si="37"/>
        <v>0</v>
      </c>
      <c r="K351" s="46">
        <f t="shared" si="38"/>
        <v>0</v>
      </c>
      <c r="L351" s="46">
        <f t="shared" si="39"/>
        <v>0</v>
      </c>
      <c r="M351" s="46">
        <f t="shared" si="40"/>
        <v>0</v>
      </c>
      <c r="N351" s="46">
        <f t="shared" si="41"/>
        <v>0</v>
      </c>
      <c r="P351" t="b">
        <f t="shared" si="42"/>
        <v>1</v>
      </c>
    </row>
    <row r="352" spans="1:16" ht="15.75" x14ac:dyDescent="0.25">
      <c r="A352" s="4"/>
      <c r="B352" s="245">
        <v>337</v>
      </c>
      <c r="C352" s="251"/>
      <c r="D352" s="252"/>
      <c r="E352" s="251"/>
      <c r="F352" s="252"/>
      <c r="G352" s="4"/>
      <c r="H352" s="274" t="b">
        <f>IF(ISBLANK(C352),TRUE,IF(OR(ISBLANK(D352),ISBLANK(E352),ISBLANK(F352),ISBLANK(#REF!)),FALSE,TRUE))</f>
        <v>1</v>
      </c>
      <c r="I352" s="46">
        <f t="shared" si="36"/>
        <v>0</v>
      </c>
      <c r="J352" s="46">
        <f t="shared" si="37"/>
        <v>0</v>
      </c>
      <c r="K352" s="46">
        <f t="shared" si="38"/>
        <v>0</v>
      </c>
      <c r="L352" s="46">
        <f t="shared" si="39"/>
        <v>0</v>
      </c>
      <c r="M352" s="46">
        <f t="shared" si="40"/>
        <v>0</v>
      </c>
      <c r="N352" s="46">
        <f t="shared" si="41"/>
        <v>0</v>
      </c>
      <c r="P352" t="b">
        <f t="shared" si="42"/>
        <v>1</v>
      </c>
    </row>
    <row r="353" spans="1:16" ht="15.75" x14ac:dyDescent="0.25">
      <c r="A353" s="4"/>
      <c r="B353" s="245">
        <v>338</v>
      </c>
      <c r="C353" s="251"/>
      <c r="D353" s="252"/>
      <c r="E353" s="251"/>
      <c r="F353" s="252"/>
      <c r="G353" s="4"/>
      <c r="H353" s="274" t="b">
        <f>IF(ISBLANK(C353),TRUE,IF(OR(ISBLANK(D353),ISBLANK(E353),ISBLANK(F353),ISBLANK(#REF!)),FALSE,TRUE))</f>
        <v>1</v>
      </c>
      <c r="I353" s="46">
        <f t="shared" si="36"/>
        <v>0</v>
      </c>
      <c r="J353" s="46">
        <f t="shared" si="37"/>
        <v>0</v>
      </c>
      <c r="K353" s="46">
        <f t="shared" si="38"/>
        <v>0</v>
      </c>
      <c r="L353" s="46">
        <f t="shared" si="39"/>
        <v>0</v>
      </c>
      <c r="M353" s="46">
        <f t="shared" si="40"/>
        <v>0</v>
      </c>
      <c r="N353" s="46">
        <f t="shared" si="41"/>
        <v>0</v>
      </c>
      <c r="P353" t="b">
        <f t="shared" si="42"/>
        <v>1</v>
      </c>
    </row>
    <row r="354" spans="1:16" ht="15.75" x14ac:dyDescent="0.25">
      <c r="A354" s="4"/>
      <c r="B354" s="245">
        <v>339</v>
      </c>
      <c r="C354" s="251"/>
      <c r="D354" s="252"/>
      <c r="E354" s="251"/>
      <c r="F354" s="252"/>
      <c r="G354" s="4"/>
      <c r="H354" s="274" t="b">
        <f>IF(ISBLANK(C354),TRUE,IF(OR(ISBLANK(D354),ISBLANK(E354),ISBLANK(F354),ISBLANK(#REF!)),FALSE,TRUE))</f>
        <v>1</v>
      </c>
      <c r="I354" s="46">
        <f t="shared" si="36"/>
        <v>0</v>
      </c>
      <c r="J354" s="46">
        <f t="shared" si="37"/>
        <v>0</v>
      </c>
      <c r="K354" s="46">
        <f t="shared" si="38"/>
        <v>0</v>
      </c>
      <c r="L354" s="46">
        <f t="shared" si="39"/>
        <v>0</v>
      </c>
      <c r="M354" s="46">
        <f t="shared" si="40"/>
        <v>0</v>
      </c>
      <c r="N354" s="46">
        <f t="shared" si="41"/>
        <v>0</v>
      </c>
      <c r="P354" t="b">
        <f t="shared" si="42"/>
        <v>1</v>
      </c>
    </row>
    <row r="355" spans="1:16" ht="15.75" x14ac:dyDescent="0.25">
      <c r="A355" s="4"/>
      <c r="B355" s="245">
        <v>340</v>
      </c>
      <c r="C355" s="251"/>
      <c r="D355" s="252"/>
      <c r="E355" s="251"/>
      <c r="F355" s="252"/>
      <c r="G355" s="4"/>
      <c r="H355" s="274" t="b">
        <f>IF(ISBLANK(C355),TRUE,IF(OR(ISBLANK(D355),ISBLANK(E355),ISBLANK(F355),ISBLANK(#REF!)),FALSE,TRUE))</f>
        <v>1</v>
      </c>
      <c r="I355" s="46">
        <f t="shared" si="36"/>
        <v>0</v>
      </c>
      <c r="J355" s="46">
        <f t="shared" si="37"/>
        <v>0</v>
      </c>
      <c r="K355" s="46">
        <f t="shared" si="38"/>
        <v>0</v>
      </c>
      <c r="L355" s="46">
        <f t="shared" si="39"/>
        <v>0</v>
      </c>
      <c r="M355" s="46">
        <f t="shared" si="40"/>
        <v>0</v>
      </c>
      <c r="N355" s="46">
        <f t="shared" si="41"/>
        <v>0</v>
      </c>
      <c r="P355" t="b">
        <f t="shared" si="42"/>
        <v>1</v>
      </c>
    </row>
    <row r="356" spans="1:16" ht="15.75" x14ac:dyDescent="0.25">
      <c r="A356" s="4"/>
      <c r="B356" s="245">
        <v>341</v>
      </c>
      <c r="C356" s="251"/>
      <c r="D356" s="252"/>
      <c r="E356" s="251"/>
      <c r="F356" s="252"/>
      <c r="G356" s="4"/>
      <c r="H356" s="274" t="b">
        <f>IF(ISBLANK(C356),TRUE,IF(OR(ISBLANK(D356),ISBLANK(E356),ISBLANK(F356),ISBLANK(#REF!)),FALSE,TRUE))</f>
        <v>1</v>
      </c>
      <c r="I356" s="46">
        <f t="shared" si="36"/>
        <v>0</v>
      </c>
      <c r="J356" s="46">
        <f t="shared" si="37"/>
        <v>0</v>
      </c>
      <c r="K356" s="46">
        <f t="shared" si="38"/>
        <v>0</v>
      </c>
      <c r="L356" s="46">
        <f t="shared" si="39"/>
        <v>0</v>
      </c>
      <c r="M356" s="46">
        <f t="shared" si="40"/>
        <v>0</v>
      </c>
      <c r="N356" s="46">
        <f t="shared" si="41"/>
        <v>0</v>
      </c>
      <c r="P356" t="b">
        <f t="shared" si="42"/>
        <v>1</v>
      </c>
    </row>
    <row r="357" spans="1:16" ht="15.75" x14ac:dyDescent="0.25">
      <c r="A357" s="4"/>
      <c r="B357" s="245">
        <v>342</v>
      </c>
      <c r="C357" s="251"/>
      <c r="D357" s="252"/>
      <c r="E357" s="251"/>
      <c r="F357" s="252"/>
      <c r="G357" s="4"/>
      <c r="H357" s="274" t="b">
        <f>IF(ISBLANK(C357),TRUE,IF(OR(ISBLANK(D357),ISBLANK(E357),ISBLANK(F357),ISBLANK(#REF!)),FALSE,TRUE))</f>
        <v>1</v>
      </c>
      <c r="I357" s="46">
        <f t="shared" si="36"/>
        <v>0</v>
      </c>
      <c r="J357" s="46">
        <f t="shared" si="37"/>
        <v>0</v>
      </c>
      <c r="K357" s="46">
        <f t="shared" si="38"/>
        <v>0</v>
      </c>
      <c r="L357" s="46">
        <f t="shared" si="39"/>
        <v>0</v>
      </c>
      <c r="M357" s="46">
        <f t="shared" si="40"/>
        <v>0</v>
      </c>
      <c r="N357" s="46">
        <f t="shared" si="41"/>
        <v>0</v>
      </c>
      <c r="P357" t="b">
        <f t="shared" si="42"/>
        <v>1</v>
      </c>
    </row>
    <row r="358" spans="1:16" ht="15.75" x14ac:dyDescent="0.25">
      <c r="A358" s="4"/>
      <c r="B358" s="245">
        <v>343</v>
      </c>
      <c r="C358" s="251"/>
      <c r="D358" s="252"/>
      <c r="E358" s="251"/>
      <c r="F358" s="252"/>
      <c r="G358" s="4"/>
      <c r="H358" s="274" t="b">
        <f>IF(ISBLANK(C358),TRUE,IF(OR(ISBLANK(D358),ISBLANK(E358),ISBLANK(F358),ISBLANK(#REF!)),FALSE,TRUE))</f>
        <v>1</v>
      </c>
      <c r="I358" s="46">
        <f t="shared" si="36"/>
        <v>0</v>
      </c>
      <c r="J358" s="46">
        <f t="shared" si="37"/>
        <v>0</v>
      </c>
      <c r="K358" s="46">
        <f t="shared" si="38"/>
        <v>0</v>
      </c>
      <c r="L358" s="46">
        <f t="shared" si="39"/>
        <v>0</v>
      </c>
      <c r="M358" s="46">
        <f t="shared" si="40"/>
        <v>0</v>
      </c>
      <c r="N358" s="46">
        <f t="shared" si="41"/>
        <v>0</v>
      </c>
      <c r="P358" t="b">
        <f t="shared" si="42"/>
        <v>1</v>
      </c>
    </row>
    <row r="359" spans="1:16" ht="15.75" x14ac:dyDescent="0.25">
      <c r="A359" s="4"/>
      <c r="B359" s="245">
        <v>344</v>
      </c>
      <c r="C359" s="251"/>
      <c r="D359" s="252"/>
      <c r="E359" s="251"/>
      <c r="F359" s="252"/>
      <c r="G359" s="4"/>
      <c r="H359" s="274" t="b">
        <f>IF(ISBLANK(C359),TRUE,IF(OR(ISBLANK(D359),ISBLANK(E359),ISBLANK(F359),ISBLANK(#REF!)),FALSE,TRUE))</f>
        <v>1</v>
      </c>
      <c r="I359" s="46">
        <f t="shared" si="36"/>
        <v>0</v>
      </c>
      <c r="J359" s="46">
        <f t="shared" si="37"/>
        <v>0</v>
      </c>
      <c r="K359" s="46">
        <f t="shared" si="38"/>
        <v>0</v>
      </c>
      <c r="L359" s="46">
        <f t="shared" si="39"/>
        <v>0</v>
      </c>
      <c r="M359" s="46">
        <f t="shared" si="40"/>
        <v>0</v>
      </c>
      <c r="N359" s="46">
        <f t="shared" si="41"/>
        <v>0</v>
      </c>
      <c r="P359" t="b">
        <f t="shared" si="42"/>
        <v>1</v>
      </c>
    </row>
    <row r="360" spans="1:16" ht="15.75" x14ac:dyDescent="0.25">
      <c r="A360" s="4"/>
      <c r="B360" s="245">
        <v>345</v>
      </c>
      <c r="C360" s="251"/>
      <c r="D360" s="252"/>
      <c r="E360" s="251"/>
      <c r="F360" s="252"/>
      <c r="G360" s="4"/>
      <c r="H360" s="274" t="b">
        <f>IF(ISBLANK(C360),TRUE,IF(OR(ISBLANK(D360),ISBLANK(E360),ISBLANK(F360),ISBLANK(#REF!)),FALSE,TRUE))</f>
        <v>1</v>
      </c>
      <c r="I360" s="46">
        <f t="shared" si="36"/>
        <v>0</v>
      </c>
      <c r="J360" s="46">
        <f t="shared" si="37"/>
        <v>0</v>
      </c>
      <c r="K360" s="46">
        <f t="shared" si="38"/>
        <v>0</v>
      </c>
      <c r="L360" s="46">
        <f t="shared" si="39"/>
        <v>0</v>
      </c>
      <c r="M360" s="46">
        <f t="shared" si="40"/>
        <v>0</v>
      </c>
      <c r="N360" s="46">
        <f t="shared" si="41"/>
        <v>0</v>
      </c>
      <c r="P360" t="b">
        <f t="shared" si="42"/>
        <v>1</v>
      </c>
    </row>
    <row r="361" spans="1:16" ht="15.75" x14ac:dyDescent="0.25">
      <c r="A361" s="4"/>
      <c r="B361" s="245">
        <v>346</v>
      </c>
      <c r="C361" s="251"/>
      <c r="D361" s="252"/>
      <c r="E361" s="251"/>
      <c r="F361" s="252"/>
      <c r="G361" s="4"/>
      <c r="H361" s="274" t="b">
        <f>IF(ISBLANK(C361),TRUE,IF(OR(ISBLANK(D361),ISBLANK(E361),ISBLANK(F361),ISBLANK(#REF!)),FALSE,TRUE))</f>
        <v>1</v>
      </c>
      <c r="I361" s="46">
        <f t="shared" si="36"/>
        <v>0</v>
      </c>
      <c r="J361" s="46">
        <f t="shared" si="37"/>
        <v>0</v>
      </c>
      <c r="K361" s="46">
        <f t="shared" si="38"/>
        <v>0</v>
      </c>
      <c r="L361" s="46">
        <f t="shared" si="39"/>
        <v>0</v>
      </c>
      <c r="M361" s="46">
        <f t="shared" si="40"/>
        <v>0</v>
      </c>
      <c r="N361" s="46">
        <f t="shared" si="41"/>
        <v>0</v>
      </c>
      <c r="P361" t="b">
        <f t="shared" si="42"/>
        <v>1</v>
      </c>
    </row>
    <row r="362" spans="1:16" ht="15.75" x14ac:dyDescent="0.25">
      <c r="A362" s="4"/>
      <c r="B362" s="245">
        <v>347</v>
      </c>
      <c r="C362" s="251"/>
      <c r="D362" s="252"/>
      <c r="E362" s="251"/>
      <c r="F362" s="252"/>
      <c r="G362" s="4"/>
      <c r="H362" s="274" t="b">
        <f>IF(ISBLANK(C362),TRUE,IF(OR(ISBLANK(D362),ISBLANK(E362),ISBLANK(F362),ISBLANK(#REF!)),FALSE,TRUE))</f>
        <v>1</v>
      </c>
      <c r="I362" s="46">
        <f t="shared" si="36"/>
        <v>0</v>
      </c>
      <c r="J362" s="46">
        <f t="shared" si="37"/>
        <v>0</v>
      </c>
      <c r="K362" s="46">
        <f t="shared" si="38"/>
        <v>0</v>
      </c>
      <c r="L362" s="46">
        <f t="shared" si="39"/>
        <v>0</v>
      </c>
      <c r="M362" s="46">
        <f t="shared" si="40"/>
        <v>0</v>
      </c>
      <c r="N362" s="46">
        <f t="shared" si="41"/>
        <v>0</v>
      </c>
      <c r="P362" t="b">
        <f t="shared" si="42"/>
        <v>1</v>
      </c>
    </row>
    <row r="363" spans="1:16" ht="15.75" x14ac:dyDescent="0.25">
      <c r="A363" s="4"/>
      <c r="B363" s="245">
        <v>348</v>
      </c>
      <c r="C363" s="251"/>
      <c r="D363" s="252"/>
      <c r="E363" s="251"/>
      <c r="F363" s="252"/>
      <c r="G363" s="4"/>
      <c r="H363" s="274" t="b">
        <f>IF(ISBLANK(C363),TRUE,IF(OR(ISBLANK(D363),ISBLANK(E363),ISBLANK(F363),ISBLANK(#REF!)),FALSE,TRUE))</f>
        <v>1</v>
      </c>
      <c r="I363" s="46">
        <f t="shared" si="36"/>
        <v>0</v>
      </c>
      <c r="J363" s="46">
        <f t="shared" si="37"/>
        <v>0</v>
      </c>
      <c r="K363" s="46">
        <f t="shared" si="38"/>
        <v>0</v>
      </c>
      <c r="L363" s="46">
        <f t="shared" si="39"/>
        <v>0</v>
      </c>
      <c r="M363" s="46">
        <f t="shared" si="40"/>
        <v>0</v>
      </c>
      <c r="N363" s="46">
        <f t="shared" si="41"/>
        <v>0</v>
      </c>
      <c r="P363" t="b">
        <f t="shared" si="42"/>
        <v>1</v>
      </c>
    </row>
    <row r="364" spans="1:16" ht="15.75" x14ac:dyDescent="0.25">
      <c r="A364" s="4"/>
      <c r="B364" s="245">
        <v>349</v>
      </c>
      <c r="C364" s="251"/>
      <c r="D364" s="252"/>
      <c r="E364" s="251"/>
      <c r="F364" s="252"/>
      <c r="G364" s="4"/>
      <c r="H364" s="274" t="b">
        <f>IF(ISBLANK(C364),TRUE,IF(OR(ISBLANK(D364),ISBLANK(E364),ISBLANK(F364),ISBLANK(#REF!)),FALSE,TRUE))</f>
        <v>1</v>
      </c>
      <c r="I364" s="46">
        <f t="shared" si="36"/>
        <v>0</v>
      </c>
      <c r="J364" s="46">
        <f t="shared" si="37"/>
        <v>0</v>
      </c>
      <c r="K364" s="46">
        <f t="shared" si="38"/>
        <v>0</v>
      </c>
      <c r="L364" s="46">
        <f t="shared" si="39"/>
        <v>0</v>
      </c>
      <c r="M364" s="46">
        <f t="shared" si="40"/>
        <v>0</v>
      </c>
      <c r="N364" s="46">
        <f t="shared" si="41"/>
        <v>0</v>
      </c>
      <c r="P364" t="b">
        <f t="shared" si="42"/>
        <v>1</v>
      </c>
    </row>
    <row r="365" spans="1:16" ht="15.75" x14ac:dyDescent="0.25">
      <c r="A365" s="4"/>
      <c r="B365" s="245">
        <v>350</v>
      </c>
      <c r="C365" s="251"/>
      <c r="D365" s="252"/>
      <c r="E365" s="251"/>
      <c r="F365" s="252"/>
      <c r="G365" s="4"/>
      <c r="H365" s="274" t="b">
        <f>IF(ISBLANK(C365),TRUE,IF(OR(ISBLANK(D365),ISBLANK(E365),ISBLANK(F365),ISBLANK(#REF!)),FALSE,TRUE))</f>
        <v>1</v>
      </c>
      <c r="I365" s="46">
        <f t="shared" si="36"/>
        <v>0</v>
      </c>
      <c r="J365" s="46">
        <f t="shared" si="37"/>
        <v>0</v>
      </c>
      <c r="K365" s="46">
        <f t="shared" si="38"/>
        <v>0</v>
      </c>
      <c r="L365" s="46">
        <f t="shared" si="39"/>
        <v>0</v>
      </c>
      <c r="M365" s="46">
        <f t="shared" si="40"/>
        <v>0</v>
      </c>
      <c r="N365" s="46">
        <f t="shared" si="41"/>
        <v>0</v>
      </c>
      <c r="P365" t="b">
        <f t="shared" si="42"/>
        <v>1</v>
      </c>
    </row>
    <row r="366" spans="1:16" ht="15.75" x14ac:dyDescent="0.25">
      <c r="A366" s="4"/>
      <c r="B366" s="245">
        <v>351</v>
      </c>
      <c r="C366" s="251"/>
      <c r="D366" s="252"/>
      <c r="E366" s="251"/>
      <c r="F366" s="252"/>
      <c r="G366" s="4"/>
      <c r="H366" s="274" t="b">
        <f>IF(ISBLANK(C366),TRUE,IF(OR(ISBLANK(D366),ISBLANK(E366),ISBLANK(F366),ISBLANK(#REF!)),FALSE,TRUE))</f>
        <v>1</v>
      </c>
      <c r="I366" s="46">
        <f t="shared" si="36"/>
        <v>0</v>
      </c>
      <c r="J366" s="46">
        <f t="shared" si="37"/>
        <v>0</v>
      </c>
      <c r="K366" s="46">
        <f t="shared" si="38"/>
        <v>0</v>
      </c>
      <c r="L366" s="46">
        <f t="shared" si="39"/>
        <v>0</v>
      </c>
      <c r="M366" s="46">
        <f t="shared" si="40"/>
        <v>0</v>
      </c>
      <c r="N366" s="46">
        <f t="shared" si="41"/>
        <v>0</v>
      </c>
      <c r="P366" t="b">
        <f t="shared" si="42"/>
        <v>1</v>
      </c>
    </row>
    <row r="367" spans="1:16" ht="15.75" x14ac:dyDescent="0.25">
      <c r="A367" s="4"/>
      <c r="B367" s="245">
        <v>352</v>
      </c>
      <c r="C367" s="251"/>
      <c r="D367" s="252"/>
      <c r="E367" s="251"/>
      <c r="F367" s="252"/>
      <c r="G367" s="4"/>
      <c r="H367" s="274" t="b">
        <f>IF(ISBLANK(C367),TRUE,IF(OR(ISBLANK(D367),ISBLANK(E367),ISBLANK(F367),ISBLANK(#REF!)),FALSE,TRUE))</f>
        <v>1</v>
      </c>
      <c r="I367" s="46">
        <f t="shared" si="36"/>
        <v>0</v>
      </c>
      <c r="J367" s="46">
        <f t="shared" si="37"/>
        <v>0</v>
      </c>
      <c r="K367" s="46">
        <f t="shared" si="38"/>
        <v>0</v>
      </c>
      <c r="L367" s="46">
        <f t="shared" si="39"/>
        <v>0</v>
      </c>
      <c r="M367" s="46">
        <f t="shared" si="40"/>
        <v>0</v>
      </c>
      <c r="N367" s="46">
        <f t="shared" si="41"/>
        <v>0</v>
      </c>
      <c r="P367" t="b">
        <f t="shared" si="42"/>
        <v>1</v>
      </c>
    </row>
    <row r="368" spans="1:16" ht="15.75" x14ac:dyDescent="0.25">
      <c r="A368" s="4"/>
      <c r="B368" s="245">
        <v>353</v>
      </c>
      <c r="C368" s="251"/>
      <c r="D368" s="252"/>
      <c r="E368" s="251"/>
      <c r="F368" s="252"/>
      <c r="G368" s="4"/>
      <c r="H368" s="274" t="b">
        <f>IF(ISBLANK(C368),TRUE,IF(OR(ISBLANK(D368),ISBLANK(E368),ISBLANK(F368),ISBLANK(#REF!)),FALSE,TRUE))</f>
        <v>1</v>
      </c>
      <c r="I368" s="46">
        <f t="shared" si="36"/>
        <v>0</v>
      </c>
      <c r="J368" s="46">
        <f t="shared" si="37"/>
        <v>0</v>
      </c>
      <c r="K368" s="46">
        <f t="shared" si="38"/>
        <v>0</v>
      </c>
      <c r="L368" s="46">
        <f t="shared" si="39"/>
        <v>0</v>
      </c>
      <c r="M368" s="46">
        <f t="shared" si="40"/>
        <v>0</v>
      </c>
      <c r="N368" s="46">
        <f t="shared" si="41"/>
        <v>0</v>
      </c>
      <c r="P368" t="b">
        <f t="shared" si="42"/>
        <v>1</v>
      </c>
    </row>
    <row r="369" spans="1:16" ht="15.75" x14ac:dyDescent="0.25">
      <c r="A369" s="4"/>
      <c r="B369" s="245">
        <v>354</v>
      </c>
      <c r="C369" s="251"/>
      <c r="D369" s="252"/>
      <c r="E369" s="251"/>
      <c r="F369" s="252"/>
      <c r="G369" s="4"/>
      <c r="H369" s="274" t="b">
        <f>IF(ISBLANK(C369),TRUE,IF(OR(ISBLANK(D369),ISBLANK(E369),ISBLANK(F369),ISBLANK(#REF!)),FALSE,TRUE))</f>
        <v>1</v>
      </c>
      <c r="I369" s="46">
        <f t="shared" si="36"/>
        <v>0</v>
      </c>
      <c r="J369" s="46">
        <f t="shared" si="37"/>
        <v>0</v>
      </c>
      <c r="K369" s="46">
        <f t="shared" si="38"/>
        <v>0</v>
      </c>
      <c r="L369" s="46">
        <f t="shared" si="39"/>
        <v>0</v>
      </c>
      <c r="M369" s="46">
        <f t="shared" si="40"/>
        <v>0</v>
      </c>
      <c r="N369" s="46">
        <f t="shared" si="41"/>
        <v>0</v>
      </c>
      <c r="P369" t="b">
        <f t="shared" si="42"/>
        <v>1</v>
      </c>
    </row>
    <row r="370" spans="1:16" ht="15.75" x14ac:dyDescent="0.25">
      <c r="A370" s="4"/>
      <c r="B370" s="245">
        <v>355</v>
      </c>
      <c r="C370" s="251"/>
      <c r="D370" s="252"/>
      <c r="E370" s="251"/>
      <c r="F370" s="252"/>
      <c r="G370" s="4"/>
      <c r="H370" s="274" t="b">
        <f>IF(ISBLANK(C370),TRUE,IF(OR(ISBLANK(D370),ISBLANK(E370),ISBLANK(F370),ISBLANK(#REF!)),FALSE,TRUE))</f>
        <v>1</v>
      </c>
      <c r="I370" s="46">
        <f t="shared" si="36"/>
        <v>0</v>
      </c>
      <c r="J370" s="46">
        <f t="shared" si="37"/>
        <v>0</v>
      </c>
      <c r="K370" s="46">
        <f t="shared" si="38"/>
        <v>0</v>
      </c>
      <c r="L370" s="46">
        <f t="shared" si="39"/>
        <v>0</v>
      </c>
      <c r="M370" s="46">
        <f t="shared" si="40"/>
        <v>0</v>
      </c>
      <c r="N370" s="46">
        <f t="shared" si="41"/>
        <v>0</v>
      </c>
      <c r="P370" t="b">
        <f t="shared" si="42"/>
        <v>1</v>
      </c>
    </row>
    <row r="371" spans="1:16" ht="15.75" x14ac:dyDescent="0.25">
      <c r="A371" s="4"/>
      <c r="B371" s="245">
        <v>356</v>
      </c>
      <c r="C371" s="251"/>
      <c r="D371" s="252"/>
      <c r="E371" s="251"/>
      <c r="F371" s="252"/>
      <c r="G371" s="4"/>
      <c r="H371" s="274" t="b">
        <f>IF(ISBLANK(C371),TRUE,IF(OR(ISBLANK(D371),ISBLANK(E371),ISBLANK(F371),ISBLANK(#REF!)),FALSE,TRUE))</f>
        <v>1</v>
      </c>
      <c r="I371" s="46">
        <f t="shared" si="36"/>
        <v>0</v>
      </c>
      <c r="J371" s="46">
        <f t="shared" si="37"/>
        <v>0</v>
      </c>
      <c r="K371" s="46">
        <f t="shared" si="38"/>
        <v>0</v>
      </c>
      <c r="L371" s="46">
        <f t="shared" si="39"/>
        <v>0</v>
      </c>
      <c r="M371" s="46">
        <f t="shared" si="40"/>
        <v>0</v>
      </c>
      <c r="N371" s="46">
        <f t="shared" si="41"/>
        <v>0</v>
      </c>
      <c r="P371" t="b">
        <f t="shared" si="42"/>
        <v>1</v>
      </c>
    </row>
    <row r="372" spans="1:16" ht="15.75" x14ac:dyDescent="0.25">
      <c r="A372" s="4"/>
      <c r="B372" s="245">
        <v>357</v>
      </c>
      <c r="C372" s="251"/>
      <c r="D372" s="252"/>
      <c r="E372" s="251"/>
      <c r="F372" s="252"/>
      <c r="G372" s="4"/>
      <c r="H372" s="274" t="b">
        <f>IF(ISBLANK(C372),TRUE,IF(OR(ISBLANK(D372),ISBLANK(E372),ISBLANK(F372),ISBLANK(#REF!)),FALSE,TRUE))</f>
        <v>1</v>
      </c>
      <c r="I372" s="46">
        <f t="shared" si="36"/>
        <v>0</v>
      </c>
      <c r="J372" s="46">
        <f t="shared" si="37"/>
        <v>0</v>
      </c>
      <c r="K372" s="46">
        <f t="shared" si="38"/>
        <v>0</v>
      </c>
      <c r="L372" s="46">
        <f t="shared" si="39"/>
        <v>0</v>
      </c>
      <c r="M372" s="46">
        <f t="shared" si="40"/>
        <v>0</v>
      </c>
      <c r="N372" s="46">
        <f t="shared" si="41"/>
        <v>0</v>
      </c>
      <c r="P372" t="b">
        <f t="shared" si="42"/>
        <v>1</v>
      </c>
    </row>
    <row r="373" spans="1:16" ht="15.75" x14ac:dyDescent="0.25">
      <c r="A373" s="4"/>
      <c r="B373" s="245">
        <v>358</v>
      </c>
      <c r="C373" s="251"/>
      <c r="D373" s="252"/>
      <c r="E373" s="251"/>
      <c r="F373" s="252"/>
      <c r="G373" s="4"/>
      <c r="H373" s="274" t="b">
        <f>IF(ISBLANK(C373),TRUE,IF(OR(ISBLANK(D373),ISBLANK(E373),ISBLANK(F373),ISBLANK(#REF!)),FALSE,TRUE))</f>
        <v>1</v>
      </c>
      <c r="I373" s="46">
        <f t="shared" si="36"/>
        <v>0</v>
      </c>
      <c r="J373" s="46">
        <f t="shared" si="37"/>
        <v>0</v>
      </c>
      <c r="K373" s="46">
        <f t="shared" si="38"/>
        <v>0</v>
      </c>
      <c r="L373" s="46">
        <f t="shared" si="39"/>
        <v>0</v>
      </c>
      <c r="M373" s="46">
        <f t="shared" si="40"/>
        <v>0</v>
      </c>
      <c r="N373" s="46">
        <f t="shared" si="41"/>
        <v>0</v>
      </c>
      <c r="P373" t="b">
        <f t="shared" si="42"/>
        <v>1</v>
      </c>
    </row>
    <row r="374" spans="1:16" ht="15.75" x14ac:dyDescent="0.25">
      <c r="A374" s="4"/>
      <c r="B374" s="245">
        <v>359</v>
      </c>
      <c r="C374" s="251"/>
      <c r="D374" s="252"/>
      <c r="E374" s="251"/>
      <c r="F374" s="252"/>
      <c r="G374" s="4"/>
      <c r="H374" s="274" t="b">
        <f>IF(ISBLANK(C374),TRUE,IF(OR(ISBLANK(D374),ISBLANK(E374),ISBLANK(F374),ISBLANK(#REF!)),FALSE,TRUE))</f>
        <v>1</v>
      </c>
      <c r="I374" s="46">
        <f t="shared" si="36"/>
        <v>0</v>
      </c>
      <c r="J374" s="46">
        <f t="shared" si="37"/>
        <v>0</v>
      </c>
      <c r="K374" s="46">
        <f t="shared" si="38"/>
        <v>0</v>
      </c>
      <c r="L374" s="46">
        <f t="shared" si="39"/>
        <v>0</v>
      </c>
      <c r="M374" s="46">
        <f t="shared" si="40"/>
        <v>0</v>
      </c>
      <c r="N374" s="46">
        <f t="shared" si="41"/>
        <v>0</v>
      </c>
      <c r="P374" t="b">
        <f t="shared" si="42"/>
        <v>1</v>
      </c>
    </row>
    <row r="375" spans="1:16" ht="15.75" x14ac:dyDescent="0.25">
      <c r="A375" s="4"/>
      <c r="B375" s="245">
        <v>360</v>
      </c>
      <c r="C375" s="251"/>
      <c r="D375" s="252"/>
      <c r="E375" s="251"/>
      <c r="F375" s="252"/>
      <c r="G375" s="4"/>
      <c r="H375" s="274" t="b">
        <f>IF(ISBLANK(C375),TRUE,IF(OR(ISBLANK(D375),ISBLANK(E375),ISBLANK(F375),ISBLANK(#REF!)),FALSE,TRUE))</f>
        <v>1</v>
      </c>
      <c r="I375" s="46">
        <f t="shared" si="36"/>
        <v>0</v>
      </c>
      <c r="J375" s="46">
        <f t="shared" si="37"/>
        <v>0</v>
      </c>
      <c r="K375" s="46">
        <f t="shared" si="38"/>
        <v>0</v>
      </c>
      <c r="L375" s="46">
        <f t="shared" si="39"/>
        <v>0</v>
      </c>
      <c r="M375" s="46">
        <f t="shared" si="40"/>
        <v>0</v>
      </c>
      <c r="N375" s="46">
        <f t="shared" si="41"/>
        <v>0</v>
      </c>
      <c r="P375" t="b">
        <f t="shared" si="42"/>
        <v>1</v>
      </c>
    </row>
    <row r="376" spans="1:16" ht="15.75" x14ac:dyDescent="0.25">
      <c r="A376" s="4"/>
      <c r="B376" s="245">
        <v>361</v>
      </c>
      <c r="C376" s="251"/>
      <c r="D376" s="252"/>
      <c r="E376" s="251"/>
      <c r="F376" s="252"/>
      <c r="G376" s="4"/>
      <c r="H376" s="274" t="b">
        <f>IF(ISBLANK(C376),TRUE,IF(OR(ISBLANK(D376),ISBLANK(E376),ISBLANK(F376),ISBLANK(#REF!)),FALSE,TRUE))</f>
        <v>1</v>
      </c>
      <c r="I376" s="46">
        <f t="shared" si="36"/>
        <v>0</v>
      </c>
      <c r="J376" s="46">
        <f t="shared" si="37"/>
        <v>0</v>
      </c>
      <c r="K376" s="46">
        <f t="shared" si="38"/>
        <v>0</v>
      </c>
      <c r="L376" s="46">
        <f t="shared" si="39"/>
        <v>0</v>
      </c>
      <c r="M376" s="46">
        <f t="shared" si="40"/>
        <v>0</v>
      </c>
      <c r="N376" s="46">
        <f t="shared" si="41"/>
        <v>0</v>
      </c>
      <c r="P376" t="b">
        <f t="shared" si="42"/>
        <v>1</v>
      </c>
    </row>
    <row r="377" spans="1:16" ht="15.75" x14ac:dyDescent="0.25">
      <c r="A377" s="4"/>
      <c r="B377" s="245">
        <v>362</v>
      </c>
      <c r="C377" s="251"/>
      <c r="D377" s="252"/>
      <c r="E377" s="251"/>
      <c r="F377" s="252"/>
      <c r="G377" s="4"/>
      <c r="H377" s="274" t="b">
        <f>IF(ISBLANK(C377),TRUE,IF(OR(ISBLANK(D377),ISBLANK(E377),ISBLANK(F377),ISBLANK(#REF!)),FALSE,TRUE))</f>
        <v>1</v>
      </c>
      <c r="I377" s="46">
        <f t="shared" si="36"/>
        <v>0</v>
      </c>
      <c r="J377" s="46">
        <f t="shared" si="37"/>
        <v>0</v>
      </c>
      <c r="K377" s="46">
        <f t="shared" si="38"/>
        <v>0</v>
      </c>
      <c r="L377" s="46">
        <f t="shared" si="39"/>
        <v>0</v>
      </c>
      <c r="M377" s="46">
        <f t="shared" si="40"/>
        <v>0</v>
      </c>
      <c r="N377" s="46">
        <f t="shared" si="41"/>
        <v>0</v>
      </c>
      <c r="P377" t="b">
        <f t="shared" si="42"/>
        <v>1</v>
      </c>
    </row>
    <row r="378" spans="1:16" ht="15.75" x14ac:dyDescent="0.25">
      <c r="A378" s="4"/>
      <c r="B378" s="245">
        <v>363</v>
      </c>
      <c r="C378" s="251"/>
      <c r="D378" s="252"/>
      <c r="E378" s="251"/>
      <c r="F378" s="252"/>
      <c r="G378" s="4"/>
      <c r="H378" s="274" t="b">
        <f>IF(ISBLANK(C378),TRUE,IF(OR(ISBLANK(D378),ISBLANK(E378),ISBLANK(F378),ISBLANK(#REF!)),FALSE,TRUE))</f>
        <v>1</v>
      </c>
      <c r="I378" s="46">
        <f t="shared" si="36"/>
        <v>0</v>
      </c>
      <c r="J378" s="46">
        <f t="shared" si="37"/>
        <v>0</v>
      </c>
      <c r="K378" s="46">
        <f t="shared" si="38"/>
        <v>0</v>
      </c>
      <c r="L378" s="46">
        <f t="shared" si="39"/>
        <v>0</v>
      </c>
      <c r="M378" s="46">
        <f t="shared" si="40"/>
        <v>0</v>
      </c>
      <c r="N378" s="46">
        <f t="shared" si="41"/>
        <v>0</v>
      </c>
      <c r="P378" t="b">
        <f t="shared" si="42"/>
        <v>1</v>
      </c>
    </row>
    <row r="379" spans="1:16" ht="15.75" x14ac:dyDescent="0.25">
      <c r="A379" s="4"/>
      <c r="B379" s="245">
        <v>364</v>
      </c>
      <c r="C379" s="251"/>
      <c r="D379" s="252"/>
      <c r="E379" s="251"/>
      <c r="F379" s="252"/>
      <c r="G379" s="4"/>
      <c r="H379" s="274" t="b">
        <f>IF(ISBLANK(C379),TRUE,IF(OR(ISBLANK(D379),ISBLANK(E379),ISBLANK(F379),ISBLANK(#REF!)),FALSE,TRUE))</f>
        <v>1</v>
      </c>
      <c r="I379" s="46">
        <f t="shared" si="36"/>
        <v>0</v>
      </c>
      <c r="J379" s="46">
        <f t="shared" si="37"/>
        <v>0</v>
      </c>
      <c r="K379" s="46">
        <f t="shared" si="38"/>
        <v>0</v>
      </c>
      <c r="L379" s="46">
        <f t="shared" si="39"/>
        <v>0</v>
      </c>
      <c r="M379" s="46">
        <f t="shared" si="40"/>
        <v>0</v>
      </c>
      <c r="N379" s="46">
        <f t="shared" si="41"/>
        <v>0</v>
      </c>
      <c r="P379" t="b">
        <f t="shared" si="42"/>
        <v>1</v>
      </c>
    </row>
    <row r="380" spans="1:16" ht="15.75" x14ac:dyDescent="0.25">
      <c r="A380" s="4"/>
      <c r="B380" s="245">
        <v>365</v>
      </c>
      <c r="C380" s="251"/>
      <c r="D380" s="252"/>
      <c r="E380" s="251"/>
      <c r="F380" s="252"/>
      <c r="G380" s="4"/>
      <c r="H380" s="274" t="b">
        <f>IF(ISBLANK(C380),TRUE,IF(OR(ISBLANK(D380),ISBLANK(E380),ISBLANK(F380),ISBLANK(#REF!)),FALSE,TRUE))</f>
        <v>1</v>
      </c>
      <c r="I380" s="46">
        <f t="shared" si="36"/>
        <v>0</v>
      </c>
      <c r="J380" s="46">
        <f t="shared" si="37"/>
        <v>0</v>
      </c>
      <c r="K380" s="46">
        <f t="shared" si="38"/>
        <v>0</v>
      </c>
      <c r="L380" s="46">
        <f t="shared" si="39"/>
        <v>0</v>
      </c>
      <c r="M380" s="46">
        <f t="shared" si="40"/>
        <v>0</v>
      </c>
      <c r="N380" s="46">
        <f t="shared" si="41"/>
        <v>0</v>
      </c>
      <c r="P380" t="b">
        <f t="shared" si="42"/>
        <v>1</v>
      </c>
    </row>
    <row r="381" spans="1:16" ht="15.75" x14ac:dyDescent="0.25">
      <c r="A381" s="4"/>
      <c r="B381" s="245">
        <v>366</v>
      </c>
      <c r="C381" s="251"/>
      <c r="D381" s="252"/>
      <c r="E381" s="251"/>
      <c r="F381" s="252"/>
      <c r="G381" s="4"/>
      <c r="H381" s="274" t="b">
        <f>IF(ISBLANK(C381),TRUE,IF(OR(ISBLANK(D381),ISBLANK(E381),ISBLANK(F381),ISBLANK(#REF!)),FALSE,TRUE))</f>
        <v>1</v>
      </c>
      <c r="I381" s="46">
        <f t="shared" si="36"/>
        <v>0</v>
      </c>
      <c r="J381" s="46">
        <f t="shared" si="37"/>
        <v>0</v>
      </c>
      <c r="K381" s="46">
        <f t="shared" si="38"/>
        <v>0</v>
      </c>
      <c r="L381" s="46">
        <f t="shared" si="39"/>
        <v>0</v>
      </c>
      <c r="M381" s="46">
        <f t="shared" si="40"/>
        <v>0</v>
      </c>
      <c r="N381" s="46">
        <f t="shared" si="41"/>
        <v>0</v>
      </c>
      <c r="P381" t="b">
        <f t="shared" si="42"/>
        <v>1</v>
      </c>
    </row>
    <row r="382" spans="1:16" ht="15.75" x14ac:dyDescent="0.25">
      <c r="A382" s="4"/>
      <c r="B382" s="245">
        <v>367</v>
      </c>
      <c r="C382" s="251"/>
      <c r="D382" s="252"/>
      <c r="E382" s="251"/>
      <c r="F382" s="252"/>
      <c r="G382" s="4"/>
      <c r="H382" s="274" t="b">
        <f>IF(ISBLANK(C382),TRUE,IF(OR(ISBLANK(D382),ISBLANK(E382),ISBLANK(F382),ISBLANK(#REF!)),FALSE,TRUE))</f>
        <v>1</v>
      </c>
      <c r="I382" s="46">
        <f t="shared" si="36"/>
        <v>0</v>
      </c>
      <c r="J382" s="46">
        <f t="shared" si="37"/>
        <v>0</v>
      </c>
      <c r="K382" s="46">
        <f t="shared" si="38"/>
        <v>0</v>
      </c>
      <c r="L382" s="46">
        <f t="shared" si="39"/>
        <v>0</v>
      </c>
      <c r="M382" s="46">
        <f t="shared" si="40"/>
        <v>0</v>
      </c>
      <c r="N382" s="46">
        <f t="shared" si="41"/>
        <v>0</v>
      </c>
      <c r="P382" t="b">
        <f t="shared" si="42"/>
        <v>1</v>
      </c>
    </row>
    <row r="383" spans="1:16" ht="15.75" x14ac:dyDescent="0.25">
      <c r="A383" s="4"/>
      <c r="B383" s="245">
        <v>368</v>
      </c>
      <c r="C383" s="251"/>
      <c r="D383" s="252"/>
      <c r="E383" s="251"/>
      <c r="F383" s="252"/>
      <c r="G383" s="4"/>
      <c r="H383" s="274" t="b">
        <f>IF(ISBLANK(C383),TRUE,IF(OR(ISBLANK(D383),ISBLANK(E383),ISBLANK(F383),ISBLANK(#REF!)),FALSE,TRUE))</f>
        <v>1</v>
      </c>
      <c r="I383" s="46">
        <f t="shared" si="36"/>
        <v>0</v>
      </c>
      <c r="J383" s="46">
        <f t="shared" si="37"/>
        <v>0</v>
      </c>
      <c r="K383" s="46">
        <f t="shared" si="38"/>
        <v>0</v>
      </c>
      <c r="L383" s="46">
        <f t="shared" si="39"/>
        <v>0</v>
      </c>
      <c r="M383" s="46">
        <f t="shared" si="40"/>
        <v>0</v>
      </c>
      <c r="N383" s="46">
        <f t="shared" si="41"/>
        <v>0</v>
      </c>
      <c r="P383" t="b">
        <f t="shared" si="42"/>
        <v>1</v>
      </c>
    </row>
    <row r="384" spans="1:16" ht="15.75" x14ac:dyDescent="0.25">
      <c r="A384" s="4"/>
      <c r="B384" s="245">
        <v>369</v>
      </c>
      <c r="C384" s="251"/>
      <c r="D384" s="252"/>
      <c r="E384" s="251"/>
      <c r="F384" s="252"/>
      <c r="G384" s="4"/>
      <c r="H384" s="274" t="b">
        <f>IF(ISBLANK(C384),TRUE,IF(OR(ISBLANK(D384),ISBLANK(E384),ISBLANK(F384),ISBLANK(#REF!)),FALSE,TRUE))</f>
        <v>1</v>
      </c>
      <c r="I384" s="46">
        <f t="shared" si="36"/>
        <v>0</v>
      </c>
      <c r="J384" s="46">
        <f t="shared" si="37"/>
        <v>0</v>
      </c>
      <c r="K384" s="46">
        <f t="shared" si="38"/>
        <v>0</v>
      </c>
      <c r="L384" s="46">
        <f t="shared" si="39"/>
        <v>0</v>
      </c>
      <c r="M384" s="46">
        <f t="shared" si="40"/>
        <v>0</v>
      </c>
      <c r="N384" s="46">
        <f t="shared" si="41"/>
        <v>0</v>
      </c>
      <c r="P384" t="b">
        <f t="shared" si="42"/>
        <v>1</v>
      </c>
    </row>
    <row r="385" spans="1:16" ht="15.75" x14ac:dyDescent="0.25">
      <c r="A385" s="4"/>
      <c r="B385" s="245">
        <v>370</v>
      </c>
      <c r="C385" s="251"/>
      <c r="D385" s="252"/>
      <c r="E385" s="251"/>
      <c r="F385" s="252"/>
      <c r="G385" s="4"/>
      <c r="H385" s="274" t="b">
        <f>IF(ISBLANK(C385),TRUE,IF(OR(ISBLANK(D385),ISBLANK(E385),ISBLANK(F385),ISBLANK(#REF!)),FALSE,TRUE))</f>
        <v>1</v>
      </c>
      <c r="I385" s="46">
        <f t="shared" si="36"/>
        <v>0</v>
      </c>
      <c r="J385" s="46">
        <f t="shared" si="37"/>
        <v>0</v>
      </c>
      <c r="K385" s="46">
        <f t="shared" si="38"/>
        <v>0</v>
      </c>
      <c r="L385" s="46">
        <f t="shared" si="39"/>
        <v>0</v>
      </c>
      <c r="M385" s="46">
        <f t="shared" si="40"/>
        <v>0</v>
      </c>
      <c r="N385" s="46">
        <f t="shared" si="41"/>
        <v>0</v>
      </c>
      <c r="P385" t="b">
        <f t="shared" si="42"/>
        <v>1</v>
      </c>
    </row>
    <row r="386" spans="1:16" ht="15.75" x14ac:dyDescent="0.25">
      <c r="A386" s="4"/>
      <c r="B386" s="245">
        <v>371</v>
      </c>
      <c r="C386" s="251"/>
      <c r="D386" s="252"/>
      <c r="E386" s="251"/>
      <c r="F386" s="252"/>
      <c r="G386" s="4"/>
      <c r="H386" s="274" t="b">
        <f>IF(ISBLANK(C386),TRUE,IF(OR(ISBLANK(D386),ISBLANK(E386),ISBLANK(F386),ISBLANK(#REF!)),FALSE,TRUE))</f>
        <v>1</v>
      </c>
      <c r="I386" s="46">
        <f t="shared" si="36"/>
        <v>0</v>
      </c>
      <c r="J386" s="46">
        <f t="shared" si="37"/>
        <v>0</v>
      </c>
      <c r="K386" s="46">
        <f t="shared" si="38"/>
        <v>0</v>
      </c>
      <c r="L386" s="46">
        <f t="shared" si="39"/>
        <v>0</v>
      </c>
      <c r="M386" s="46">
        <f t="shared" si="40"/>
        <v>0</v>
      </c>
      <c r="N386" s="46">
        <f t="shared" si="41"/>
        <v>0</v>
      </c>
      <c r="P386" t="b">
        <f t="shared" si="42"/>
        <v>1</v>
      </c>
    </row>
    <row r="387" spans="1:16" ht="15.75" x14ac:dyDescent="0.25">
      <c r="A387" s="4"/>
      <c r="B387" s="245">
        <v>372</v>
      </c>
      <c r="C387" s="251"/>
      <c r="D387" s="252"/>
      <c r="E387" s="251"/>
      <c r="F387" s="252"/>
      <c r="G387" s="4"/>
      <c r="H387" s="274" t="b">
        <f>IF(ISBLANK(C387),TRUE,IF(OR(ISBLANK(D387),ISBLANK(E387),ISBLANK(F387),ISBLANK(#REF!)),FALSE,TRUE))</f>
        <v>1</v>
      </c>
      <c r="I387" s="46">
        <f t="shared" si="36"/>
        <v>0</v>
      </c>
      <c r="J387" s="46">
        <f t="shared" si="37"/>
        <v>0</v>
      </c>
      <c r="K387" s="46">
        <f t="shared" si="38"/>
        <v>0</v>
      </c>
      <c r="L387" s="46">
        <f t="shared" si="39"/>
        <v>0</v>
      </c>
      <c r="M387" s="46">
        <f t="shared" si="40"/>
        <v>0</v>
      </c>
      <c r="N387" s="46">
        <f t="shared" si="41"/>
        <v>0</v>
      </c>
      <c r="P387" t="b">
        <f t="shared" si="42"/>
        <v>1</v>
      </c>
    </row>
    <row r="388" spans="1:16" ht="15.75" x14ac:dyDescent="0.25">
      <c r="A388" s="4"/>
      <c r="B388" s="245">
        <v>373</v>
      </c>
      <c r="C388" s="251"/>
      <c r="D388" s="252"/>
      <c r="E388" s="251"/>
      <c r="F388" s="252"/>
      <c r="G388" s="4"/>
      <c r="H388" s="274" t="b">
        <f>IF(ISBLANK(C388),TRUE,IF(OR(ISBLANK(D388),ISBLANK(E388),ISBLANK(F388),ISBLANK(#REF!)),FALSE,TRUE))</f>
        <v>1</v>
      </c>
      <c r="I388" s="46">
        <f t="shared" si="36"/>
        <v>0</v>
      </c>
      <c r="J388" s="46">
        <f t="shared" si="37"/>
        <v>0</v>
      </c>
      <c r="K388" s="46">
        <f t="shared" si="38"/>
        <v>0</v>
      </c>
      <c r="L388" s="46">
        <f t="shared" si="39"/>
        <v>0</v>
      </c>
      <c r="M388" s="46">
        <f t="shared" si="40"/>
        <v>0</v>
      </c>
      <c r="N388" s="46">
        <f t="shared" si="41"/>
        <v>0</v>
      </c>
      <c r="P388" t="b">
        <f t="shared" si="42"/>
        <v>1</v>
      </c>
    </row>
    <row r="389" spans="1:16" ht="15.75" x14ac:dyDescent="0.25">
      <c r="A389" s="4"/>
      <c r="B389" s="245">
        <v>374</v>
      </c>
      <c r="C389" s="251"/>
      <c r="D389" s="252"/>
      <c r="E389" s="251"/>
      <c r="F389" s="252"/>
      <c r="G389" s="4"/>
      <c r="H389" s="274" t="b">
        <f>IF(ISBLANK(C389),TRUE,IF(OR(ISBLANK(D389),ISBLANK(E389),ISBLANK(F389),ISBLANK(#REF!)),FALSE,TRUE))</f>
        <v>1</v>
      </c>
      <c r="I389" s="46">
        <f t="shared" si="36"/>
        <v>0</v>
      </c>
      <c r="J389" s="46">
        <f t="shared" si="37"/>
        <v>0</v>
      </c>
      <c r="K389" s="46">
        <f t="shared" si="38"/>
        <v>0</v>
      </c>
      <c r="L389" s="46">
        <f t="shared" si="39"/>
        <v>0</v>
      </c>
      <c r="M389" s="46">
        <f t="shared" si="40"/>
        <v>0</v>
      </c>
      <c r="N389" s="46">
        <f t="shared" si="41"/>
        <v>0</v>
      </c>
      <c r="P389" t="b">
        <f t="shared" si="42"/>
        <v>1</v>
      </c>
    </row>
    <row r="390" spans="1:16" ht="15.75" x14ac:dyDescent="0.25">
      <c r="A390" s="4"/>
      <c r="B390" s="245">
        <v>375</v>
      </c>
      <c r="C390" s="251"/>
      <c r="D390" s="252"/>
      <c r="E390" s="251"/>
      <c r="F390" s="252"/>
      <c r="G390" s="4"/>
      <c r="H390" s="274" t="b">
        <f>IF(ISBLANK(C390),TRUE,IF(OR(ISBLANK(D390),ISBLANK(E390),ISBLANK(F390),ISBLANK(#REF!)),FALSE,TRUE))</f>
        <v>1</v>
      </c>
      <c r="I390" s="46">
        <f t="shared" si="36"/>
        <v>0</v>
      </c>
      <c r="J390" s="46">
        <f t="shared" si="37"/>
        <v>0</v>
      </c>
      <c r="K390" s="46">
        <f t="shared" si="38"/>
        <v>0</v>
      </c>
      <c r="L390" s="46">
        <f t="shared" si="39"/>
        <v>0</v>
      </c>
      <c r="M390" s="46">
        <f t="shared" si="40"/>
        <v>0</v>
      </c>
      <c r="N390" s="46">
        <f t="shared" si="41"/>
        <v>0</v>
      </c>
      <c r="P390" t="b">
        <f t="shared" si="42"/>
        <v>1</v>
      </c>
    </row>
    <row r="391" spans="1:16" ht="15.75" x14ac:dyDescent="0.25">
      <c r="A391" s="4"/>
      <c r="B391" s="245">
        <v>376</v>
      </c>
      <c r="C391" s="251"/>
      <c r="D391" s="252"/>
      <c r="E391" s="251"/>
      <c r="F391" s="252"/>
      <c r="G391" s="4"/>
      <c r="H391" s="274" t="b">
        <f>IF(ISBLANK(C391),TRUE,IF(OR(ISBLANK(D391),ISBLANK(E391),ISBLANK(F391),ISBLANK(#REF!)),FALSE,TRUE))</f>
        <v>1</v>
      </c>
      <c r="I391" s="46">
        <f t="shared" si="36"/>
        <v>0</v>
      </c>
      <c r="J391" s="46">
        <f t="shared" si="37"/>
        <v>0</v>
      </c>
      <c r="K391" s="46">
        <f t="shared" si="38"/>
        <v>0</v>
      </c>
      <c r="L391" s="46">
        <f t="shared" si="39"/>
        <v>0</v>
      </c>
      <c r="M391" s="46">
        <f t="shared" si="40"/>
        <v>0</v>
      </c>
      <c r="N391" s="46">
        <f t="shared" si="41"/>
        <v>0</v>
      </c>
      <c r="P391" t="b">
        <f t="shared" si="42"/>
        <v>1</v>
      </c>
    </row>
    <row r="392" spans="1:16" ht="15.75" x14ac:dyDescent="0.25">
      <c r="A392" s="4"/>
      <c r="B392" s="245">
        <v>377</v>
      </c>
      <c r="C392" s="251"/>
      <c r="D392" s="252"/>
      <c r="E392" s="251"/>
      <c r="F392" s="252"/>
      <c r="G392" s="4"/>
      <c r="H392" s="274" t="b">
        <f>IF(ISBLANK(C392),TRUE,IF(OR(ISBLANK(D392),ISBLANK(E392),ISBLANK(F392),ISBLANK(#REF!)),FALSE,TRUE))</f>
        <v>1</v>
      </c>
      <c r="I392" s="46">
        <f t="shared" si="36"/>
        <v>0</v>
      </c>
      <c r="J392" s="46">
        <f t="shared" si="37"/>
        <v>0</v>
      </c>
      <c r="K392" s="46">
        <f t="shared" si="38"/>
        <v>0</v>
      </c>
      <c r="L392" s="46">
        <f t="shared" si="39"/>
        <v>0</v>
      </c>
      <c r="M392" s="46">
        <f t="shared" si="40"/>
        <v>0</v>
      </c>
      <c r="N392" s="46">
        <f t="shared" si="41"/>
        <v>0</v>
      </c>
      <c r="P392" t="b">
        <f t="shared" si="42"/>
        <v>1</v>
      </c>
    </row>
    <row r="393" spans="1:16" ht="15.75" x14ac:dyDescent="0.25">
      <c r="A393" s="4"/>
      <c r="B393" s="245">
        <v>378</v>
      </c>
      <c r="C393" s="251"/>
      <c r="D393" s="252"/>
      <c r="E393" s="251"/>
      <c r="F393" s="252"/>
      <c r="G393" s="4"/>
      <c r="H393" s="274" t="b">
        <f>IF(ISBLANK(C393),TRUE,IF(OR(ISBLANK(D393),ISBLANK(E393),ISBLANK(F393),ISBLANK(#REF!)),FALSE,TRUE))</f>
        <v>1</v>
      </c>
      <c r="I393" s="46">
        <f t="shared" si="36"/>
        <v>0</v>
      </c>
      <c r="J393" s="46">
        <f t="shared" si="37"/>
        <v>0</v>
      </c>
      <c r="K393" s="46">
        <f t="shared" si="38"/>
        <v>0</v>
      </c>
      <c r="L393" s="46">
        <f t="shared" si="39"/>
        <v>0</v>
      </c>
      <c r="M393" s="46">
        <f t="shared" si="40"/>
        <v>0</v>
      </c>
      <c r="N393" s="46">
        <f t="shared" si="41"/>
        <v>0</v>
      </c>
      <c r="P393" t="b">
        <f t="shared" si="42"/>
        <v>1</v>
      </c>
    </row>
    <row r="394" spans="1:16" ht="15.75" x14ac:dyDescent="0.25">
      <c r="A394" s="4"/>
      <c r="B394" s="245">
        <v>379</v>
      </c>
      <c r="C394" s="251"/>
      <c r="D394" s="252"/>
      <c r="E394" s="251"/>
      <c r="F394" s="252"/>
      <c r="G394" s="4"/>
      <c r="H394" s="274" t="b">
        <f>IF(ISBLANK(C394),TRUE,IF(OR(ISBLANK(D394),ISBLANK(E394),ISBLANK(F394),ISBLANK(#REF!)),FALSE,TRUE))</f>
        <v>1</v>
      </c>
      <c r="I394" s="46">
        <f t="shared" si="36"/>
        <v>0</v>
      </c>
      <c r="J394" s="46">
        <f t="shared" si="37"/>
        <v>0</v>
      </c>
      <c r="K394" s="46">
        <f t="shared" si="38"/>
        <v>0</v>
      </c>
      <c r="L394" s="46">
        <f t="shared" si="39"/>
        <v>0</v>
      </c>
      <c r="M394" s="46">
        <f t="shared" si="40"/>
        <v>0</v>
      </c>
      <c r="N394" s="46">
        <f t="shared" si="41"/>
        <v>0</v>
      </c>
      <c r="P394" t="b">
        <f t="shared" si="42"/>
        <v>1</v>
      </c>
    </row>
    <row r="395" spans="1:16" ht="15.75" x14ac:dyDescent="0.25">
      <c r="A395" s="4"/>
      <c r="B395" s="245">
        <v>380</v>
      </c>
      <c r="C395" s="251"/>
      <c r="D395" s="252"/>
      <c r="E395" s="251"/>
      <c r="F395" s="252"/>
      <c r="G395" s="4"/>
      <c r="H395" s="274" t="b">
        <f>IF(ISBLANK(C395),TRUE,IF(OR(ISBLANK(D395),ISBLANK(E395),ISBLANK(F395),ISBLANK(#REF!)),FALSE,TRUE))</f>
        <v>1</v>
      </c>
      <c r="I395" s="46">
        <f t="shared" si="36"/>
        <v>0</v>
      </c>
      <c r="J395" s="46">
        <f t="shared" si="37"/>
        <v>0</v>
      </c>
      <c r="K395" s="46">
        <f t="shared" si="38"/>
        <v>0</v>
      </c>
      <c r="L395" s="46">
        <f t="shared" si="39"/>
        <v>0</v>
      </c>
      <c r="M395" s="46">
        <f t="shared" si="40"/>
        <v>0</v>
      </c>
      <c r="N395" s="46">
        <f t="shared" si="41"/>
        <v>0</v>
      </c>
      <c r="P395" t="b">
        <f t="shared" si="42"/>
        <v>1</v>
      </c>
    </row>
    <row r="396" spans="1:16" ht="15.75" x14ac:dyDescent="0.25">
      <c r="A396" s="4"/>
      <c r="B396" s="245">
        <v>381</v>
      </c>
      <c r="C396" s="251"/>
      <c r="D396" s="252"/>
      <c r="E396" s="251"/>
      <c r="F396" s="252"/>
      <c r="G396" s="4"/>
      <c r="H396" s="274" t="b">
        <f>IF(ISBLANK(C396),TRUE,IF(OR(ISBLANK(D396),ISBLANK(E396),ISBLANK(F396),ISBLANK(#REF!)),FALSE,TRUE))</f>
        <v>1</v>
      </c>
      <c r="I396" s="46">
        <f t="shared" si="36"/>
        <v>0</v>
      </c>
      <c r="J396" s="46">
        <f t="shared" si="37"/>
        <v>0</v>
      </c>
      <c r="K396" s="46">
        <f t="shared" si="38"/>
        <v>0</v>
      </c>
      <c r="L396" s="46">
        <f t="shared" si="39"/>
        <v>0</v>
      </c>
      <c r="M396" s="46">
        <f t="shared" si="40"/>
        <v>0</v>
      </c>
      <c r="N396" s="46">
        <f t="shared" si="41"/>
        <v>0</v>
      </c>
      <c r="P396" t="b">
        <f t="shared" si="42"/>
        <v>1</v>
      </c>
    </row>
    <row r="397" spans="1:16" ht="15.75" x14ac:dyDescent="0.25">
      <c r="A397" s="4"/>
      <c r="B397" s="245">
        <v>382</v>
      </c>
      <c r="C397" s="251"/>
      <c r="D397" s="252"/>
      <c r="E397" s="251"/>
      <c r="F397" s="252"/>
      <c r="G397" s="4"/>
      <c r="H397" s="274" t="b">
        <f>IF(ISBLANK(C397),TRUE,IF(OR(ISBLANK(D397),ISBLANK(E397),ISBLANK(F397),ISBLANK(#REF!)),FALSE,TRUE))</f>
        <v>1</v>
      </c>
      <c r="I397" s="46">
        <f t="shared" si="36"/>
        <v>0</v>
      </c>
      <c r="J397" s="46">
        <f t="shared" si="37"/>
        <v>0</v>
      </c>
      <c r="K397" s="46">
        <f t="shared" si="38"/>
        <v>0</v>
      </c>
      <c r="L397" s="46">
        <f t="shared" si="39"/>
        <v>0</v>
      </c>
      <c r="M397" s="46">
        <f t="shared" si="40"/>
        <v>0</v>
      </c>
      <c r="N397" s="46">
        <f t="shared" si="41"/>
        <v>0</v>
      </c>
      <c r="P397" t="b">
        <f t="shared" si="42"/>
        <v>1</v>
      </c>
    </row>
    <row r="398" spans="1:16" ht="15.75" x14ac:dyDescent="0.25">
      <c r="A398" s="4"/>
      <c r="B398" s="245">
        <v>383</v>
      </c>
      <c r="C398" s="251"/>
      <c r="D398" s="252"/>
      <c r="E398" s="251"/>
      <c r="F398" s="252"/>
      <c r="G398" s="4"/>
      <c r="H398" s="274" t="b">
        <f>IF(ISBLANK(C398),TRUE,IF(OR(ISBLANK(D398),ISBLANK(E398),ISBLANK(F398),ISBLANK(#REF!)),FALSE,TRUE))</f>
        <v>1</v>
      </c>
      <c r="I398" s="46">
        <f t="shared" si="36"/>
        <v>0</v>
      </c>
      <c r="J398" s="46">
        <f t="shared" si="37"/>
        <v>0</v>
      </c>
      <c r="K398" s="46">
        <f t="shared" si="38"/>
        <v>0</v>
      </c>
      <c r="L398" s="46">
        <f t="shared" si="39"/>
        <v>0</v>
      </c>
      <c r="M398" s="46">
        <f t="shared" si="40"/>
        <v>0</v>
      </c>
      <c r="N398" s="46">
        <f t="shared" si="41"/>
        <v>0</v>
      </c>
      <c r="P398" t="b">
        <f t="shared" si="42"/>
        <v>1</v>
      </c>
    </row>
    <row r="399" spans="1:16" ht="15.75" x14ac:dyDescent="0.25">
      <c r="A399" s="4"/>
      <c r="B399" s="245">
        <v>384</v>
      </c>
      <c r="C399" s="251"/>
      <c r="D399" s="252"/>
      <c r="E399" s="251"/>
      <c r="F399" s="252"/>
      <c r="G399" s="4"/>
      <c r="H399" s="274" t="b">
        <f>IF(ISBLANK(C399),TRUE,IF(OR(ISBLANK(D399),ISBLANK(E399),ISBLANK(F399),ISBLANK(#REF!)),FALSE,TRUE))</f>
        <v>1</v>
      </c>
      <c r="I399" s="46">
        <f t="shared" si="36"/>
        <v>0</v>
      </c>
      <c r="J399" s="46">
        <f t="shared" si="37"/>
        <v>0</v>
      </c>
      <c r="K399" s="46">
        <f t="shared" si="38"/>
        <v>0</v>
      </c>
      <c r="L399" s="46">
        <f t="shared" si="39"/>
        <v>0</v>
      </c>
      <c r="M399" s="46">
        <f t="shared" si="40"/>
        <v>0</v>
      </c>
      <c r="N399" s="46">
        <f t="shared" si="41"/>
        <v>0</v>
      </c>
      <c r="P399" t="b">
        <f t="shared" si="42"/>
        <v>1</v>
      </c>
    </row>
    <row r="400" spans="1:16" ht="15.75" x14ac:dyDescent="0.25">
      <c r="A400" s="4"/>
      <c r="B400" s="245">
        <v>385</v>
      </c>
      <c r="C400" s="251"/>
      <c r="D400" s="252"/>
      <c r="E400" s="251"/>
      <c r="F400" s="252"/>
      <c r="G400" s="4"/>
      <c r="H400" s="274" t="b">
        <f>IF(ISBLANK(C400),TRUE,IF(OR(ISBLANK(D400),ISBLANK(E400),ISBLANK(F400),ISBLANK(#REF!)),FALSE,TRUE))</f>
        <v>1</v>
      </c>
      <c r="I400" s="46">
        <f t="shared" si="36"/>
        <v>0</v>
      </c>
      <c r="J400" s="46">
        <f t="shared" si="37"/>
        <v>0</v>
      </c>
      <c r="K400" s="46">
        <f t="shared" si="38"/>
        <v>0</v>
      </c>
      <c r="L400" s="46">
        <f t="shared" si="39"/>
        <v>0</v>
      </c>
      <c r="M400" s="46">
        <f t="shared" si="40"/>
        <v>0</v>
      </c>
      <c r="N400" s="46">
        <f t="shared" si="41"/>
        <v>0</v>
      </c>
      <c r="P400" t="b">
        <f t="shared" si="42"/>
        <v>1</v>
      </c>
    </row>
    <row r="401" spans="1:16" ht="15.75" x14ac:dyDescent="0.25">
      <c r="A401" s="4"/>
      <c r="B401" s="245">
        <v>386</v>
      </c>
      <c r="C401" s="251"/>
      <c r="D401" s="252"/>
      <c r="E401" s="251"/>
      <c r="F401" s="252"/>
      <c r="G401" s="4"/>
      <c r="H401" s="274" t="b">
        <f>IF(ISBLANK(C401),TRUE,IF(OR(ISBLANK(D401),ISBLANK(E401),ISBLANK(F401),ISBLANK(#REF!)),FALSE,TRUE))</f>
        <v>1</v>
      </c>
      <c r="I401" s="46">
        <f t="shared" ref="I401:I464" si="43">IF(E401="Retail",F401,0)</f>
        <v>0</v>
      </c>
      <c r="J401" s="46">
        <f t="shared" ref="J401:J464" si="44">IF(E401="Well Informed",F401,0)</f>
        <v>0</v>
      </c>
      <c r="K401" s="46">
        <f t="shared" ref="K401:K464" si="45">IF(E401="Professional",F401,0)</f>
        <v>0</v>
      </c>
      <c r="L401" s="46">
        <f t="shared" ref="L401:L464" si="46">IF(E401="Retail",D401,0)</f>
        <v>0</v>
      </c>
      <c r="M401" s="46">
        <f t="shared" ref="M401:M464" si="47">IF(E401="Well Informed",D401,0)</f>
        <v>0</v>
      </c>
      <c r="N401" s="46">
        <f t="shared" ref="N401:N464" si="48">IF(E401="Professional",D401,0)</f>
        <v>0</v>
      </c>
      <c r="P401" t="b">
        <f t="shared" ref="P401:P464" si="49">IF(AND(D401&lt;&gt;"",C401="N/A"),FALSE,TRUE)</f>
        <v>1</v>
      </c>
    </row>
    <row r="402" spans="1:16" ht="15.75" x14ac:dyDescent="0.25">
      <c r="A402" s="4"/>
      <c r="B402" s="245">
        <v>387</v>
      </c>
      <c r="C402" s="251"/>
      <c r="D402" s="252"/>
      <c r="E402" s="251"/>
      <c r="F402" s="252"/>
      <c r="G402" s="4"/>
      <c r="H402" s="274" t="b">
        <f>IF(ISBLANK(C402),TRUE,IF(OR(ISBLANK(D402),ISBLANK(E402),ISBLANK(F402),ISBLANK(#REF!)),FALSE,TRUE))</f>
        <v>1</v>
      </c>
      <c r="I402" s="46">
        <f t="shared" si="43"/>
        <v>0</v>
      </c>
      <c r="J402" s="46">
        <f t="shared" si="44"/>
        <v>0</v>
      </c>
      <c r="K402" s="46">
        <f t="shared" si="45"/>
        <v>0</v>
      </c>
      <c r="L402" s="46">
        <f t="shared" si="46"/>
        <v>0</v>
      </c>
      <c r="M402" s="46">
        <f t="shared" si="47"/>
        <v>0</v>
      </c>
      <c r="N402" s="46">
        <f t="shared" si="48"/>
        <v>0</v>
      </c>
      <c r="P402" t="b">
        <f t="shared" si="49"/>
        <v>1</v>
      </c>
    </row>
    <row r="403" spans="1:16" ht="15.75" x14ac:dyDescent="0.25">
      <c r="A403" s="4"/>
      <c r="B403" s="245">
        <v>388</v>
      </c>
      <c r="C403" s="251"/>
      <c r="D403" s="252"/>
      <c r="E403" s="251"/>
      <c r="F403" s="252"/>
      <c r="G403" s="4"/>
      <c r="H403" s="274" t="b">
        <f>IF(ISBLANK(C403),TRUE,IF(OR(ISBLANK(D403),ISBLANK(E403),ISBLANK(F403),ISBLANK(#REF!)),FALSE,TRUE))</f>
        <v>1</v>
      </c>
      <c r="I403" s="46">
        <f t="shared" si="43"/>
        <v>0</v>
      </c>
      <c r="J403" s="46">
        <f t="shared" si="44"/>
        <v>0</v>
      </c>
      <c r="K403" s="46">
        <f t="shared" si="45"/>
        <v>0</v>
      </c>
      <c r="L403" s="46">
        <f t="shared" si="46"/>
        <v>0</v>
      </c>
      <c r="M403" s="46">
        <f t="shared" si="47"/>
        <v>0</v>
      </c>
      <c r="N403" s="46">
        <f t="shared" si="48"/>
        <v>0</v>
      </c>
      <c r="P403" t="b">
        <f t="shared" si="49"/>
        <v>1</v>
      </c>
    </row>
    <row r="404" spans="1:16" ht="15.75" x14ac:dyDescent="0.25">
      <c r="A404" s="4"/>
      <c r="B404" s="245">
        <v>389</v>
      </c>
      <c r="C404" s="251"/>
      <c r="D404" s="252"/>
      <c r="E404" s="251"/>
      <c r="F404" s="252"/>
      <c r="G404" s="4"/>
      <c r="H404" s="274" t="b">
        <f>IF(ISBLANK(C404),TRUE,IF(OR(ISBLANK(D404),ISBLANK(E404),ISBLANK(F404),ISBLANK(#REF!)),FALSE,TRUE))</f>
        <v>1</v>
      </c>
      <c r="I404" s="46">
        <f t="shared" si="43"/>
        <v>0</v>
      </c>
      <c r="J404" s="46">
        <f t="shared" si="44"/>
        <v>0</v>
      </c>
      <c r="K404" s="46">
        <f t="shared" si="45"/>
        <v>0</v>
      </c>
      <c r="L404" s="46">
        <f t="shared" si="46"/>
        <v>0</v>
      </c>
      <c r="M404" s="46">
        <f t="shared" si="47"/>
        <v>0</v>
      </c>
      <c r="N404" s="46">
        <f t="shared" si="48"/>
        <v>0</v>
      </c>
      <c r="P404" t="b">
        <f t="shared" si="49"/>
        <v>1</v>
      </c>
    </row>
    <row r="405" spans="1:16" ht="15.75" x14ac:dyDescent="0.25">
      <c r="A405" s="4"/>
      <c r="B405" s="245">
        <v>390</v>
      </c>
      <c r="C405" s="251"/>
      <c r="D405" s="252"/>
      <c r="E405" s="251"/>
      <c r="F405" s="252"/>
      <c r="G405" s="4"/>
      <c r="H405" s="274" t="b">
        <f>IF(ISBLANK(C405),TRUE,IF(OR(ISBLANK(D405),ISBLANK(E405),ISBLANK(F405),ISBLANK(#REF!)),FALSE,TRUE))</f>
        <v>1</v>
      </c>
      <c r="I405" s="46">
        <f t="shared" si="43"/>
        <v>0</v>
      </c>
      <c r="J405" s="46">
        <f t="shared" si="44"/>
        <v>0</v>
      </c>
      <c r="K405" s="46">
        <f t="shared" si="45"/>
        <v>0</v>
      </c>
      <c r="L405" s="46">
        <f t="shared" si="46"/>
        <v>0</v>
      </c>
      <c r="M405" s="46">
        <f t="shared" si="47"/>
        <v>0</v>
      </c>
      <c r="N405" s="46">
        <f t="shared" si="48"/>
        <v>0</v>
      </c>
      <c r="P405" t="b">
        <f t="shared" si="49"/>
        <v>1</v>
      </c>
    </row>
    <row r="406" spans="1:16" ht="15.75" x14ac:dyDescent="0.25">
      <c r="A406" s="4"/>
      <c r="B406" s="245">
        <v>391</v>
      </c>
      <c r="C406" s="251"/>
      <c r="D406" s="252"/>
      <c r="E406" s="251"/>
      <c r="F406" s="252"/>
      <c r="G406" s="4"/>
      <c r="H406" s="274" t="b">
        <f>IF(ISBLANK(C406),TRUE,IF(OR(ISBLANK(D406),ISBLANK(E406),ISBLANK(F406),ISBLANK(#REF!)),FALSE,TRUE))</f>
        <v>1</v>
      </c>
      <c r="I406" s="46">
        <f t="shared" si="43"/>
        <v>0</v>
      </c>
      <c r="J406" s="46">
        <f t="shared" si="44"/>
        <v>0</v>
      </c>
      <c r="K406" s="46">
        <f t="shared" si="45"/>
        <v>0</v>
      </c>
      <c r="L406" s="46">
        <f t="shared" si="46"/>
        <v>0</v>
      </c>
      <c r="M406" s="46">
        <f t="shared" si="47"/>
        <v>0</v>
      </c>
      <c r="N406" s="46">
        <f t="shared" si="48"/>
        <v>0</v>
      </c>
      <c r="P406" t="b">
        <f t="shared" si="49"/>
        <v>1</v>
      </c>
    </row>
    <row r="407" spans="1:16" ht="15.75" x14ac:dyDescent="0.25">
      <c r="A407" s="4"/>
      <c r="B407" s="245">
        <v>392</v>
      </c>
      <c r="C407" s="251"/>
      <c r="D407" s="252"/>
      <c r="E407" s="251"/>
      <c r="F407" s="252"/>
      <c r="G407" s="4"/>
      <c r="H407" s="274" t="b">
        <f>IF(ISBLANK(C407),TRUE,IF(OR(ISBLANK(D407),ISBLANK(E407),ISBLANK(F407),ISBLANK(#REF!)),FALSE,TRUE))</f>
        <v>1</v>
      </c>
      <c r="I407" s="46">
        <f t="shared" si="43"/>
        <v>0</v>
      </c>
      <c r="J407" s="46">
        <f t="shared" si="44"/>
        <v>0</v>
      </c>
      <c r="K407" s="46">
        <f t="shared" si="45"/>
        <v>0</v>
      </c>
      <c r="L407" s="46">
        <f t="shared" si="46"/>
        <v>0</v>
      </c>
      <c r="M407" s="46">
        <f t="shared" si="47"/>
        <v>0</v>
      </c>
      <c r="N407" s="46">
        <f t="shared" si="48"/>
        <v>0</v>
      </c>
      <c r="P407" t="b">
        <f t="shared" si="49"/>
        <v>1</v>
      </c>
    </row>
    <row r="408" spans="1:16" ht="15.75" x14ac:dyDescent="0.25">
      <c r="A408" s="4"/>
      <c r="B408" s="245">
        <v>393</v>
      </c>
      <c r="C408" s="251"/>
      <c r="D408" s="252"/>
      <c r="E408" s="251"/>
      <c r="F408" s="252"/>
      <c r="G408" s="4"/>
      <c r="H408" s="274" t="b">
        <f>IF(ISBLANK(C408),TRUE,IF(OR(ISBLANK(D408),ISBLANK(E408),ISBLANK(F408),ISBLANK(#REF!)),FALSE,TRUE))</f>
        <v>1</v>
      </c>
      <c r="I408" s="46">
        <f t="shared" si="43"/>
        <v>0</v>
      </c>
      <c r="J408" s="46">
        <f t="shared" si="44"/>
        <v>0</v>
      </c>
      <c r="K408" s="46">
        <f t="shared" si="45"/>
        <v>0</v>
      </c>
      <c r="L408" s="46">
        <f t="shared" si="46"/>
        <v>0</v>
      </c>
      <c r="M408" s="46">
        <f t="shared" si="47"/>
        <v>0</v>
      </c>
      <c r="N408" s="46">
        <f t="shared" si="48"/>
        <v>0</v>
      </c>
      <c r="P408" t="b">
        <f t="shared" si="49"/>
        <v>1</v>
      </c>
    </row>
    <row r="409" spans="1:16" ht="15.75" x14ac:dyDescent="0.25">
      <c r="A409" s="4"/>
      <c r="B409" s="245">
        <v>394</v>
      </c>
      <c r="C409" s="251"/>
      <c r="D409" s="252"/>
      <c r="E409" s="251"/>
      <c r="F409" s="252"/>
      <c r="G409" s="4"/>
      <c r="H409" s="274" t="b">
        <f>IF(ISBLANK(C409),TRUE,IF(OR(ISBLANK(D409),ISBLANK(E409),ISBLANK(F409),ISBLANK(#REF!)),FALSE,TRUE))</f>
        <v>1</v>
      </c>
      <c r="I409" s="46">
        <f t="shared" si="43"/>
        <v>0</v>
      </c>
      <c r="J409" s="46">
        <f t="shared" si="44"/>
        <v>0</v>
      </c>
      <c r="K409" s="46">
        <f t="shared" si="45"/>
        <v>0</v>
      </c>
      <c r="L409" s="46">
        <f t="shared" si="46"/>
        <v>0</v>
      </c>
      <c r="M409" s="46">
        <f t="shared" si="47"/>
        <v>0</v>
      </c>
      <c r="N409" s="46">
        <f t="shared" si="48"/>
        <v>0</v>
      </c>
      <c r="P409" t="b">
        <f t="shared" si="49"/>
        <v>1</v>
      </c>
    </row>
    <row r="410" spans="1:16" ht="15.75" x14ac:dyDescent="0.25">
      <c r="A410" s="4"/>
      <c r="B410" s="245">
        <v>395</v>
      </c>
      <c r="C410" s="251"/>
      <c r="D410" s="252"/>
      <c r="E410" s="251"/>
      <c r="F410" s="252"/>
      <c r="G410" s="4"/>
      <c r="H410" s="274" t="b">
        <f>IF(ISBLANK(C410),TRUE,IF(OR(ISBLANK(D410),ISBLANK(E410),ISBLANK(F410),ISBLANK(#REF!)),FALSE,TRUE))</f>
        <v>1</v>
      </c>
      <c r="I410" s="46">
        <f t="shared" si="43"/>
        <v>0</v>
      </c>
      <c r="J410" s="46">
        <f t="shared" si="44"/>
        <v>0</v>
      </c>
      <c r="K410" s="46">
        <f t="shared" si="45"/>
        <v>0</v>
      </c>
      <c r="L410" s="46">
        <f t="shared" si="46"/>
        <v>0</v>
      </c>
      <c r="M410" s="46">
        <f t="shared" si="47"/>
        <v>0</v>
      </c>
      <c r="N410" s="46">
        <f t="shared" si="48"/>
        <v>0</v>
      </c>
      <c r="P410" t="b">
        <f t="shared" si="49"/>
        <v>1</v>
      </c>
    </row>
    <row r="411" spans="1:16" ht="15.75" x14ac:dyDescent="0.25">
      <c r="A411" s="4"/>
      <c r="B411" s="245">
        <v>396</v>
      </c>
      <c r="C411" s="251"/>
      <c r="D411" s="252"/>
      <c r="E411" s="251"/>
      <c r="F411" s="252"/>
      <c r="G411" s="4"/>
      <c r="H411" s="274" t="b">
        <f>IF(ISBLANK(C411),TRUE,IF(OR(ISBLANK(D411),ISBLANK(E411),ISBLANK(F411),ISBLANK(#REF!)),FALSE,TRUE))</f>
        <v>1</v>
      </c>
      <c r="I411" s="46">
        <f t="shared" si="43"/>
        <v>0</v>
      </c>
      <c r="J411" s="46">
        <f t="shared" si="44"/>
        <v>0</v>
      </c>
      <c r="K411" s="46">
        <f t="shared" si="45"/>
        <v>0</v>
      </c>
      <c r="L411" s="46">
        <f t="shared" si="46"/>
        <v>0</v>
      </c>
      <c r="M411" s="46">
        <f t="shared" si="47"/>
        <v>0</v>
      </c>
      <c r="N411" s="46">
        <f t="shared" si="48"/>
        <v>0</v>
      </c>
      <c r="P411" t="b">
        <f t="shared" si="49"/>
        <v>1</v>
      </c>
    </row>
    <row r="412" spans="1:16" ht="15.75" x14ac:dyDescent="0.25">
      <c r="A412" s="4"/>
      <c r="B412" s="245">
        <v>397</v>
      </c>
      <c r="C412" s="251"/>
      <c r="D412" s="252"/>
      <c r="E412" s="251"/>
      <c r="F412" s="252"/>
      <c r="G412" s="4"/>
      <c r="H412" s="274" t="b">
        <f>IF(ISBLANK(C412),TRUE,IF(OR(ISBLANK(D412),ISBLANK(E412),ISBLANK(F412),ISBLANK(#REF!)),FALSE,TRUE))</f>
        <v>1</v>
      </c>
      <c r="I412" s="46">
        <f t="shared" si="43"/>
        <v>0</v>
      </c>
      <c r="J412" s="46">
        <f t="shared" si="44"/>
        <v>0</v>
      </c>
      <c r="K412" s="46">
        <f t="shared" si="45"/>
        <v>0</v>
      </c>
      <c r="L412" s="46">
        <f t="shared" si="46"/>
        <v>0</v>
      </c>
      <c r="M412" s="46">
        <f t="shared" si="47"/>
        <v>0</v>
      </c>
      <c r="N412" s="46">
        <f t="shared" si="48"/>
        <v>0</v>
      </c>
      <c r="P412" t="b">
        <f t="shared" si="49"/>
        <v>1</v>
      </c>
    </row>
    <row r="413" spans="1:16" ht="15.75" x14ac:dyDescent="0.25">
      <c r="A413" s="4"/>
      <c r="B413" s="245">
        <v>398</v>
      </c>
      <c r="C413" s="251"/>
      <c r="D413" s="252"/>
      <c r="E413" s="251"/>
      <c r="F413" s="252"/>
      <c r="G413" s="4"/>
      <c r="H413" s="274" t="b">
        <f>IF(ISBLANK(C413),TRUE,IF(OR(ISBLANK(D413),ISBLANK(E413),ISBLANK(F413),ISBLANK(#REF!)),FALSE,TRUE))</f>
        <v>1</v>
      </c>
      <c r="I413" s="46">
        <f t="shared" si="43"/>
        <v>0</v>
      </c>
      <c r="J413" s="46">
        <f t="shared" si="44"/>
        <v>0</v>
      </c>
      <c r="K413" s="46">
        <f t="shared" si="45"/>
        <v>0</v>
      </c>
      <c r="L413" s="46">
        <f t="shared" si="46"/>
        <v>0</v>
      </c>
      <c r="M413" s="46">
        <f t="shared" si="47"/>
        <v>0</v>
      </c>
      <c r="N413" s="46">
        <f t="shared" si="48"/>
        <v>0</v>
      </c>
      <c r="P413" t="b">
        <f t="shared" si="49"/>
        <v>1</v>
      </c>
    </row>
    <row r="414" spans="1:16" ht="15.75" x14ac:dyDescent="0.25">
      <c r="A414" s="4"/>
      <c r="B414" s="245">
        <v>399</v>
      </c>
      <c r="C414" s="251"/>
      <c r="D414" s="252"/>
      <c r="E414" s="251"/>
      <c r="F414" s="252"/>
      <c r="G414" s="4"/>
      <c r="H414" s="274" t="b">
        <f>IF(ISBLANK(C414),TRUE,IF(OR(ISBLANK(D414),ISBLANK(E414),ISBLANK(F414),ISBLANK(#REF!)),FALSE,TRUE))</f>
        <v>1</v>
      </c>
      <c r="I414" s="46">
        <f t="shared" si="43"/>
        <v>0</v>
      </c>
      <c r="J414" s="46">
        <f t="shared" si="44"/>
        <v>0</v>
      </c>
      <c r="K414" s="46">
        <f t="shared" si="45"/>
        <v>0</v>
      </c>
      <c r="L414" s="46">
        <f t="shared" si="46"/>
        <v>0</v>
      </c>
      <c r="M414" s="46">
        <f t="shared" si="47"/>
        <v>0</v>
      </c>
      <c r="N414" s="46">
        <f t="shared" si="48"/>
        <v>0</v>
      </c>
      <c r="P414" t="b">
        <f t="shared" si="49"/>
        <v>1</v>
      </c>
    </row>
    <row r="415" spans="1:16" ht="15.75" x14ac:dyDescent="0.25">
      <c r="A415" s="4"/>
      <c r="B415" s="245">
        <v>400</v>
      </c>
      <c r="C415" s="251"/>
      <c r="D415" s="252"/>
      <c r="E415" s="251"/>
      <c r="F415" s="252"/>
      <c r="G415" s="4"/>
      <c r="H415" s="274" t="b">
        <f>IF(ISBLANK(C415),TRUE,IF(OR(ISBLANK(D415),ISBLANK(E415),ISBLANK(F415),ISBLANK(#REF!)),FALSE,TRUE))</f>
        <v>1</v>
      </c>
      <c r="I415" s="46">
        <f t="shared" si="43"/>
        <v>0</v>
      </c>
      <c r="J415" s="46">
        <f t="shared" si="44"/>
        <v>0</v>
      </c>
      <c r="K415" s="46">
        <f t="shared" si="45"/>
        <v>0</v>
      </c>
      <c r="L415" s="46">
        <f t="shared" si="46"/>
        <v>0</v>
      </c>
      <c r="M415" s="46">
        <f t="shared" si="47"/>
        <v>0</v>
      </c>
      <c r="N415" s="46">
        <f t="shared" si="48"/>
        <v>0</v>
      </c>
      <c r="P415" t="b">
        <f t="shared" si="49"/>
        <v>1</v>
      </c>
    </row>
    <row r="416" spans="1:16" ht="15.75" x14ac:dyDescent="0.25">
      <c r="A416" s="4"/>
      <c r="B416" s="245">
        <v>401</v>
      </c>
      <c r="C416" s="251"/>
      <c r="D416" s="252"/>
      <c r="E416" s="251"/>
      <c r="F416" s="252"/>
      <c r="G416" s="4"/>
      <c r="H416" s="274" t="b">
        <f>IF(ISBLANK(C416),TRUE,IF(OR(ISBLANK(D416),ISBLANK(E416),ISBLANK(F416),ISBLANK(#REF!)),FALSE,TRUE))</f>
        <v>1</v>
      </c>
      <c r="I416" s="46">
        <f t="shared" si="43"/>
        <v>0</v>
      </c>
      <c r="J416" s="46">
        <f t="shared" si="44"/>
        <v>0</v>
      </c>
      <c r="K416" s="46">
        <f t="shared" si="45"/>
        <v>0</v>
      </c>
      <c r="L416" s="46">
        <f t="shared" si="46"/>
        <v>0</v>
      </c>
      <c r="M416" s="46">
        <f t="shared" si="47"/>
        <v>0</v>
      </c>
      <c r="N416" s="46">
        <f t="shared" si="48"/>
        <v>0</v>
      </c>
      <c r="P416" t="b">
        <f t="shared" si="49"/>
        <v>1</v>
      </c>
    </row>
    <row r="417" spans="1:16" ht="15.75" x14ac:dyDescent="0.25">
      <c r="A417" s="4"/>
      <c r="B417" s="245">
        <v>402</v>
      </c>
      <c r="C417" s="251"/>
      <c r="D417" s="252"/>
      <c r="E417" s="251"/>
      <c r="F417" s="252"/>
      <c r="G417" s="4"/>
      <c r="H417" s="274" t="b">
        <f>IF(ISBLANK(C417),TRUE,IF(OR(ISBLANK(D417),ISBLANK(E417),ISBLANK(F417),ISBLANK(#REF!)),FALSE,TRUE))</f>
        <v>1</v>
      </c>
      <c r="I417" s="46">
        <f t="shared" si="43"/>
        <v>0</v>
      </c>
      <c r="J417" s="46">
        <f t="shared" si="44"/>
        <v>0</v>
      </c>
      <c r="K417" s="46">
        <f t="shared" si="45"/>
        <v>0</v>
      </c>
      <c r="L417" s="46">
        <f t="shared" si="46"/>
        <v>0</v>
      </c>
      <c r="M417" s="46">
        <f t="shared" si="47"/>
        <v>0</v>
      </c>
      <c r="N417" s="46">
        <f t="shared" si="48"/>
        <v>0</v>
      </c>
      <c r="P417" t="b">
        <f t="shared" si="49"/>
        <v>1</v>
      </c>
    </row>
    <row r="418" spans="1:16" ht="15.75" x14ac:dyDescent="0.25">
      <c r="A418" s="4"/>
      <c r="B418" s="245">
        <v>403</v>
      </c>
      <c r="C418" s="251"/>
      <c r="D418" s="252"/>
      <c r="E418" s="251"/>
      <c r="F418" s="252"/>
      <c r="G418" s="4"/>
      <c r="H418" s="274" t="b">
        <f>IF(ISBLANK(C418),TRUE,IF(OR(ISBLANK(D418),ISBLANK(E418),ISBLANK(F418),ISBLANK(#REF!)),FALSE,TRUE))</f>
        <v>1</v>
      </c>
      <c r="I418" s="46">
        <f t="shared" si="43"/>
        <v>0</v>
      </c>
      <c r="J418" s="46">
        <f t="shared" si="44"/>
        <v>0</v>
      </c>
      <c r="K418" s="46">
        <f t="shared" si="45"/>
        <v>0</v>
      </c>
      <c r="L418" s="46">
        <f t="shared" si="46"/>
        <v>0</v>
      </c>
      <c r="M418" s="46">
        <f t="shared" si="47"/>
        <v>0</v>
      </c>
      <c r="N418" s="46">
        <f t="shared" si="48"/>
        <v>0</v>
      </c>
      <c r="P418" t="b">
        <f t="shared" si="49"/>
        <v>1</v>
      </c>
    </row>
    <row r="419" spans="1:16" ht="15.75" x14ac:dyDescent="0.25">
      <c r="A419" s="4"/>
      <c r="B419" s="245">
        <v>404</v>
      </c>
      <c r="C419" s="251"/>
      <c r="D419" s="252"/>
      <c r="E419" s="251"/>
      <c r="F419" s="252"/>
      <c r="G419" s="4"/>
      <c r="H419" s="274" t="b">
        <f>IF(ISBLANK(C419),TRUE,IF(OR(ISBLANK(D419),ISBLANK(E419),ISBLANK(F419),ISBLANK(#REF!)),FALSE,TRUE))</f>
        <v>1</v>
      </c>
      <c r="I419" s="46">
        <f t="shared" si="43"/>
        <v>0</v>
      </c>
      <c r="J419" s="46">
        <f t="shared" si="44"/>
        <v>0</v>
      </c>
      <c r="K419" s="46">
        <f t="shared" si="45"/>
        <v>0</v>
      </c>
      <c r="L419" s="46">
        <f t="shared" si="46"/>
        <v>0</v>
      </c>
      <c r="M419" s="46">
        <f t="shared" si="47"/>
        <v>0</v>
      </c>
      <c r="N419" s="46">
        <f t="shared" si="48"/>
        <v>0</v>
      </c>
      <c r="P419" t="b">
        <f t="shared" si="49"/>
        <v>1</v>
      </c>
    </row>
    <row r="420" spans="1:16" ht="15.75" x14ac:dyDescent="0.25">
      <c r="A420" s="4"/>
      <c r="B420" s="245">
        <v>405</v>
      </c>
      <c r="C420" s="251"/>
      <c r="D420" s="252"/>
      <c r="E420" s="251"/>
      <c r="F420" s="252"/>
      <c r="G420" s="4"/>
      <c r="H420" s="274" t="b">
        <f>IF(ISBLANK(C420),TRUE,IF(OR(ISBLANK(D420),ISBLANK(E420),ISBLANK(F420),ISBLANK(#REF!)),FALSE,TRUE))</f>
        <v>1</v>
      </c>
      <c r="I420" s="46">
        <f t="shared" si="43"/>
        <v>0</v>
      </c>
      <c r="J420" s="46">
        <f t="shared" si="44"/>
        <v>0</v>
      </c>
      <c r="K420" s="46">
        <f t="shared" si="45"/>
        <v>0</v>
      </c>
      <c r="L420" s="46">
        <f t="shared" si="46"/>
        <v>0</v>
      </c>
      <c r="M420" s="46">
        <f t="shared" si="47"/>
        <v>0</v>
      </c>
      <c r="N420" s="46">
        <f t="shared" si="48"/>
        <v>0</v>
      </c>
      <c r="P420" t="b">
        <f t="shared" si="49"/>
        <v>1</v>
      </c>
    </row>
    <row r="421" spans="1:16" ht="15.75" x14ac:dyDescent="0.25">
      <c r="A421" s="4"/>
      <c r="B421" s="245">
        <v>406</v>
      </c>
      <c r="C421" s="251"/>
      <c r="D421" s="252"/>
      <c r="E421" s="251"/>
      <c r="F421" s="252"/>
      <c r="G421" s="4"/>
      <c r="H421" s="274" t="b">
        <f>IF(ISBLANK(C421),TRUE,IF(OR(ISBLANK(D421),ISBLANK(E421),ISBLANK(F421),ISBLANK(#REF!)),FALSE,TRUE))</f>
        <v>1</v>
      </c>
      <c r="I421" s="46">
        <f t="shared" si="43"/>
        <v>0</v>
      </c>
      <c r="J421" s="46">
        <f t="shared" si="44"/>
        <v>0</v>
      </c>
      <c r="K421" s="46">
        <f t="shared" si="45"/>
        <v>0</v>
      </c>
      <c r="L421" s="46">
        <f t="shared" si="46"/>
        <v>0</v>
      </c>
      <c r="M421" s="46">
        <f t="shared" si="47"/>
        <v>0</v>
      </c>
      <c r="N421" s="46">
        <f t="shared" si="48"/>
        <v>0</v>
      </c>
      <c r="P421" t="b">
        <f t="shared" si="49"/>
        <v>1</v>
      </c>
    </row>
    <row r="422" spans="1:16" ht="15.75" x14ac:dyDescent="0.25">
      <c r="A422" s="4"/>
      <c r="B422" s="245">
        <v>407</v>
      </c>
      <c r="C422" s="251"/>
      <c r="D422" s="252"/>
      <c r="E422" s="251"/>
      <c r="F422" s="252"/>
      <c r="G422" s="4"/>
      <c r="H422" s="274" t="b">
        <f>IF(ISBLANK(C422),TRUE,IF(OR(ISBLANK(D422),ISBLANK(E422),ISBLANK(F422),ISBLANK(#REF!)),FALSE,TRUE))</f>
        <v>1</v>
      </c>
      <c r="I422" s="46">
        <f t="shared" si="43"/>
        <v>0</v>
      </c>
      <c r="J422" s="46">
        <f t="shared" si="44"/>
        <v>0</v>
      </c>
      <c r="K422" s="46">
        <f t="shared" si="45"/>
        <v>0</v>
      </c>
      <c r="L422" s="46">
        <f t="shared" si="46"/>
        <v>0</v>
      </c>
      <c r="M422" s="46">
        <f t="shared" si="47"/>
        <v>0</v>
      </c>
      <c r="N422" s="46">
        <f t="shared" si="48"/>
        <v>0</v>
      </c>
      <c r="P422" t="b">
        <f t="shared" si="49"/>
        <v>1</v>
      </c>
    </row>
    <row r="423" spans="1:16" ht="15.75" x14ac:dyDescent="0.25">
      <c r="A423" s="4"/>
      <c r="B423" s="245">
        <v>408</v>
      </c>
      <c r="C423" s="251"/>
      <c r="D423" s="252"/>
      <c r="E423" s="251"/>
      <c r="F423" s="252"/>
      <c r="G423" s="4"/>
      <c r="H423" s="274" t="b">
        <f>IF(ISBLANK(C423),TRUE,IF(OR(ISBLANK(D423),ISBLANK(E423),ISBLANK(F423),ISBLANK(#REF!)),FALSE,TRUE))</f>
        <v>1</v>
      </c>
      <c r="I423" s="46">
        <f t="shared" si="43"/>
        <v>0</v>
      </c>
      <c r="J423" s="46">
        <f t="shared" si="44"/>
        <v>0</v>
      </c>
      <c r="K423" s="46">
        <f t="shared" si="45"/>
        <v>0</v>
      </c>
      <c r="L423" s="46">
        <f t="shared" si="46"/>
        <v>0</v>
      </c>
      <c r="M423" s="46">
        <f t="shared" si="47"/>
        <v>0</v>
      </c>
      <c r="N423" s="46">
        <f t="shared" si="48"/>
        <v>0</v>
      </c>
      <c r="P423" t="b">
        <f t="shared" si="49"/>
        <v>1</v>
      </c>
    </row>
    <row r="424" spans="1:16" ht="15.75" x14ac:dyDescent="0.25">
      <c r="A424" s="4"/>
      <c r="B424" s="245">
        <v>409</v>
      </c>
      <c r="C424" s="251"/>
      <c r="D424" s="252"/>
      <c r="E424" s="251"/>
      <c r="F424" s="252"/>
      <c r="G424" s="4"/>
      <c r="H424" s="274" t="b">
        <f>IF(ISBLANK(C424),TRUE,IF(OR(ISBLANK(D424),ISBLANK(E424),ISBLANK(F424),ISBLANK(#REF!)),FALSE,TRUE))</f>
        <v>1</v>
      </c>
      <c r="I424" s="46">
        <f t="shared" si="43"/>
        <v>0</v>
      </c>
      <c r="J424" s="46">
        <f t="shared" si="44"/>
        <v>0</v>
      </c>
      <c r="K424" s="46">
        <f t="shared" si="45"/>
        <v>0</v>
      </c>
      <c r="L424" s="46">
        <f t="shared" si="46"/>
        <v>0</v>
      </c>
      <c r="M424" s="46">
        <f t="shared" si="47"/>
        <v>0</v>
      </c>
      <c r="N424" s="46">
        <f t="shared" si="48"/>
        <v>0</v>
      </c>
      <c r="P424" t="b">
        <f t="shared" si="49"/>
        <v>1</v>
      </c>
    </row>
    <row r="425" spans="1:16" ht="15.75" x14ac:dyDescent="0.25">
      <c r="A425" s="4"/>
      <c r="B425" s="245">
        <v>410</v>
      </c>
      <c r="C425" s="251"/>
      <c r="D425" s="252"/>
      <c r="E425" s="251"/>
      <c r="F425" s="252"/>
      <c r="G425" s="4"/>
      <c r="H425" s="274" t="b">
        <f>IF(ISBLANK(C425),TRUE,IF(OR(ISBLANK(D425),ISBLANK(E425),ISBLANK(F425),ISBLANK(#REF!)),FALSE,TRUE))</f>
        <v>1</v>
      </c>
      <c r="I425" s="46">
        <f t="shared" si="43"/>
        <v>0</v>
      </c>
      <c r="J425" s="46">
        <f t="shared" si="44"/>
        <v>0</v>
      </c>
      <c r="K425" s="46">
        <f t="shared" si="45"/>
        <v>0</v>
      </c>
      <c r="L425" s="46">
        <f t="shared" si="46"/>
        <v>0</v>
      </c>
      <c r="M425" s="46">
        <f t="shared" si="47"/>
        <v>0</v>
      </c>
      <c r="N425" s="46">
        <f t="shared" si="48"/>
        <v>0</v>
      </c>
      <c r="P425" t="b">
        <f t="shared" si="49"/>
        <v>1</v>
      </c>
    </row>
    <row r="426" spans="1:16" ht="15.75" x14ac:dyDescent="0.25">
      <c r="A426" s="4"/>
      <c r="B426" s="245">
        <v>411</v>
      </c>
      <c r="C426" s="251"/>
      <c r="D426" s="252"/>
      <c r="E426" s="251"/>
      <c r="F426" s="252"/>
      <c r="G426" s="4"/>
      <c r="H426" s="274" t="b">
        <f>IF(ISBLANK(C426),TRUE,IF(OR(ISBLANK(D426),ISBLANK(E426),ISBLANK(F426),ISBLANK(#REF!)),FALSE,TRUE))</f>
        <v>1</v>
      </c>
      <c r="I426" s="46">
        <f t="shared" si="43"/>
        <v>0</v>
      </c>
      <c r="J426" s="46">
        <f t="shared" si="44"/>
        <v>0</v>
      </c>
      <c r="K426" s="46">
        <f t="shared" si="45"/>
        <v>0</v>
      </c>
      <c r="L426" s="46">
        <f t="shared" si="46"/>
        <v>0</v>
      </c>
      <c r="M426" s="46">
        <f t="shared" si="47"/>
        <v>0</v>
      </c>
      <c r="N426" s="46">
        <f t="shared" si="48"/>
        <v>0</v>
      </c>
      <c r="P426" t="b">
        <f t="shared" si="49"/>
        <v>1</v>
      </c>
    </row>
    <row r="427" spans="1:16" ht="15.75" x14ac:dyDescent="0.25">
      <c r="A427" s="4"/>
      <c r="B427" s="245">
        <v>412</v>
      </c>
      <c r="C427" s="251"/>
      <c r="D427" s="252"/>
      <c r="E427" s="251"/>
      <c r="F427" s="252"/>
      <c r="G427" s="4"/>
      <c r="H427" s="274" t="b">
        <f>IF(ISBLANK(C427),TRUE,IF(OR(ISBLANK(D427),ISBLANK(E427),ISBLANK(F427),ISBLANK(#REF!)),FALSE,TRUE))</f>
        <v>1</v>
      </c>
      <c r="I427" s="46">
        <f t="shared" si="43"/>
        <v>0</v>
      </c>
      <c r="J427" s="46">
        <f t="shared" si="44"/>
        <v>0</v>
      </c>
      <c r="K427" s="46">
        <f t="shared" si="45"/>
        <v>0</v>
      </c>
      <c r="L427" s="46">
        <f t="shared" si="46"/>
        <v>0</v>
      </c>
      <c r="M427" s="46">
        <f t="shared" si="47"/>
        <v>0</v>
      </c>
      <c r="N427" s="46">
        <f t="shared" si="48"/>
        <v>0</v>
      </c>
      <c r="P427" t="b">
        <f t="shared" si="49"/>
        <v>1</v>
      </c>
    </row>
    <row r="428" spans="1:16" ht="15.75" x14ac:dyDescent="0.25">
      <c r="A428" s="4"/>
      <c r="B428" s="245">
        <v>413</v>
      </c>
      <c r="C428" s="251"/>
      <c r="D428" s="252"/>
      <c r="E428" s="251"/>
      <c r="F428" s="252"/>
      <c r="G428" s="4"/>
      <c r="H428" s="274" t="b">
        <f>IF(ISBLANK(C428),TRUE,IF(OR(ISBLANK(D428),ISBLANK(E428),ISBLANK(F428),ISBLANK(#REF!)),FALSE,TRUE))</f>
        <v>1</v>
      </c>
      <c r="I428" s="46">
        <f t="shared" si="43"/>
        <v>0</v>
      </c>
      <c r="J428" s="46">
        <f t="shared" si="44"/>
        <v>0</v>
      </c>
      <c r="K428" s="46">
        <f t="shared" si="45"/>
        <v>0</v>
      </c>
      <c r="L428" s="46">
        <f t="shared" si="46"/>
        <v>0</v>
      </c>
      <c r="M428" s="46">
        <f t="shared" si="47"/>
        <v>0</v>
      </c>
      <c r="N428" s="46">
        <f t="shared" si="48"/>
        <v>0</v>
      </c>
      <c r="P428" t="b">
        <f t="shared" si="49"/>
        <v>1</v>
      </c>
    </row>
    <row r="429" spans="1:16" ht="15.75" x14ac:dyDescent="0.25">
      <c r="A429" s="4"/>
      <c r="B429" s="245">
        <v>414</v>
      </c>
      <c r="C429" s="251"/>
      <c r="D429" s="252"/>
      <c r="E429" s="251"/>
      <c r="F429" s="252"/>
      <c r="G429" s="4"/>
      <c r="H429" s="274" t="b">
        <f>IF(ISBLANK(C429),TRUE,IF(OR(ISBLANK(D429),ISBLANK(E429),ISBLANK(F429),ISBLANK(#REF!)),FALSE,TRUE))</f>
        <v>1</v>
      </c>
      <c r="I429" s="46">
        <f t="shared" si="43"/>
        <v>0</v>
      </c>
      <c r="J429" s="46">
        <f t="shared" si="44"/>
        <v>0</v>
      </c>
      <c r="K429" s="46">
        <f t="shared" si="45"/>
        <v>0</v>
      </c>
      <c r="L429" s="46">
        <f t="shared" si="46"/>
        <v>0</v>
      </c>
      <c r="M429" s="46">
        <f t="shared" si="47"/>
        <v>0</v>
      </c>
      <c r="N429" s="46">
        <f t="shared" si="48"/>
        <v>0</v>
      </c>
      <c r="P429" t="b">
        <f t="shared" si="49"/>
        <v>1</v>
      </c>
    </row>
    <row r="430" spans="1:16" ht="15.75" x14ac:dyDescent="0.25">
      <c r="A430" s="4"/>
      <c r="B430" s="245">
        <v>415</v>
      </c>
      <c r="C430" s="251"/>
      <c r="D430" s="252"/>
      <c r="E430" s="251"/>
      <c r="F430" s="252"/>
      <c r="G430" s="4"/>
      <c r="H430" s="274" t="b">
        <f>IF(ISBLANK(C430),TRUE,IF(OR(ISBLANK(D430),ISBLANK(E430),ISBLANK(F430),ISBLANK(#REF!)),FALSE,TRUE))</f>
        <v>1</v>
      </c>
      <c r="I430" s="46">
        <f t="shared" si="43"/>
        <v>0</v>
      </c>
      <c r="J430" s="46">
        <f t="shared" si="44"/>
        <v>0</v>
      </c>
      <c r="K430" s="46">
        <f t="shared" si="45"/>
        <v>0</v>
      </c>
      <c r="L430" s="46">
        <f t="shared" si="46"/>
        <v>0</v>
      </c>
      <c r="M430" s="46">
        <f t="shared" si="47"/>
        <v>0</v>
      </c>
      <c r="N430" s="46">
        <f t="shared" si="48"/>
        <v>0</v>
      </c>
      <c r="P430" t="b">
        <f t="shared" si="49"/>
        <v>1</v>
      </c>
    </row>
    <row r="431" spans="1:16" ht="15.75" x14ac:dyDescent="0.25">
      <c r="A431" s="4"/>
      <c r="B431" s="245">
        <v>416</v>
      </c>
      <c r="C431" s="251"/>
      <c r="D431" s="252"/>
      <c r="E431" s="251"/>
      <c r="F431" s="252"/>
      <c r="G431" s="4"/>
      <c r="H431" s="274" t="b">
        <f>IF(ISBLANK(C431),TRUE,IF(OR(ISBLANK(D431),ISBLANK(E431),ISBLANK(F431),ISBLANK(#REF!)),FALSE,TRUE))</f>
        <v>1</v>
      </c>
      <c r="I431" s="46">
        <f t="shared" si="43"/>
        <v>0</v>
      </c>
      <c r="J431" s="46">
        <f t="shared" si="44"/>
        <v>0</v>
      </c>
      <c r="K431" s="46">
        <f t="shared" si="45"/>
        <v>0</v>
      </c>
      <c r="L431" s="46">
        <f t="shared" si="46"/>
        <v>0</v>
      </c>
      <c r="M431" s="46">
        <f t="shared" si="47"/>
        <v>0</v>
      </c>
      <c r="N431" s="46">
        <f t="shared" si="48"/>
        <v>0</v>
      </c>
      <c r="P431" t="b">
        <f t="shared" si="49"/>
        <v>1</v>
      </c>
    </row>
    <row r="432" spans="1:16" ht="15.75" x14ac:dyDescent="0.25">
      <c r="A432" s="4"/>
      <c r="B432" s="245">
        <v>417</v>
      </c>
      <c r="C432" s="251"/>
      <c r="D432" s="252"/>
      <c r="E432" s="251"/>
      <c r="F432" s="252"/>
      <c r="G432" s="4"/>
      <c r="H432" s="274" t="b">
        <f>IF(ISBLANK(C432),TRUE,IF(OR(ISBLANK(D432),ISBLANK(E432),ISBLANK(F432),ISBLANK(#REF!)),FALSE,TRUE))</f>
        <v>1</v>
      </c>
      <c r="I432" s="46">
        <f t="shared" si="43"/>
        <v>0</v>
      </c>
      <c r="J432" s="46">
        <f t="shared" si="44"/>
        <v>0</v>
      </c>
      <c r="K432" s="46">
        <f t="shared" si="45"/>
        <v>0</v>
      </c>
      <c r="L432" s="46">
        <f t="shared" si="46"/>
        <v>0</v>
      </c>
      <c r="M432" s="46">
        <f t="shared" si="47"/>
        <v>0</v>
      </c>
      <c r="N432" s="46">
        <f t="shared" si="48"/>
        <v>0</v>
      </c>
      <c r="P432" t="b">
        <f t="shared" si="49"/>
        <v>1</v>
      </c>
    </row>
    <row r="433" spans="1:16" ht="15.75" x14ac:dyDescent="0.25">
      <c r="A433" s="4"/>
      <c r="B433" s="245">
        <v>418</v>
      </c>
      <c r="C433" s="251"/>
      <c r="D433" s="252"/>
      <c r="E433" s="251"/>
      <c r="F433" s="252"/>
      <c r="G433" s="4"/>
      <c r="H433" s="274" t="b">
        <f>IF(ISBLANK(C433),TRUE,IF(OR(ISBLANK(D433),ISBLANK(E433),ISBLANK(F433),ISBLANK(#REF!)),FALSE,TRUE))</f>
        <v>1</v>
      </c>
      <c r="I433" s="46">
        <f t="shared" si="43"/>
        <v>0</v>
      </c>
      <c r="J433" s="46">
        <f t="shared" si="44"/>
        <v>0</v>
      </c>
      <c r="K433" s="46">
        <f t="shared" si="45"/>
        <v>0</v>
      </c>
      <c r="L433" s="46">
        <f t="shared" si="46"/>
        <v>0</v>
      </c>
      <c r="M433" s="46">
        <f t="shared" si="47"/>
        <v>0</v>
      </c>
      <c r="N433" s="46">
        <f t="shared" si="48"/>
        <v>0</v>
      </c>
      <c r="P433" t="b">
        <f t="shared" si="49"/>
        <v>1</v>
      </c>
    </row>
    <row r="434" spans="1:16" ht="15.75" x14ac:dyDescent="0.25">
      <c r="A434" s="4"/>
      <c r="B434" s="245">
        <v>419</v>
      </c>
      <c r="C434" s="251"/>
      <c r="D434" s="252"/>
      <c r="E434" s="251"/>
      <c r="F434" s="252"/>
      <c r="G434" s="4"/>
      <c r="H434" s="274" t="b">
        <f>IF(ISBLANK(C434),TRUE,IF(OR(ISBLANK(D434),ISBLANK(E434),ISBLANK(F434),ISBLANK(#REF!)),FALSE,TRUE))</f>
        <v>1</v>
      </c>
      <c r="I434" s="46">
        <f t="shared" si="43"/>
        <v>0</v>
      </c>
      <c r="J434" s="46">
        <f t="shared" si="44"/>
        <v>0</v>
      </c>
      <c r="K434" s="46">
        <f t="shared" si="45"/>
        <v>0</v>
      </c>
      <c r="L434" s="46">
        <f t="shared" si="46"/>
        <v>0</v>
      </c>
      <c r="M434" s="46">
        <f t="shared" si="47"/>
        <v>0</v>
      </c>
      <c r="N434" s="46">
        <f t="shared" si="48"/>
        <v>0</v>
      </c>
      <c r="P434" t="b">
        <f t="shared" si="49"/>
        <v>1</v>
      </c>
    </row>
    <row r="435" spans="1:16" ht="15.75" x14ac:dyDescent="0.25">
      <c r="A435" s="4"/>
      <c r="B435" s="245">
        <v>420</v>
      </c>
      <c r="C435" s="251"/>
      <c r="D435" s="252"/>
      <c r="E435" s="251"/>
      <c r="F435" s="252"/>
      <c r="G435" s="4"/>
      <c r="H435" s="274" t="b">
        <f>IF(ISBLANK(C435),TRUE,IF(OR(ISBLANK(D435),ISBLANK(E435),ISBLANK(F435),ISBLANK(#REF!)),FALSE,TRUE))</f>
        <v>1</v>
      </c>
      <c r="I435" s="46">
        <f t="shared" si="43"/>
        <v>0</v>
      </c>
      <c r="J435" s="46">
        <f t="shared" si="44"/>
        <v>0</v>
      </c>
      <c r="K435" s="46">
        <f t="shared" si="45"/>
        <v>0</v>
      </c>
      <c r="L435" s="46">
        <f t="shared" si="46"/>
        <v>0</v>
      </c>
      <c r="M435" s="46">
        <f t="shared" si="47"/>
        <v>0</v>
      </c>
      <c r="N435" s="46">
        <f t="shared" si="48"/>
        <v>0</v>
      </c>
      <c r="P435" t="b">
        <f t="shared" si="49"/>
        <v>1</v>
      </c>
    </row>
    <row r="436" spans="1:16" ht="15.75" x14ac:dyDescent="0.25">
      <c r="A436" s="4"/>
      <c r="B436" s="245">
        <v>421</v>
      </c>
      <c r="C436" s="251"/>
      <c r="D436" s="252"/>
      <c r="E436" s="251"/>
      <c r="F436" s="252"/>
      <c r="G436" s="4"/>
      <c r="H436" s="274" t="b">
        <f>IF(ISBLANK(C436),TRUE,IF(OR(ISBLANK(D436),ISBLANK(E436),ISBLANK(F436),ISBLANK(#REF!)),FALSE,TRUE))</f>
        <v>1</v>
      </c>
      <c r="I436" s="46">
        <f t="shared" si="43"/>
        <v>0</v>
      </c>
      <c r="J436" s="46">
        <f t="shared" si="44"/>
        <v>0</v>
      </c>
      <c r="K436" s="46">
        <f t="shared" si="45"/>
        <v>0</v>
      </c>
      <c r="L436" s="46">
        <f t="shared" si="46"/>
        <v>0</v>
      </c>
      <c r="M436" s="46">
        <f t="shared" si="47"/>
        <v>0</v>
      </c>
      <c r="N436" s="46">
        <f t="shared" si="48"/>
        <v>0</v>
      </c>
      <c r="P436" t="b">
        <f t="shared" si="49"/>
        <v>1</v>
      </c>
    </row>
    <row r="437" spans="1:16" ht="15.75" x14ac:dyDescent="0.25">
      <c r="A437" s="4"/>
      <c r="B437" s="245">
        <v>422</v>
      </c>
      <c r="C437" s="251"/>
      <c r="D437" s="252"/>
      <c r="E437" s="251"/>
      <c r="F437" s="252"/>
      <c r="G437" s="4"/>
      <c r="H437" s="274" t="b">
        <f>IF(ISBLANK(C437),TRUE,IF(OR(ISBLANK(D437),ISBLANK(E437),ISBLANK(F437),ISBLANK(#REF!)),FALSE,TRUE))</f>
        <v>1</v>
      </c>
      <c r="I437" s="46">
        <f t="shared" si="43"/>
        <v>0</v>
      </c>
      <c r="J437" s="46">
        <f t="shared" si="44"/>
        <v>0</v>
      </c>
      <c r="K437" s="46">
        <f t="shared" si="45"/>
        <v>0</v>
      </c>
      <c r="L437" s="46">
        <f t="shared" si="46"/>
        <v>0</v>
      </c>
      <c r="M437" s="46">
        <f t="shared" si="47"/>
        <v>0</v>
      </c>
      <c r="N437" s="46">
        <f t="shared" si="48"/>
        <v>0</v>
      </c>
      <c r="P437" t="b">
        <f t="shared" si="49"/>
        <v>1</v>
      </c>
    </row>
    <row r="438" spans="1:16" ht="15.75" x14ac:dyDescent="0.25">
      <c r="A438" s="4"/>
      <c r="B438" s="245">
        <v>423</v>
      </c>
      <c r="C438" s="251"/>
      <c r="D438" s="252"/>
      <c r="E438" s="251"/>
      <c r="F438" s="252"/>
      <c r="G438" s="4"/>
      <c r="H438" s="274" t="b">
        <f>IF(ISBLANK(C438),TRUE,IF(OR(ISBLANK(D438),ISBLANK(E438),ISBLANK(F438),ISBLANK(#REF!)),FALSE,TRUE))</f>
        <v>1</v>
      </c>
      <c r="I438" s="46">
        <f t="shared" si="43"/>
        <v>0</v>
      </c>
      <c r="J438" s="46">
        <f t="shared" si="44"/>
        <v>0</v>
      </c>
      <c r="K438" s="46">
        <f t="shared" si="45"/>
        <v>0</v>
      </c>
      <c r="L438" s="46">
        <f t="shared" si="46"/>
        <v>0</v>
      </c>
      <c r="M438" s="46">
        <f t="shared" si="47"/>
        <v>0</v>
      </c>
      <c r="N438" s="46">
        <f t="shared" si="48"/>
        <v>0</v>
      </c>
      <c r="P438" t="b">
        <f t="shared" si="49"/>
        <v>1</v>
      </c>
    </row>
    <row r="439" spans="1:16" ht="15.75" x14ac:dyDescent="0.25">
      <c r="A439" s="4"/>
      <c r="B439" s="245">
        <v>424</v>
      </c>
      <c r="C439" s="251"/>
      <c r="D439" s="252"/>
      <c r="E439" s="251"/>
      <c r="F439" s="252"/>
      <c r="G439" s="4"/>
      <c r="H439" s="274" t="b">
        <f>IF(ISBLANK(C439),TRUE,IF(OR(ISBLANK(D439),ISBLANK(E439),ISBLANK(F439),ISBLANK(#REF!)),FALSE,TRUE))</f>
        <v>1</v>
      </c>
      <c r="I439" s="46">
        <f t="shared" si="43"/>
        <v>0</v>
      </c>
      <c r="J439" s="46">
        <f t="shared" si="44"/>
        <v>0</v>
      </c>
      <c r="K439" s="46">
        <f t="shared" si="45"/>
        <v>0</v>
      </c>
      <c r="L439" s="46">
        <f t="shared" si="46"/>
        <v>0</v>
      </c>
      <c r="M439" s="46">
        <f t="shared" si="47"/>
        <v>0</v>
      </c>
      <c r="N439" s="46">
        <f t="shared" si="48"/>
        <v>0</v>
      </c>
      <c r="P439" t="b">
        <f t="shared" si="49"/>
        <v>1</v>
      </c>
    </row>
    <row r="440" spans="1:16" ht="15.75" x14ac:dyDescent="0.25">
      <c r="A440" s="4"/>
      <c r="B440" s="245">
        <v>425</v>
      </c>
      <c r="C440" s="251"/>
      <c r="D440" s="252"/>
      <c r="E440" s="251"/>
      <c r="F440" s="252"/>
      <c r="G440" s="4"/>
      <c r="H440" s="274" t="b">
        <f>IF(ISBLANK(C440),TRUE,IF(OR(ISBLANK(D440),ISBLANK(E440),ISBLANK(F440),ISBLANK(#REF!)),FALSE,TRUE))</f>
        <v>1</v>
      </c>
      <c r="I440" s="46">
        <f t="shared" si="43"/>
        <v>0</v>
      </c>
      <c r="J440" s="46">
        <f t="shared" si="44"/>
        <v>0</v>
      </c>
      <c r="K440" s="46">
        <f t="shared" si="45"/>
        <v>0</v>
      </c>
      <c r="L440" s="46">
        <f t="shared" si="46"/>
        <v>0</v>
      </c>
      <c r="M440" s="46">
        <f t="shared" si="47"/>
        <v>0</v>
      </c>
      <c r="N440" s="46">
        <f t="shared" si="48"/>
        <v>0</v>
      </c>
      <c r="P440" t="b">
        <f t="shared" si="49"/>
        <v>1</v>
      </c>
    </row>
    <row r="441" spans="1:16" ht="15.75" x14ac:dyDescent="0.25">
      <c r="A441" s="4"/>
      <c r="B441" s="245">
        <v>426</v>
      </c>
      <c r="C441" s="251"/>
      <c r="D441" s="252"/>
      <c r="E441" s="251"/>
      <c r="F441" s="252"/>
      <c r="G441" s="4"/>
      <c r="H441" s="274" t="b">
        <f>IF(ISBLANK(C441),TRUE,IF(OR(ISBLANK(D441),ISBLANK(E441),ISBLANK(F441),ISBLANK(#REF!)),FALSE,TRUE))</f>
        <v>1</v>
      </c>
      <c r="I441" s="46">
        <f t="shared" si="43"/>
        <v>0</v>
      </c>
      <c r="J441" s="46">
        <f t="shared" si="44"/>
        <v>0</v>
      </c>
      <c r="K441" s="46">
        <f t="shared" si="45"/>
        <v>0</v>
      </c>
      <c r="L441" s="46">
        <f t="shared" si="46"/>
        <v>0</v>
      </c>
      <c r="M441" s="46">
        <f t="shared" si="47"/>
        <v>0</v>
      </c>
      <c r="N441" s="46">
        <f t="shared" si="48"/>
        <v>0</v>
      </c>
      <c r="P441" t="b">
        <f t="shared" si="49"/>
        <v>1</v>
      </c>
    </row>
    <row r="442" spans="1:16" ht="15.75" x14ac:dyDescent="0.25">
      <c r="A442" s="4"/>
      <c r="B442" s="245">
        <v>427</v>
      </c>
      <c r="C442" s="251"/>
      <c r="D442" s="252"/>
      <c r="E442" s="251"/>
      <c r="F442" s="252"/>
      <c r="G442" s="4"/>
      <c r="H442" s="274" t="b">
        <f>IF(ISBLANK(C442),TRUE,IF(OR(ISBLANK(D442),ISBLANK(E442),ISBLANK(F442),ISBLANK(#REF!)),FALSE,TRUE))</f>
        <v>1</v>
      </c>
      <c r="I442" s="46">
        <f t="shared" si="43"/>
        <v>0</v>
      </c>
      <c r="J442" s="46">
        <f t="shared" si="44"/>
        <v>0</v>
      </c>
      <c r="K442" s="46">
        <f t="shared" si="45"/>
        <v>0</v>
      </c>
      <c r="L442" s="46">
        <f t="shared" si="46"/>
        <v>0</v>
      </c>
      <c r="M442" s="46">
        <f t="shared" si="47"/>
        <v>0</v>
      </c>
      <c r="N442" s="46">
        <f t="shared" si="48"/>
        <v>0</v>
      </c>
      <c r="P442" t="b">
        <f t="shared" si="49"/>
        <v>1</v>
      </c>
    </row>
    <row r="443" spans="1:16" ht="15.75" x14ac:dyDescent="0.25">
      <c r="A443" s="4"/>
      <c r="B443" s="245">
        <v>428</v>
      </c>
      <c r="C443" s="251"/>
      <c r="D443" s="252"/>
      <c r="E443" s="251"/>
      <c r="F443" s="252"/>
      <c r="G443" s="4"/>
      <c r="H443" s="274" t="b">
        <f>IF(ISBLANK(C443),TRUE,IF(OR(ISBLANK(D443),ISBLANK(E443),ISBLANK(F443),ISBLANK(#REF!)),FALSE,TRUE))</f>
        <v>1</v>
      </c>
      <c r="I443" s="46">
        <f t="shared" si="43"/>
        <v>0</v>
      </c>
      <c r="J443" s="46">
        <f t="shared" si="44"/>
        <v>0</v>
      </c>
      <c r="K443" s="46">
        <f t="shared" si="45"/>
        <v>0</v>
      </c>
      <c r="L443" s="46">
        <f t="shared" si="46"/>
        <v>0</v>
      </c>
      <c r="M443" s="46">
        <f t="shared" si="47"/>
        <v>0</v>
      </c>
      <c r="N443" s="46">
        <f t="shared" si="48"/>
        <v>0</v>
      </c>
      <c r="P443" t="b">
        <f t="shared" si="49"/>
        <v>1</v>
      </c>
    </row>
    <row r="444" spans="1:16" ht="15.75" x14ac:dyDescent="0.25">
      <c r="A444" s="4"/>
      <c r="B444" s="245">
        <v>429</v>
      </c>
      <c r="C444" s="251"/>
      <c r="D444" s="252"/>
      <c r="E444" s="251"/>
      <c r="F444" s="252"/>
      <c r="G444" s="4"/>
      <c r="H444" s="274" t="b">
        <f>IF(ISBLANK(C444),TRUE,IF(OR(ISBLANK(D444),ISBLANK(E444),ISBLANK(F444),ISBLANK(#REF!)),FALSE,TRUE))</f>
        <v>1</v>
      </c>
      <c r="I444" s="46">
        <f t="shared" si="43"/>
        <v>0</v>
      </c>
      <c r="J444" s="46">
        <f t="shared" si="44"/>
        <v>0</v>
      </c>
      <c r="K444" s="46">
        <f t="shared" si="45"/>
        <v>0</v>
      </c>
      <c r="L444" s="46">
        <f t="shared" si="46"/>
        <v>0</v>
      </c>
      <c r="M444" s="46">
        <f t="shared" si="47"/>
        <v>0</v>
      </c>
      <c r="N444" s="46">
        <f t="shared" si="48"/>
        <v>0</v>
      </c>
      <c r="P444" t="b">
        <f t="shared" si="49"/>
        <v>1</v>
      </c>
    </row>
    <row r="445" spans="1:16" ht="15.75" x14ac:dyDescent="0.25">
      <c r="A445" s="4"/>
      <c r="B445" s="245">
        <v>430</v>
      </c>
      <c r="C445" s="251"/>
      <c r="D445" s="252"/>
      <c r="E445" s="251"/>
      <c r="F445" s="252"/>
      <c r="G445" s="4"/>
      <c r="H445" s="274" t="b">
        <f>IF(ISBLANK(C445),TRUE,IF(OR(ISBLANK(D445),ISBLANK(E445),ISBLANK(F445),ISBLANK(#REF!)),FALSE,TRUE))</f>
        <v>1</v>
      </c>
      <c r="I445" s="46">
        <f t="shared" si="43"/>
        <v>0</v>
      </c>
      <c r="J445" s="46">
        <f t="shared" si="44"/>
        <v>0</v>
      </c>
      <c r="K445" s="46">
        <f t="shared" si="45"/>
        <v>0</v>
      </c>
      <c r="L445" s="46">
        <f t="shared" si="46"/>
        <v>0</v>
      </c>
      <c r="M445" s="46">
        <f t="shared" si="47"/>
        <v>0</v>
      </c>
      <c r="N445" s="46">
        <f t="shared" si="48"/>
        <v>0</v>
      </c>
      <c r="P445" t="b">
        <f t="shared" si="49"/>
        <v>1</v>
      </c>
    </row>
    <row r="446" spans="1:16" ht="15.75" x14ac:dyDescent="0.25">
      <c r="A446" s="4"/>
      <c r="B446" s="245">
        <v>431</v>
      </c>
      <c r="C446" s="251"/>
      <c r="D446" s="252"/>
      <c r="E446" s="251"/>
      <c r="F446" s="252"/>
      <c r="G446" s="4"/>
      <c r="H446" s="274" t="b">
        <f>IF(ISBLANK(C446),TRUE,IF(OR(ISBLANK(D446),ISBLANK(E446),ISBLANK(F446),ISBLANK(#REF!)),FALSE,TRUE))</f>
        <v>1</v>
      </c>
      <c r="I446" s="46">
        <f t="shared" si="43"/>
        <v>0</v>
      </c>
      <c r="J446" s="46">
        <f t="shared" si="44"/>
        <v>0</v>
      </c>
      <c r="K446" s="46">
        <f t="shared" si="45"/>
        <v>0</v>
      </c>
      <c r="L446" s="46">
        <f t="shared" si="46"/>
        <v>0</v>
      </c>
      <c r="M446" s="46">
        <f t="shared" si="47"/>
        <v>0</v>
      </c>
      <c r="N446" s="46">
        <f t="shared" si="48"/>
        <v>0</v>
      </c>
      <c r="P446" t="b">
        <f t="shared" si="49"/>
        <v>1</v>
      </c>
    </row>
    <row r="447" spans="1:16" ht="15.75" x14ac:dyDescent="0.25">
      <c r="A447" s="4"/>
      <c r="B447" s="245">
        <v>432</v>
      </c>
      <c r="C447" s="251"/>
      <c r="D447" s="252"/>
      <c r="E447" s="251"/>
      <c r="F447" s="252"/>
      <c r="G447" s="4"/>
      <c r="H447" s="274" t="b">
        <f>IF(ISBLANK(C447),TRUE,IF(OR(ISBLANK(D447),ISBLANK(E447),ISBLANK(F447),ISBLANK(#REF!)),FALSE,TRUE))</f>
        <v>1</v>
      </c>
      <c r="I447" s="46">
        <f t="shared" si="43"/>
        <v>0</v>
      </c>
      <c r="J447" s="46">
        <f t="shared" si="44"/>
        <v>0</v>
      </c>
      <c r="K447" s="46">
        <f t="shared" si="45"/>
        <v>0</v>
      </c>
      <c r="L447" s="46">
        <f t="shared" si="46"/>
        <v>0</v>
      </c>
      <c r="M447" s="46">
        <f t="shared" si="47"/>
        <v>0</v>
      </c>
      <c r="N447" s="46">
        <f t="shared" si="48"/>
        <v>0</v>
      </c>
      <c r="P447" t="b">
        <f t="shared" si="49"/>
        <v>1</v>
      </c>
    </row>
    <row r="448" spans="1:16" ht="15.75" x14ac:dyDescent="0.25">
      <c r="A448" s="4"/>
      <c r="B448" s="245">
        <v>433</v>
      </c>
      <c r="C448" s="251"/>
      <c r="D448" s="252"/>
      <c r="E448" s="251"/>
      <c r="F448" s="252"/>
      <c r="G448" s="4"/>
      <c r="H448" s="274" t="b">
        <f>IF(ISBLANK(C448),TRUE,IF(OR(ISBLANK(D448),ISBLANK(E448),ISBLANK(F448),ISBLANK(#REF!)),FALSE,TRUE))</f>
        <v>1</v>
      </c>
      <c r="I448" s="46">
        <f t="shared" si="43"/>
        <v>0</v>
      </c>
      <c r="J448" s="46">
        <f t="shared" si="44"/>
        <v>0</v>
      </c>
      <c r="K448" s="46">
        <f t="shared" si="45"/>
        <v>0</v>
      </c>
      <c r="L448" s="46">
        <f t="shared" si="46"/>
        <v>0</v>
      </c>
      <c r="M448" s="46">
        <f t="shared" si="47"/>
        <v>0</v>
      </c>
      <c r="N448" s="46">
        <f t="shared" si="48"/>
        <v>0</v>
      </c>
      <c r="P448" t="b">
        <f t="shared" si="49"/>
        <v>1</v>
      </c>
    </row>
    <row r="449" spans="1:16" ht="15.75" x14ac:dyDescent="0.25">
      <c r="A449" s="4"/>
      <c r="B449" s="245">
        <v>434</v>
      </c>
      <c r="C449" s="251"/>
      <c r="D449" s="252"/>
      <c r="E449" s="251"/>
      <c r="F449" s="252"/>
      <c r="G449" s="4"/>
      <c r="H449" s="274" t="b">
        <f>IF(ISBLANK(C449),TRUE,IF(OR(ISBLANK(D449),ISBLANK(E449),ISBLANK(F449),ISBLANK(#REF!)),FALSE,TRUE))</f>
        <v>1</v>
      </c>
      <c r="I449" s="46">
        <f t="shared" si="43"/>
        <v>0</v>
      </c>
      <c r="J449" s="46">
        <f t="shared" si="44"/>
        <v>0</v>
      </c>
      <c r="K449" s="46">
        <f t="shared" si="45"/>
        <v>0</v>
      </c>
      <c r="L449" s="46">
        <f t="shared" si="46"/>
        <v>0</v>
      </c>
      <c r="M449" s="46">
        <f t="shared" si="47"/>
        <v>0</v>
      </c>
      <c r="N449" s="46">
        <f t="shared" si="48"/>
        <v>0</v>
      </c>
      <c r="P449" t="b">
        <f t="shared" si="49"/>
        <v>1</v>
      </c>
    </row>
    <row r="450" spans="1:16" ht="15.75" x14ac:dyDescent="0.25">
      <c r="A450" s="4"/>
      <c r="B450" s="245">
        <v>435</v>
      </c>
      <c r="C450" s="251"/>
      <c r="D450" s="252"/>
      <c r="E450" s="251"/>
      <c r="F450" s="252"/>
      <c r="G450" s="4"/>
      <c r="H450" s="274" t="b">
        <f>IF(ISBLANK(C450),TRUE,IF(OR(ISBLANK(D450),ISBLANK(E450),ISBLANK(F450),ISBLANK(#REF!)),FALSE,TRUE))</f>
        <v>1</v>
      </c>
      <c r="I450" s="46">
        <f t="shared" si="43"/>
        <v>0</v>
      </c>
      <c r="J450" s="46">
        <f t="shared" si="44"/>
        <v>0</v>
      </c>
      <c r="K450" s="46">
        <f t="shared" si="45"/>
        <v>0</v>
      </c>
      <c r="L450" s="46">
        <f t="shared" si="46"/>
        <v>0</v>
      </c>
      <c r="M450" s="46">
        <f t="shared" si="47"/>
        <v>0</v>
      </c>
      <c r="N450" s="46">
        <f t="shared" si="48"/>
        <v>0</v>
      </c>
      <c r="P450" t="b">
        <f t="shared" si="49"/>
        <v>1</v>
      </c>
    </row>
    <row r="451" spans="1:16" ht="15.75" x14ac:dyDescent="0.25">
      <c r="A451" s="4"/>
      <c r="B451" s="245">
        <v>436</v>
      </c>
      <c r="C451" s="251"/>
      <c r="D451" s="252"/>
      <c r="E451" s="251"/>
      <c r="F451" s="252"/>
      <c r="G451" s="4"/>
      <c r="H451" s="274" t="b">
        <f>IF(ISBLANK(C451),TRUE,IF(OR(ISBLANK(D451),ISBLANK(E451),ISBLANK(F451),ISBLANK(#REF!)),FALSE,TRUE))</f>
        <v>1</v>
      </c>
      <c r="I451" s="46">
        <f t="shared" si="43"/>
        <v>0</v>
      </c>
      <c r="J451" s="46">
        <f t="shared" si="44"/>
        <v>0</v>
      </c>
      <c r="K451" s="46">
        <f t="shared" si="45"/>
        <v>0</v>
      </c>
      <c r="L451" s="46">
        <f t="shared" si="46"/>
        <v>0</v>
      </c>
      <c r="M451" s="46">
        <f t="shared" si="47"/>
        <v>0</v>
      </c>
      <c r="N451" s="46">
        <f t="shared" si="48"/>
        <v>0</v>
      </c>
      <c r="P451" t="b">
        <f t="shared" si="49"/>
        <v>1</v>
      </c>
    </row>
    <row r="452" spans="1:16" ht="15.75" x14ac:dyDescent="0.25">
      <c r="A452" s="4"/>
      <c r="B452" s="245">
        <v>437</v>
      </c>
      <c r="C452" s="251"/>
      <c r="D452" s="252"/>
      <c r="E452" s="251"/>
      <c r="F452" s="252"/>
      <c r="G452" s="4"/>
      <c r="H452" s="274" t="b">
        <f>IF(ISBLANK(C452),TRUE,IF(OR(ISBLANK(D452),ISBLANK(E452),ISBLANK(F452),ISBLANK(#REF!)),FALSE,TRUE))</f>
        <v>1</v>
      </c>
      <c r="I452" s="46">
        <f t="shared" si="43"/>
        <v>0</v>
      </c>
      <c r="J452" s="46">
        <f t="shared" si="44"/>
        <v>0</v>
      </c>
      <c r="K452" s="46">
        <f t="shared" si="45"/>
        <v>0</v>
      </c>
      <c r="L452" s="46">
        <f t="shared" si="46"/>
        <v>0</v>
      </c>
      <c r="M452" s="46">
        <f t="shared" si="47"/>
        <v>0</v>
      </c>
      <c r="N452" s="46">
        <f t="shared" si="48"/>
        <v>0</v>
      </c>
      <c r="P452" t="b">
        <f t="shared" si="49"/>
        <v>1</v>
      </c>
    </row>
    <row r="453" spans="1:16" ht="15.75" x14ac:dyDescent="0.25">
      <c r="A453" s="4"/>
      <c r="B453" s="245">
        <v>438</v>
      </c>
      <c r="C453" s="251"/>
      <c r="D453" s="252"/>
      <c r="E453" s="251"/>
      <c r="F453" s="252"/>
      <c r="G453" s="4"/>
      <c r="H453" s="274" t="b">
        <f>IF(ISBLANK(C453),TRUE,IF(OR(ISBLANK(D453),ISBLANK(E453),ISBLANK(F453),ISBLANK(#REF!)),FALSE,TRUE))</f>
        <v>1</v>
      </c>
      <c r="I453" s="46">
        <f t="shared" si="43"/>
        <v>0</v>
      </c>
      <c r="J453" s="46">
        <f t="shared" si="44"/>
        <v>0</v>
      </c>
      <c r="K453" s="46">
        <f t="shared" si="45"/>
        <v>0</v>
      </c>
      <c r="L453" s="46">
        <f t="shared" si="46"/>
        <v>0</v>
      </c>
      <c r="M453" s="46">
        <f t="shared" si="47"/>
        <v>0</v>
      </c>
      <c r="N453" s="46">
        <f t="shared" si="48"/>
        <v>0</v>
      </c>
      <c r="P453" t="b">
        <f t="shared" si="49"/>
        <v>1</v>
      </c>
    </row>
    <row r="454" spans="1:16" ht="15.75" x14ac:dyDescent="0.25">
      <c r="A454" s="4"/>
      <c r="B454" s="245">
        <v>439</v>
      </c>
      <c r="C454" s="251"/>
      <c r="D454" s="252"/>
      <c r="E454" s="251"/>
      <c r="F454" s="252"/>
      <c r="G454" s="4"/>
      <c r="H454" s="274" t="b">
        <f>IF(ISBLANK(C454),TRUE,IF(OR(ISBLANK(D454),ISBLANK(E454),ISBLANK(F454),ISBLANK(#REF!)),FALSE,TRUE))</f>
        <v>1</v>
      </c>
      <c r="I454" s="46">
        <f t="shared" si="43"/>
        <v>0</v>
      </c>
      <c r="J454" s="46">
        <f t="shared" si="44"/>
        <v>0</v>
      </c>
      <c r="K454" s="46">
        <f t="shared" si="45"/>
        <v>0</v>
      </c>
      <c r="L454" s="46">
        <f t="shared" si="46"/>
        <v>0</v>
      </c>
      <c r="M454" s="46">
        <f t="shared" si="47"/>
        <v>0</v>
      </c>
      <c r="N454" s="46">
        <f t="shared" si="48"/>
        <v>0</v>
      </c>
      <c r="P454" t="b">
        <f t="shared" si="49"/>
        <v>1</v>
      </c>
    </row>
    <row r="455" spans="1:16" ht="15.75" x14ac:dyDescent="0.25">
      <c r="A455" s="4"/>
      <c r="B455" s="245">
        <v>440</v>
      </c>
      <c r="C455" s="251"/>
      <c r="D455" s="252"/>
      <c r="E455" s="251"/>
      <c r="F455" s="252"/>
      <c r="G455" s="4"/>
      <c r="H455" s="274" t="b">
        <f>IF(ISBLANK(C455),TRUE,IF(OR(ISBLANK(D455),ISBLANK(E455),ISBLANK(F455),ISBLANK(#REF!)),FALSE,TRUE))</f>
        <v>1</v>
      </c>
      <c r="I455" s="46">
        <f t="shared" si="43"/>
        <v>0</v>
      </c>
      <c r="J455" s="46">
        <f t="shared" si="44"/>
        <v>0</v>
      </c>
      <c r="K455" s="46">
        <f t="shared" si="45"/>
        <v>0</v>
      </c>
      <c r="L455" s="46">
        <f t="shared" si="46"/>
        <v>0</v>
      </c>
      <c r="M455" s="46">
        <f t="shared" si="47"/>
        <v>0</v>
      </c>
      <c r="N455" s="46">
        <f t="shared" si="48"/>
        <v>0</v>
      </c>
      <c r="P455" t="b">
        <f t="shared" si="49"/>
        <v>1</v>
      </c>
    </row>
    <row r="456" spans="1:16" ht="15.75" x14ac:dyDescent="0.25">
      <c r="A456" s="4"/>
      <c r="B456" s="245">
        <v>441</v>
      </c>
      <c r="C456" s="251"/>
      <c r="D456" s="252"/>
      <c r="E456" s="251"/>
      <c r="F456" s="252"/>
      <c r="G456" s="4"/>
      <c r="H456" s="274" t="b">
        <f>IF(ISBLANK(C456),TRUE,IF(OR(ISBLANK(D456),ISBLANK(E456),ISBLANK(F456),ISBLANK(#REF!)),FALSE,TRUE))</f>
        <v>1</v>
      </c>
      <c r="I456" s="46">
        <f t="shared" si="43"/>
        <v>0</v>
      </c>
      <c r="J456" s="46">
        <f t="shared" si="44"/>
        <v>0</v>
      </c>
      <c r="K456" s="46">
        <f t="shared" si="45"/>
        <v>0</v>
      </c>
      <c r="L456" s="46">
        <f t="shared" si="46"/>
        <v>0</v>
      </c>
      <c r="M456" s="46">
        <f t="shared" si="47"/>
        <v>0</v>
      </c>
      <c r="N456" s="46">
        <f t="shared" si="48"/>
        <v>0</v>
      </c>
      <c r="P456" t="b">
        <f t="shared" si="49"/>
        <v>1</v>
      </c>
    </row>
    <row r="457" spans="1:16" ht="15.75" x14ac:dyDescent="0.25">
      <c r="A457" s="4"/>
      <c r="B457" s="245">
        <v>442</v>
      </c>
      <c r="C457" s="251"/>
      <c r="D457" s="252"/>
      <c r="E457" s="251"/>
      <c r="F457" s="252"/>
      <c r="G457" s="4"/>
      <c r="H457" s="274" t="b">
        <f>IF(ISBLANK(C457),TRUE,IF(OR(ISBLANK(D457),ISBLANK(E457),ISBLANK(F457),ISBLANK(#REF!)),FALSE,TRUE))</f>
        <v>1</v>
      </c>
      <c r="I457" s="46">
        <f t="shared" si="43"/>
        <v>0</v>
      </c>
      <c r="J457" s="46">
        <f t="shared" si="44"/>
        <v>0</v>
      </c>
      <c r="K457" s="46">
        <f t="shared" si="45"/>
        <v>0</v>
      </c>
      <c r="L457" s="46">
        <f t="shared" si="46"/>
        <v>0</v>
      </c>
      <c r="M457" s="46">
        <f t="shared" si="47"/>
        <v>0</v>
      </c>
      <c r="N457" s="46">
        <f t="shared" si="48"/>
        <v>0</v>
      </c>
      <c r="P457" t="b">
        <f t="shared" si="49"/>
        <v>1</v>
      </c>
    </row>
    <row r="458" spans="1:16" ht="15.75" x14ac:dyDescent="0.25">
      <c r="A458" s="4"/>
      <c r="B458" s="245">
        <v>443</v>
      </c>
      <c r="C458" s="251"/>
      <c r="D458" s="252"/>
      <c r="E458" s="251"/>
      <c r="F458" s="252"/>
      <c r="G458" s="4"/>
      <c r="H458" s="274" t="b">
        <f>IF(ISBLANK(C458),TRUE,IF(OR(ISBLANK(D458),ISBLANK(E458),ISBLANK(F458),ISBLANK(#REF!)),FALSE,TRUE))</f>
        <v>1</v>
      </c>
      <c r="I458" s="46">
        <f t="shared" si="43"/>
        <v>0</v>
      </c>
      <c r="J458" s="46">
        <f t="shared" si="44"/>
        <v>0</v>
      </c>
      <c r="K458" s="46">
        <f t="shared" si="45"/>
        <v>0</v>
      </c>
      <c r="L458" s="46">
        <f t="shared" si="46"/>
        <v>0</v>
      </c>
      <c r="M458" s="46">
        <f t="shared" si="47"/>
        <v>0</v>
      </c>
      <c r="N458" s="46">
        <f t="shared" si="48"/>
        <v>0</v>
      </c>
      <c r="P458" t="b">
        <f t="shared" si="49"/>
        <v>1</v>
      </c>
    </row>
    <row r="459" spans="1:16" ht="15.75" x14ac:dyDescent="0.25">
      <c r="A459" s="4"/>
      <c r="B459" s="245">
        <v>444</v>
      </c>
      <c r="C459" s="251"/>
      <c r="D459" s="252"/>
      <c r="E459" s="251"/>
      <c r="F459" s="252"/>
      <c r="G459" s="4"/>
      <c r="H459" s="274" t="b">
        <f>IF(ISBLANK(C459),TRUE,IF(OR(ISBLANK(D459),ISBLANK(E459),ISBLANK(F459),ISBLANK(#REF!)),FALSE,TRUE))</f>
        <v>1</v>
      </c>
      <c r="I459" s="46">
        <f t="shared" si="43"/>
        <v>0</v>
      </c>
      <c r="J459" s="46">
        <f t="shared" si="44"/>
        <v>0</v>
      </c>
      <c r="K459" s="46">
        <f t="shared" si="45"/>
        <v>0</v>
      </c>
      <c r="L459" s="46">
        <f t="shared" si="46"/>
        <v>0</v>
      </c>
      <c r="M459" s="46">
        <f t="shared" si="47"/>
        <v>0</v>
      </c>
      <c r="N459" s="46">
        <f t="shared" si="48"/>
        <v>0</v>
      </c>
      <c r="P459" t="b">
        <f t="shared" si="49"/>
        <v>1</v>
      </c>
    </row>
    <row r="460" spans="1:16" ht="15.75" x14ac:dyDescent="0.25">
      <c r="A460" s="4"/>
      <c r="B460" s="245">
        <v>445</v>
      </c>
      <c r="C460" s="251"/>
      <c r="D460" s="252"/>
      <c r="E460" s="251"/>
      <c r="F460" s="252"/>
      <c r="G460" s="4"/>
      <c r="H460" s="274" t="b">
        <f>IF(ISBLANK(C460),TRUE,IF(OR(ISBLANK(D460),ISBLANK(E460),ISBLANK(F460),ISBLANK(#REF!)),FALSE,TRUE))</f>
        <v>1</v>
      </c>
      <c r="I460" s="46">
        <f t="shared" si="43"/>
        <v>0</v>
      </c>
      <c r="J460" s="46">
        <f t="shared" si="44"/>
        <v>0</v>
      </c>
      <c r="K460" s="46">
        <f t="shared" si="45"/>
        <v>0</v>
      </c>
      <c r="L460" s="46">
        <f t="shared" si="46"/>
        <v>0</v>
      </c>
      <c r="M460" s="46">
        <f t="shared" si="47"/>
        <v>0</v>
      </c>
      <c r="N460" s="46">
        <f t="shared" si="48"/>
        <v>0</v>
      </c>
      <c r="P460" t="b">
        <f t="shared" si="49"/>
        <v>1</v>
      </c>
    </row>
    <row r="461" spans="1:16" ht="15.75" x14ac:dyDescent="0.25">
      <c r="A461" s="4"/>
      <c r="B461" s="245">
        <v>446</v>
      </c>
      <c r="C461" s="251"/>
      <c r="D461" s="252"/>
      <c r="E461" s="251"/>
      <c r="F461" s="252"/>
      <c r="G461" s="4"/>
      <c r="H461" s="274" t="b">
        <f>IF(ISBLANK(C461),TRUE,IF(OR(ISBLANK(D461),ISBLANK(E461),ISBLANK(F461),ISBLANK(#REF!)),FALSE,TRUE))</f>
        <v>1</v>
      </c>
      <c r="I461" s="46">
        <f t="shared" si="43"/>
        <v>0</v>
      </c>
      <c r="J461" s="46">
        <f t="shared" si="44"/>
        <v>0</v>
      </c>
      <c r="K461" s="46">
        <f t="shared" si="45"/>
        <v>0</v>
      </c>
      <c r="L461" s="46">
        <f t="shared" si="46"/>
        <v>0</v>
      </c>
      <c r="M461" s="46">
        <f t="shared" si="47"/>
        <v>0</v>
      </c>
      <c r="N461" s="46">
        <f t="shared" si="48"/>
        <v>0</v>
      </c>
      <c r="P461" t="b">
        <f t="shared" si="49"/>
        <v>1</v>
      </c>
    </row>
    <row r="462" spans="1:16" ht="15.75" x14ac:dyDescent="0.25">
      <c r="A462" s="4"/>
      <c r="B462" s="245">
        <v>447</v>
      </c>
      <c r="C462" s="251"/>
      <c r="D462" s="252"/>
      <c r="E462" s="251"/>
      <c r="F462" s="252"/>
      <c r="G462" s="4"/>
      <c r="H462" s="274" t="b">
        <f>IF(ISBLANK(C462),TRUE,IF(OR(ISBLANK(D462),ISBLANK(E462),ISBLANK(F462),ISBLANK(#REF!)),FALSE,TRUE))</f>
        <v>1</v>
      </c>
      <c r="I462" s="46">
        <f t="shared" si="43"/>
        <v>0</v>
      </c>
      <c r="J462" s="46">
        <f t="shared" si="44"/>
        <v>0</v>
      </c>
      <c r="K462" s="46">
        <f t="shared" si="45"/>
        <v>0</v>
      </c>
      <c r="L462" s="46">
        <f t="shared" si="46"/>
        <v>0</v>
      </c>
      <c r="M462" s="46">
        <f t="shared" si="47"/>
        <v>0</v>
      </c>
      <c r="N462" s="46">
        <f t="shared" si="48"/>
        <v>0</v>
      </c>
      <c r="P462" t="b">
        <f t="shared" si="49"/>
        <v>1</v>
      </c>
    </row>
    <row r="463" spans="1:16" ht="15.75" x14ac:dyDescent="0.25">
      <c r="A463" s="4"/>
      <c r="B463" s="245">
        <v>448</v>
      </c>
      <c r="C463" s="251"/>
      <c r="D463" s="252"/>
      <c r="E463" s="251"/>
      <c r="F463" s="252"/>
      <c r="G463" s="4"/>
      <c r="H463" s="274" t="b">
        <f>IF(ISBLANK(C463),TRUE,IF(OR(ISBLANK(D463),ISBLANK(E463),ISBLANK(F463),ISBLANK(#REF!)),FALSE,TRUE))</f>
        <v>1</v>
      </c>
      <c r="I463" s="46">
        <f t="shared" si="43"/>
        <v>0</v>
      </c>
      <c r="J463" s="46">
        <f t="shared" si="44"/>
        <v>0</v>
      </c>
      <c r="K463" s="46">
        <f t="shared" si="45"/>
        <v>0</v>
      </c>
      <c r="L463" s="46">
        <f t="shared" si="46"/>
        <v>0</v>
      </c>
      <c r="M463" s="46">
        <f t="shared" si="47"/>
        <v>0</v>
      </c>
      <c r="N463" s="46">
        <f t="shared" si="48"/>
        <v>0</v>
      </c>
      <c r="P463" t="b">
        <f t="shared" si="49"/>
        <v>1</v>
      </c>
    </row>
    <row r="464" spans="1:16" ht="15.75" x14ac:dyDescent="0.25">
      <c r="A464" s="4"/>
      <c r="B464" s="245">
        <v>449</v>
      </c>
      <c r="C464" s="251"/>
      <c r="D464" s="252"/>
      <c r="E464" s="251"/>
      <c r="F464" s="252"/>
      <c r="G464" s="4"/>
      <c r="H464" s="274" t="b">
        <f>IF(ISBLANK(C464),TRUE,IF(OR(ISBLANK(D464),ISBLANK(E464),ISBLANK(F464),ISBLANK(#REF!)),FALSE,TRUE))</f>
        <v>1</v>
      </c>
      <c r="I464" s="46">
        <f t="shared" si="43"/>
        <v>0</v>
      </c>
      <c r="J464" s="46">
        <f t="shared" si="44"/>
        <v>0</v>
      </c>
      <c r="K464" s="46">
        <f t="shared" si="45"/>
        <v>0</v>
      </c>
      <c r="L464" s="46">
        <f t="shared" si="46"/>
        <v>0</v>
      </c>
      <c r="M464" s="46">
        <f t="shared" si="47"/>
        <v>0</v>
      </c>
      <c r="N464" s="46">
        <f t="shared" si="48"/>
        <v>0</v>
      </c>
      <c r="P464" t="b">
        <f t="shared" si="49"/>
        <v>1</v>
      </c>
    </row>
    <row r="465" spans="1:16" ht="15.75" x14ac:dyDescent="0.25">
      <c r="A465" s="4"/>
      <c r="B465" s="245">
        <v>450</v>
      </c>
      <c r="C465" s="251"/>
      <c r="D465" s="252"/>
      <c r="E465" s="251"/>
      <c r="F465" s="252"/>
      <c r="G465" s="4"/>
      <c r="H465" s="274" t="b">
        <f>IF(ISBLANK(C465),TRUE,IF(OR(ISBLANK(D465),ISBLANK(E465),ISBLANK(F465),ISBLANK(#REF!)),FALSE,TRUE))</f>
        <v>1</v>
      </c>
      <c r="I465" s="46">
        <f t="shared" ref="I465:I528" si="50">IF(E465="Retail",F465,0)</f>
        <v>0</v>
      </c>
      <c r="J465" s="46">
        <f t="shared" ref="J465:J528" si="51">IF(E465="Well Informed",F465,0)</f>
        <v>0</v>
      </c>
      <c r="K465" s="46">
        <f t="shared" ref="K465:K528" si="52">IF(E465="Professional",F465,0)</f>
        <v>0</v>
      </c>
      <c r="L465" s="46">
        <f t="shared" ref="L465:L528" si="53">IF(E465="Retail",D465,0)</f>
        <v>0</v>
      </c>
      <c r="M465" s="46">
        <f t="shared" ref="M465:M528" si="54">IF(E465="Well Informed",D465,0)</f>
        <v>0</v>
      </c>
      <c r="N465" s="46">
        <f t="shared" ref="N465:N528" si="55">IF(E465="Professional",D465,0)</f>
        <v>0</v>
      </c>
      <c r="P465" t="b">
        <f t="shared" ref="P465:P528" si="56">IF(AND(D465&lt;&gt;"",C465="N/A"),FALSE,TRUE)</f>
        <v>1</v>
      </c>
    </row>
    <row r="466" spans="1:16" ht="15.75" x14ac:dyDescent="0.25">
      <c r="A466" s="4"/>
      <c r="B466" s="245">
        <v>451</v>
      </c>
      <c r="C466" s="251"/>
      <c r="D466" s="252"/>
      <c r="E466" s="251"/>
      <c r="F466" s="252"/>
      <c r="G466" s="4"/>
      <c r="H466" s="274" t="b">
        <f>IF(ISBLANK(C466),TRUE,IF(OR(ISBLANK(D466),ISBLANK(E466),ISBLANK(F466),ISBLANK(#REF!)),FALSE,TRUE))</f>
        <v>1</v>
      </c>
      <c r="I466" s="46">
        <f t="shared" si="50"/>
        <v>0</v>
      </c>
      <c r="J466" s="46">
        <f t="shared" si="51"/>
        <v>0</v>
      </c>
      <c r="K466" s="46">
        <f t="shared" si="52"/>
        <v>0</v>
      </c>
      <c r="L466" s="46">
        <f t="shared" si="53"/>
        <v>0</v>
      </c>
      <c r="M466" s="46">
        <f t="shared" si="54"/>
        <v>0</v>
      </c>
      <c r="N466" s="46">
        <f t="shared" si="55"/>
        <v>0</v>
      </c>
      <c r="P466" t="b">
        <f t="shared" si="56"/>
        <v>1</v>
      </c>
    </row>
    <row r="467" spans="1:16" ht="15.75" x14ac:dyDescent="0.25">
      <c r="A467" s="4"/>
      <c r="B467" s="245">
        <v>452</v>
      </c>
      <c r="C467" s="251"/>
      <c r="D467" s="252"/>
      <c r="E467" s="251"/>
      <c r="F467" s="252"/>
      <c r="G467" s="4"/>
      <c r="H467" s="274" t="b">
        <f>IF(ISBLANK(C467),TRUE,IF(OR(ISBLANK(D467),ISBLANK(E467),ISBLANK(F467),ISBLANK(#REF!)),FALSE,TRUE))</f>
        <v>1</v>
      </c>
      <c r="I467" s="46">
        <f t="shared" si="50"/>
        <v>0</v>
      </c>
      <c r="J467" s="46">
        <f t="shared" si="51"/>
        <v>0</v>
      </c>
      <c r="K467" s="46">
        <f t="shared" si="52"/>
        <v>0</v>
      </c>
      <c r="L467" s="46">
        <f t="shared" si="53"/>
        <v>0</v>
      </c>
      <c r="M467" s="46">
        <f t="shared" si="54"/>
        <v>0</v>
      </c>
      <c r="N467" s="46">
        <f t="shared" si="55"/>
        <v>0</v>
      </c>
      <c r="P467" t="b">
        <f t="shared" si="56"/>
        <v>1</v>
      </c>
    </row>
    <row r="468" spans="1:16" ht="15.75" x14ac:dyDescent="0.25">
      <c r="A468" s="4"/>
      <c r="B468" s="245">
        <v>453</v>
      </c>
      <c r="C468" s="251"/>
      <c r="D468" s="252"/>
      <c r="E468" s="251"/>
      <c r="F468" s="252"/>
      <c r="G468" s="4"/>
      <c r="H468" s="274" t="b">
        <f>IF(ISBLANK(C468),TRUE,IF(OR(ISBLANK(D468),ISBLANK(E468),ISBLANK(F468),ISBLANK(#REF!)),FALSE,TRUE))</f>
        <v>1</v>
      </c>
      <c r="I468" s="46">
        <f t="shared" si="50"/>
        <v>0</v>
      </c>
      <c r="J468" s="46">
        <f t="shared" si="51"/>
        <v>0</v>
      </c>
      <c r="K468" s="46">
        <f t="shared" si="52"/>
        <v>0</v>
      </c>
      <c r="L468" s="46">
        <f t="shared" si="53"/>
        <v>0</v>
      </c>
      <c r="M468" s="46">
        <f t="shared" si="54"/>
        <v>0</v>
      </c>
      <c r="N468" s="46">
        <f t="shared" si="55"/>
        <v>0</v>
      </c>
      <c r="P468" t="b">
        <f t="shared" si="56"/>
        <v>1</v>
      </c>
    </row>
    <row r="469" spans="1:16" ht="15.75" x14ac:dyDescent="0.25">
      <c r="A469" s="4"/>
      <c r="B469" s="245">
        <v>454</v>
      </c>
      <c r="C469" s="251"/>
      <c r="D469" s="252"/>
      <c r="E469" s="251"/>
      <c r="F469" s="252"/>
      <c r="G469" s="4"/>
      <c r="H469" s="274" t="b">
        <f>IF(ISBLANK(C469),TRUE,IF(OR(ISBLANK(D469),ISBLANK(E469),ISBLANK(F469),ISBLANK(#REF!)),FALSE,TRUE))</f>
        <v>1</v>
      </c>
      <c r="I469" s="46">
        <f t="shared" si="50"/>
        <v>0</v>
      </c>
      <c r="J469" s="46">
        <f t="shared" si="51"/>
        <v>0</v>
      </c>
      <c r="K469" s="46">
        <f t="shared" si="52"/>
        <v>0</v>
      </c>
      <c r="L469" s="46">
        <f t="shared" si="53"/>
        <v>0</v>
      </c>
      <c r="M469" s="46">
        <f t="shared" si="54"/>
        <v>0</v>
      </c>
      <c r="N469" s="46">
        <f t="shared" si="55"/>
        <v>0</v>
      </c>
      <c r="P469" t="b">
        <f t="shared" si="56"/>
        <v>1</v>
      </c>
    </row>
    <row r="470" spans="1:16" ht="15.75" x14ac:dyDescent="0.25">
      <c r="A470" s="4"/>
      <c r="B470" s="245">
        <v>455</v>
      </c>
      <c r="C470" s="251"/>
      <c r="D470" s="252"/>
      <c r="E470" s="251"/>
      <c r="F470" s="252"/>
      <c r="G470" s="4"/>
      <c r="H470" s="274" t="b">
        <f>IF(ISBLANK(C470),TRUE,IF(OR(ISBLANK(D470),ISBLANK(E470),ISBLANK(F470),ISBLANK(#REF!)),FALSE,TRUE))</f>
        <v>1</v>
      </c>
      <c r="I470" s="46">
        <f t="shared" si="50"/>
        <v>0</v>
      </c>
      <c r="J470" s="46">
        <f t="shared" si="51"/>
        <v>0</v>
      </c>
      <c r="K470" s="46">
        <f t="shared" si="52"/>
        <v>0</v>
      </c>
      <c r="L470" s="46">
        <f t="shared" si="53"/>
        <v>0</v>
      </c>
      <c r="M470" s="46">
        <f t="shared" si="54"/>
        <v>0</v>
      </c>
      <c r="N470" s="46">
        <f t="shared" si="55"/>
        <v>0</v>
      </c>
      <c r="P470" t="b">
        <f t="shared" si="56"/>
        <v>1</v>
      </c>
    </row>
    <row r="471" spans="1:16" ht="15.75" x14ac:dyDescent="0.25">
      <c r="A471" s="4"/>
      <c r="B471" s="245">
        <v>456</v>
      </c>
      <c r="C471" s="251"/>
      <c r="D471" s="252"/>
      <c r="E471" s="251"/>
      <c r="F471" s="252"/>
      <c r="G471" s="4"/>
      <c r="H471" s="274" t="b">
        <f>IF(ISBLANK(C471),TRUE,IF(OR(ISBLANK(D471),ISBLANK(E471),ISBLANK(F471),ISBLANK(#REF!)),FALSE,TRUE))</f>
        <v>1</v>
      </c>
      <c r="I471" s="46">
        <f t="shared" si="50"/>
        <v>0</v>
      </c>
      <c r="J471" s="46">
        <f t="shared" si="51"/>
        <v>0</v>
      </c>
      <c r="K471" s="46">
        <f t="shared" si="52"/>
        <v>0</v>
      </c>
      <c r="L471" s="46">
        <f t="shared" si="53"/>
        <v>0</v>
      </c>
      <c r="M471" s="46">
        <f t="shared" si="54"/>
        <v>0</v>
      </c>
      <c r="N471" s="46">
        <f t="shared" si="55"/>
        <v>0</v>
      </c>
      <c r="P471" t="b">
        <f t="shared" si="56"/>
        <v>1</v>
      </c>
    </row>
    <row r="472" spans="1:16" ht="15.75" x14ac:dyDescent="0.25">
      <c r="A472" s="4"/>
      <c r="B472" s="245">
        <v>457</v>
      </c>
      <c r="C472" s="251"/>
      <c r="D472" s="252"/>
      <c r="E472" s="251"/>
      <c r="F472" s="252"/>
      <c r="G472" s="4"/>
      <c r="H472" s="274" t="b">
        <f>IF(ISBLANK(C472),TRUE,IF(OR(ISBLANK(D472),ISBLANK(E472),ISBLANK(F472),ISBLANK(#REF!)),FALSE,TRUE))</f>
        <v>1</v>
      </c>
      <c r="I472" s="46">
        <f t="shared" si="50"/>
        <v>0</v>
      </c>
      <c r="J472" s="46">
        <f t="shared" si="51"/>
        <v>0</v>
      </c>
      <c r="K472" s="46">
        <f t="shared" si="52"/>
        <v>0</v>
      </c>
      <c r="L472" s="46">
        <f t="shared" si="53"/>
        <v>0</v>
      </c>
      <c r="M472" s="46">
        <f t="shared" si="54"/>
        <v>0</v>
      </c>
      <c r="N472" s="46">
        <f t="shared" si="55"/>
        <v>0</v>
      </c>
      <c r="P472" t="b">
        <f t="shared" si="56"/>
        <v>1</v>
      </c>
    </row>
    <row r="473" spans="1:16" ht="15.75" x14ac:dyDescent="0.25">
      <c r="A473" s="4"/>
      <c r="B473" s="245">
        <v>458</v>
      </c>
      <c r="C473" s="251"/>
      <c r="D473" s="252"/>
      <c r="E473" s="251"/>
      <c r="F473" s="252"/>
      <c r="G473" s="4"/>
      <c r="H473" s="274" t="b">
        <f>IF(ISBLANK(C473),TRUE,IF(OR(ISBLANK(D473),ISBLANK(E473),ISBLANK(F473),ISBLANK(#REF!)),FALSE,TRUE))</f>
        <v>1</v>
      </c>
      <c r="I473" s="46">
        <f t="shared" si="50"/>
        <v>0</v>
      </c>
      <c r="J473" s="46">
        <f t="shared" si="51"/>
        <v>0</v>
      </c>
      <c r="K473" s="46">
        <f t="shared" si="52"/>
        <v>0</v>
      </c>
      <c r="L473" s="46">
        <f t="shared" si="53"/>
        <v>0</v>
      </c>
      <c r="M473" s="46">
        <f t="shared" si="54"/>
        <v>0</v>
      </c>
      <c r="N473" s="46">
        <f t="shared" si="55"/>
        <v>0</v>
      </c>
      <c r="P473" t="b">
        <f t="shared" si="56"/>
        <v>1</v>
      </c>
    </row>
    <row r="474" spans="1:16" ht="15.75" x14ac:dyDescent="0.25">
      <c r="A474" s="4"/>
      <c r="B474" s="245">
        <v>459</v>
      </c>
      <c r="C474" s="251"/>
      <c r="D474" s="252"/>
      <c r="E474" s="251"/>
      <c r="F474" s="252"/>
      <c r="G474" s="4"/>
      <c r="H474" s="274" t="b">
        <f>IF(ISBLANK(C474),TRUE,IF(OR(ISBLANK(D474),ISBLANK(E474),ISBLANK(F474),ISBLANK(#REF!)),FALSE,TRUE))</f>
        <v>1</v>
      </c>
      <c r="I474" s="46">
        <f t="shared" si="50"/>
        <v>0</v>
      </c>
      <c r="J474" s="46">
        <f t="shared" si="51"/>
        <v>0</v>
      </c>
      <c r="K474" s="46">
        <f t="shared" si="52"/>
        <v>0</v>
      </c>
      <c r="L474" s="46">
        <f t="shared" si="53"/>
        <v>0</v>
      </c>
      <c r="M474" s="46">
        <f t="shared" si="54"/>
        <v>0</v>
      </c>
      <c r="N474" s="46">
        <f t="shared" si="55"/>
        <v>0</v>
      </c>
      <c r="P474" t="b">
        <f t="shared" si="56"/>
        <v>1</v>
      </c>
    </row>
    <row r="475" spans="1:16" ht="15.75" x14ac:dyDescent="0.25">
      <c r="A475" s="4"/>
      <c r="B475" s="245">
        <v>460</v>
      </c>
      <c r="C475" s="251"/>
      <c r="D475" s="252"/>
      <c r="E475" s="251"/>
      <c r="F475" s="252"/>
      <c r="G475" s="4"/>
      <c r="H475" s="274" t="b">
        <f>IF(ISBLANK(C475),TRUE,IF(OR(ISBLANK(D475),ISBLANK(E475),ISBLANK(F475),ISBLANK(#REF!)),FALSE,TRUE))</f>
        <v>1</v>
      </c>
      <c r="I475" s="46">
        <f t="shared" si="50"/>
        <v>0</v>
      </c>
      <c r="J475" s="46">
        <f t="shared" si="51"/>
        <v>0</v>
      </c>
      <c r="K475" s="46">
        <f t="shared" si="52"/>
        <v>0</v>
      </c>
      <c r="L475" s="46">
        <f t="shared" si="53"/>
        <v>0</v>
      </c>
      <c r="M475" s="46">
        <f t="shared" si="54"/>
        <v>0</v>
      </c>
      <c r="N475" s="46">
        <f t="shared" si="55"/>
        <v>0</v>
      </c>
      <c r="P475" t="b">
        <f t="shared" si="56"/>
        <v>1</v>
      </c>
    </row>
    <row r="476" spans="1:16" ht="15.75" x14ac:dyDescent="0.25">
      <c r="A476" s="4"/>
      <c r="B476" s="245">
        <v>461</v>
      </c>
      <c r="C476" s="251"/>
      <c r="D476" s="252"/>
      <c r="E476" s="251"/>
      <c r="F476" s="252"/>
      <c r="G476" s="4"/>
      <c r="H476" s="274" t="b">
        <f>IF(ISBLANK(C476),TRUE,IF(OR(ISBLANK(D476),ISBLANK(E476),ISBLANK(F476),ISBLANK(#REF!)),FALSE,TRUE))</f>
        <v>1</v>
      </c>
      <c r="I476" s="46">
        <f t="shared" si="50"/>
        <v>0</v>
      </c>
      <c r="J476" s="46">
        <f t="shared" si="51"/>
        <v>0</v>
      </c>
      <c r="K476" s="46">
        <f t="shared" si="52"/>
        <v>0</v>
      </c>
      <c r="L476" s="46">
        <f t="shared" si="53"/>
        <v>0</v>
      </c>
      <c r="M476" s="46">
        <f t="shared" si="54"/>
        <v>0</v>
      </c>
      <c r="N476" s="46">
        <f t="shared" si="55"/>
        <v>0</v>
      </c>
      <c r="P476" t="b">
        <f t="shared" si="56"/>
        <v>1</v>
      </c>
    </row>
    <row r="477" spans="1:16" ht="15.75" x14ac:dyDescent="0.25">
      <c r="A477" s="4"/>
      <c r="B477" s="245">
        <v>462</v>
      </c>
      <c r="C477" s="251"/>
      <c r="D477" s="252"/>
      <c r="E477" s="251"/>
      <c r="F477" s="252"/>
      <c r="G477" s="4"/>
      <c r="H477" s="274" t="b">
        <f>IF(ISBLANK(C477),TRUE,IF(OR(ISBLANK(D477),ISBLANK(E477),ISBLANK(F477),ISBLANK(#REF!)),FALSE,TRUE))</f>
        <v>1</v>
      </c>
      <c r="I477" s="46">
        <f t="shared" si="50"/>
        <v>0</v>
      </c>
      <c r="J477" s="46">
        <f t="shared" si="51"/>
        <v>0</v>
      </c>
      <c r="K477" s="46">
        <f t="shared" si="52"/>
        <v>0</v>
      </c>
      <c r="L477" s="46">
        <f t="shared" si="53"/>
        <v>0</v>
      </c>
      <c r="M477" s="46">
        <f t="shared" si="54"/>
        <v>0</v>
      </c>
      <c r="N477" s="46">
        <f t="shared" si="55"/>
        <v>0</v>
      </c>
      <c r="P477" t="b">
        <f t="shared" si="56"/>
        <v>1</v>
      </c>
    </row>
    <row r="478" spans="1:16" ht="15.75" x14ac:dyDescent="0.25">
      <c r="A478" s="4"/>
      <c r="B478" s="245">
        <v>463</v>
      </c>
      <c r="C478" s="251"/>
      <c r="D478" s="252"/>
      <c r="E478" s="251"/>
      <c r="F478" s="252"/>
      <c r="G478" s="4"/>
      <c r="H478" s="274" t="b">
        <f>IF(ISBLANK(C478),TRUE,IF(OR(ISBLANK(D478),ISBLANK(E478),ISBLANK(F478),ISBLANK(#REF!)),FALSE,TRUE))</f>
        <v>1</v>
      </c>
      <c r="I478" s="46">
        <f t="shared" si="50"/>
        <v>0</v>
      </c>
      <c r="J478" s="46">
        <f t="shared" si="51"/>
        <v>0</v>
      </c>
      <c r="K478" s="46">
        <f t="shared" si="52"/>
        <v>0</v>
      </c>
      <c r="L478" s="46">
        <f t="shared" si="53"/>
        <v>0</v>
      </c>
      <c r="M478" s="46">
        <f t="shared" si="54"/>
        <v>0</v>
      </c>
      <c r="N478" s="46">
        <f t="shared" si="55"/>
        <v>0</v>
      </c>
      <c r="P478" t="b">
        <f t="shared" si="56"/>
        <v>1</v>
      </c>
    </row>
    <row r="479" spans="1:16" ht="15.75" x14ac:dyDescent="0.25">
      <c r="A479" s="4"/>
      <c r="B479" s="245">
        <v>464</v>
      </c>
      <c r="C479" s="251"/>
      <c r="D479" s="252"/>
      <c r="E479" s="251"/>
      <c r="F479" s="252"/>
      <c r="G479" s="4"/>
      <c r="H479" s="274" t="b">
        <f>IF(ISBLANK(C479),TRUE,IF(OR(ISBLANK(D479),ISBLANK(E479),ISBLANK(F479),ISBLANK(#REF!)),FALSE,TRUE))</f>
        <v>1</v>
      </c>
      <c r="I479" s="46">
        <f t="shared" si="50"/>
        <v>0</v>
      </c>
      <c r="J479" s="46">
        <f t="shared" si="51"/>
        <v>0</v>
      </c>
      <c r="K479" s="46">
        <f t="shared" si="52"/>
        <v>0</v>
      </c>
      <c r="L479" s="46">
        <f t="shared" si="53"/>
        <v>0</v>
      </c>
      <c r="M479" s="46">
        <f t="shared" si="54"/>
        <v>0</v>
      </c>
      <c r="N479" s="46">
        <f t="shared" si="55"/>
        <v>0</v>
      </c>
      <c r="P479" t="b">
        <f t="shared" si="56"/>
        <v>1</v>
      </c>
    </row>
    <row r="480" spans="1:16" ht="15.75" x14ac:dyDescent="0.25">
      <c r="A480" s="4"/>
      <c r="B480" s="245">
        <v>465</v>
      </c>
      <c r="C480" s="251"/>
      <c r="D480" s="252"/>
      <c r="E480" s="251"/>
      <c r="F480" s="252"/>
      <c r="G480" s="4"/>
      <c r="H480" s="274" t="b">
        <f>IF(ISBLANK(C480),TRUE,IF(OR(ISBLANK(D480),ISBLANK(E480),ISBLANK(F480),ISBLANK(#REF!)),FALSE,TRUE))</f>
        <v>1</v>
      </c>
      <c r="I480" s="46">
        <f t="shared" si="50"/>
        <v>0</v>
      </c>
      <c r="J480" s="46">
        <f t="shared" si="51"/>
        <v>0</v>
      </c>
      <c r="K480" s="46">
        <f t="shared" si="52"/>
        <v>0</v>
      </c>
      <c r="L480" s="46">
        <f t="shared" si="53"/>
        <v>0</v>
      </c>
      <c r="M480" s="46">
        <f t="shared" si="54"/>
        <v>0</v>
      </c>
      <c r="N480" s="46">
        <f t="shared" si="55"/>
        <v>0</v>
      </c>
      <c r="P480" t="b">
        <f t="shared" si="56"/>
        <v>1</v>
      </c>
    </row>
    <row r="481" spans="1:16" ht="15.75" x14ac:dyDescent="0.25">
      <c r="A481" s="4"/>
      <c r="B481" s="245">
        <v>466</v>
      </c>
      <c r="C481" s="251"/>
      <c r="D481" s="252"/>
      <c r="E481" s="251"/>
      <c r="F481" s="252"/>
      <c r="G481" s="4"/>
      <c r="H481" s="274" t="b">
        <f>IF(ISBLANK(C481),TRUE,IF(OR(ISBLANK(D481),ISBLANK(E481),ISBLANK(F481),ISBLANK(#REF!)),FALSE,TRUE))</f>
        <v>1</v>
      </c>
      <c r="I481" s="46">
        <f t="shared" si="50"/>
        <v>0</v>
      </c>
      <c r="J481" s="46">
        <f t="shared" si="51"/>
        <v>0</v>
      </c>
      <c r="K481" s="46">
        <f t="shared" si="52"/>
        <v>0</v>
      </c>
      <c r="L481" s="46">
        <f t="shared" si="53"/>
        <v>0</v>
      </c>
      <c r="M481" s="46">
        <f t="shared" si="54"/>
        <v>0</v>
      </c>
      <c r="N481" s="46">
        <f t="shared" si="55"/>
        <v>0</v>
      </c>
      <c r="P481" t="b">
        <f t="shared" si="56"/>
        <v>1</v>
      </c>
    </row>
    <row r="482" spans="1:16" ht="15.75" x14ac:dyDescent="0.25">
      <c r="A482" s="4"/>
      <c r="B482" s="245">
        <v>467</v>
      </c>
      <c r="C482" s="251"/>
      <c r="D482" s="252"/>
      <c r="E482" s="251"/>
      <c r="F482" s="252"/>
      <c r="G482" s="4"/>
      <c r="H482" s="274" t="b">
        <f>IF(ISBLANK(C482),TRUE,IF(OR(ISBLANK(D482),ISBLANK(E482),ISBLANK(F482),ISBLANK(#REF!)),FALSE,TRUE))</f>
        <v>1</v>
      </c>
      <c r="I482" s="46">
        <f t="shared" si="50"/>
        <v>0</v>
      </c>
      <c r="J482" s="46">
        <f t="shared" si="51"/>
        <v>0</v>
      </c>
      <c r="K482" s="46">
        <f t="shared" si="52"/>
        <v>0</v>
      </c>
      <c r="L482" s="46">
        <f t="shared" si="53"/>
        <v>0</v>
      </c>
      <c r="M482" s="46">
        <f t="shared" si="54"/>
        <v>0</v>
      </c>
      <c r="N482" s="46">
        <f t="shared" si="55"/>
        <v>0</v>
      </c>
      <c r="P482" t="b">
        <f t="shared" si="56"/>
        <v>1</v>
      </c>
    </row>
    <row r="483" spans="1:16" ht="15.75" x14ac:dyDescent="0.25">
      <c r="A483" s="4"/>
      <c r="B483" s="245">
        <v>468</v>
      </c>
      <c r="C483" s="251"/>
      <c r="D483" s="252"/>
      <c r="E483" s="251"/>
      <c r="F483" s="252"/>
      <c r="G483" s="4"/>
      <c r="H483" s="274" t="b">
        <f>IF(ISBLANK(C483),TRUE,IF(OR(ISBLANK(D483),ISBLANK(E483),ISBLANK(F483),ISBLANK(#REF!)),FALSE,TRUE))</f>
        <v>1</v>
      </c>
      <c r="I483" s="46">
        <f t="shared" si="50"/>
        <v>0</v>
      </c>
      <c r="J483" s="46">
        <f t="shared" si="51"/>
        <v>0</v>
      </c>
      <c r="K483" s="46">
        <f t="shared" si="52"/>
        <v>0</v>
      </c>
      <c r="L483" s="46">
        <f t="shared" si="53"/>
        <v>0</v>
      </c>
      <c r="M483" s="46">
        <f t="shared" si="54"/>
        <v>0</v>
      </c>
      <c r="N483" s="46">
        <f t="shared" si="55"/>
        <v>0</v>
      </c>
      <c r="P483" t="b">
        <f t="shared" si="56"/>
        <v>1</v>
      </c>
    </row>
    <row r="484" spans="1:16" ht="15.75" x14ac:dyDescent="0.25">
      <c r="A484" s="4"/>
      <c r="B484" s="245">
        <v>469</v>
      </c>
      <c r="C484" s="251"/>
      <c r="D484" s="252"/>
      <c r="E484" s="251"/>
      <c r="F484" s="252"/>
      <c r="G484" s="4"/>
      <c r="H484" s="274" t="b">
        <f>IF(ISBLANK(C484),TRUE,IF(OR(ISBLANK(D484),ISBLANK(E484),ISBLANK(F484),ISBLANK(#REF!)),FALSE,TRUE))</f>
        <v>1</v>
      </c>
      <c r="I484" s="46">
        <f t="shared" si="50"/>
        <v>0</v>
      </c>
      <c r="J484" s="46">
        <f t="shared" si="51"/>
        <v>0</v>
      </c>
      <c r="K484" s="46">
        <f t="shared" si="52"/>
        <v>0</v>
      </c>
      <c r="L484" s="46">
        <f t="shared" si="53"/>
        <v>0</v>
      </c>
      <c r="M484" s="46">
        <f t="shared" si="54"/>
        <v>0</v>
      </c>
      <c r="N484" s="46">
        <f t="shared" si="55"/>
        <v>0</v>
      </c>
      <c r="P484" t="b">
        <f t="shared" si="56"/>
        <v>1</v>
      </c>
    </row>
    <row r="485" spans="1:16" ht="15.75" x14ac:dyDescent="0.25">
      <c r="A485" s="4"/>
      <c r="B485" s="245">
        <v>470</v>
      </c>
      <c r="C485" s="251"/>
      <c r="D485" s="252"/>
      <c r="E485" s="251"/>
      <c r="F485" s="252"/>
      <c r="G485" s="4"/>
      <c r="H485" s="274" t="b">
        <f>IF(ISBLANK(C485),TRUE,IF(OR(ISBLANK(D485),ISBLANK(E485),ISBLANK(F485),ISBLANK(#REF!)),FALSE,TRUE))</f>
        <v>1</v>
      </c>
      <c r="I485" s="46">
        <f t="shared" si="50"/>
        <v>0</v>
      </c>
      <c r="J485" s="46">
        <f t="shared" si="51"/>
        <v>0</v>
      </c>
      <c r="K485" s="46">
        <f t="shared" si="52"/>
        <v>0</v>
      </c>
      <c r="L485" s="46">
        <f t="shared" si="53"/>
        <v>0</v>
      </c>
      <c r="M485" s="46">
        <f t="shared" si="54"/>
        <v>0</v>
      </c>
      <c r="N485" s="46">
        <f t="shared" si="55"/>
        <v>0</v>
      </c>
      <c r="P485" t="b">
        <f t="shared" si="56"/>
        <v>1</v>
      </c>
    </row>
    <row r="486" spans="1:16" ht="15.75" x14ac:dyDescent="0.25">
      <c r="A486" s="4"/>
      <c r="B486" s="245">
        <v>471</v>
      </c>
      <c r="C486" s="251"/>
      <c r="D486" s="252"/>
      <c r="E486" s="251"/>
      <c r="F486" s="252"/>
      <c r="G486" s="4"/>
      <c r="H486" s="274" t="b">
        <f>IF(ISBLANK(C486),TRUE,IF(OR(ISBLANK(D486),ISBLANK(E486),ISBLANK(F486),ISBLANK(#REF!)),FALSE,TRUE))</f>
        <v>1</v>
      </c>
      <c r="I486" s="46">
        <f t="shared" si="50"/>
        <v>0</v>
      </c>
      <c r="J486" s="46">
        <f t="shared" si="51"/>
        <v>0</v>
      </c>
      <c r="K486" s="46">
        <f t="shared" si="52"/>
        <v>0</v>
      </c>
      <c r="L486" s="46">
        <f t="shared" si="53"/>
        <v>0</v>
      </c>
      <c r="M486" s="46">
        <f t="shared" si="54"/>
        <v>0</v>
      </c>
      <c r="N486" s="46">
        <f t="shared" si="55"/>
        <v>0</v>
      </c>
      <c r="P486" t="b">
        <f t="shared" si="56"/>
        <v>1</v>
      </c>
    </row>
    <row r="487" spans="1:16" ht="15.75" x14ac:dyDescent="0.25">
      <c r="A487" s="4"/>
      <c r="B487" s="245">
        <v>472</v>
      </c>
      <c r="C487" s="251"/>
      <c r="D487" s="252"/>
      <c r="E487" s="251"/>
      <c r="F487" s="252"/>
      <c r="G487" s="4"/>
      <c r="H487" s="274" t="b">
        <f>IF(ISBLANK(C487),TRUE,IF(OR(ISBLANK(D487),ISBLANK(E487),ISBLANK(F487),ISBLANK(#REF!)),FALSE,TRUE))</f>
        <v>1</v>
      </c>
      <c r="I487" s="46">
        <f t="shared" si="50"/>
        <v>0</v>
      </c>
      <c r="J487" s="46">
        <f t="shared" si="51"/>
        <v>0</v>
      </c>
      <c r="K487" s="46">
        <f t="shared" si="52"/>
        <v>0</v>
      </c>
      <c r="L487" s="46">
        <f t="shared" si="53"/>
        <v>0</v>
      </c>
      <c r="M487" s="46">
        <f t="shared" si="54"/>
        <v>0</v>
      </c>
      <c r="N487" s="46">
        <f t="shared" si="55"/>
        <v>0</v>
      </c>
      <c r="P487" t="b">
        <f t="shared" si="56"/>
        <v>1</v>
      </c>
    </row>
    <row r="488" spans="1:16" ht="15.75" x14ac:dyDescent="0.25">
      <c r="A488" s="4"/>
      <c r="B488" s="245">
        <v>473</v>
      </c>
      <c r="C488" s="251"/>
      <c r="D488" s="252"/>
      <c r="E488" s="251"/>
      <c r="F488" s="252"/>
      <c r="G488" s="4"/>
      <c r="H488" s="274" t="b">
        <f>IF(ISBLANK(C488),TRUE,IF(OR(ISBLANK(D488),ISBLANK(E488),ISBLANK(F488),ISBLANK(#REF!)),FALSE,TRUE))</f>
        <v>1</v>
      </c>
      <c r="I488" s="46">
        <f t="shared" si="50"/>
        <v>0</v>
      </c>
      <c r="J488" s="46">
        <f t="shared" si="51"/>
        <v>0</v>
      </c>
      <c r="K488" s="46">
        <f t="shared" si="52"/>
        <v>0</v>
      </c>
      <c r="L488" s="46">
        <f t="shared" si="53"/>
        <v>0</v>
      </c>
      <c r="M488" s="46">
        <f t="shared" si="54"/>
        <v>0</v>
      </c>
      <c r="N488" s="46">
        <f t="shared" si="55"/>
        <v>0</v>
      </c>
      <c r="P488" t="b">
        <f t="shared" si="56"/>
        <v>1</v>
      </c>
    </row>
    <row r="489" spans="1:16" ht="15.75" x14ac:dyDescent="0.25">
      <c r="A489" s="4"/>
      <c r="B489" s="245">
        <v>474</v>
      </c>
      <c r="C489" s="251"/>
      <c r="D489" s="252"/>
      <c r="E489" s="251"/>
      <c r="F489" s="252"/>
      <c r="G489" s="4"/>
      <c r="H489" s="274" t="b">
        <f>IF(ISBLANK(C489),TRUE,IF(OR(ISBLANK(D489),ISBLANK(E489),ISBLANK(F489),ISBLANK(#REF!)),FALSE,TRUE))</f>
        <v>1</v>
      </c>
      <c r="I489" s="46">
        <f t="shared" si="50"/>
        <v>0</v>
      </c>
      <c r="J489" s="46">
        <f t="shared" si="51"/>
        <v>0</v>
      </c>
      <c r="K489" s="46">
        <f t="shared" si="52"/>
        <v>0</v>
      </c>
      <c r="L489" s="46">
        <f t="shared" si="53"/>
        <v>0</v>
      </c>
      <c r="M489" s="46">
        <f t="shared" si="54"/>
        <v>0</v>
      </c>
      <c r="N489" s="46">
        <f t="shared" si="55"/>
        <v>0</v>
      </c>
      <c r="P489" t="b">
        <f t="shared" si="56"/>
        <v>1</v>
      </c>
    </row>
    <row r="490" spans="1:16" ht="15.75" x14ac:dyDescent="0.25">
      <c r="A490" s="4"/>
      <c r="B490" s="245">
        <v>475</v>
      </c>
      <c r="C490" s="251"/>
      <c r="D490" s="252"/>
      <c r="E490" s="251"/>
      <c r="F490" s="252"/>
      <c r="G490" s="4"/>
      <c r="H490" s="274" t="b">
        <f>IF(ISBLANK(C490),TRUE,IF(OR(ISBLANK(D490),ISBLANK(E490),ISBLANK(F490),ISBLANK(#REF!)),FALSE,TRUE))</f>
        <v>1</v>
      </c>
      <c r="I490" s="46">
        <f t="shared" si="50"/>
        <v>0</v>
      </c>
      <c r="J490" s="46">
        <f t="shared" si="51"/>
        <v>0</v>
      </c>
      <c r="K490" s="46">
        <f t="shared" si="52"/>
        <v>0</v>
      </c>
      <c r="L490" s="46">
        <f t="shared" si="53"/>
        <v>0</v>
      </c>
      <c r="M490" s="46">
        <f t="shared" si="54"/>
        <v>0</v>
      </c>
      <c r="N490" s="46">
        <f t="shared" si="55"/>
        <v>0</v>
      </c>
      <c r="P490" t="b">
        <f t="shared" si="56"/>
        <v>1</v>
      </c>
    </row>
    <row r="491" spans="1:16" ht="15.75" x14ac:dyDescent="0.25">
      <c r="A491" s="4"/>
      <c r="B491" s="245">
        <v>476</v>
      </c>
      <c r="C491" s="251"/>
      <c r="D491" s="252"/>
      <c r="E491" s="251"/>
      <c r="F491" s="252"/>
      <c r="G491" s="4"/>
      <c r="H491" s="274" t="b">
        <f>IF(ISBLANK(C491),TRUE,IF(OR(ISBLANK(D491),ISBLANK(E491),ISBLANK(F491),ISBLANK(#REF!)),FALSE,TRUE))</f>
        <v>1</v>
      </c>
      <c r="I491" s="46">
        <f t="shared" si="50"/>
        <v>0</v>
      </c>
      <c r="J491" s="46">
        <f t="shared" si="51"/>
        <v>0</v>
      </c>
      <c r="K491" s="46">
        <f t="shared" si="52"/>
        <v>0</v>
      </c>
      <c r="L491" s="46">
        <f t="shared" si="53"/>
        <v>0</v>
      </c>
      <c r="M491" s="46">
        <f t="shared" si="54"/>
        <v>0</v>
      </c>
      <c r="N491" s="46">
        <f t="shared" si="55"/>
        <v>0</v>
      </c>
      <c r="P491" t="b">
        <f t="shared" si="56"/>
        <v>1</v>
      </c>
    </row>
    <row r="492" spans="1:16" ht="15.75" x14ac:dyDescent="0.25">
      <c r="A492" s="4"/>
      <c r="B492" s="245">
        <v>477</v>
      </c>
      <c r="C492" s="251"/>
      <c r="D492" s="252"/>
      <c r="E492" s="251"/>
      <c r="F492" s="252"/>
      <c r="G492" s="4"/>
      <c r="H492" s="274" t="b">
        <f>IF(ISBLANK(C492),TRUE,IF(OR(ISBLANK(D492),ISBLANK(E492),ISBLANK(F492),ISBLANK(#REF!)),FALSE,TRUE))</f>
        <v>1</v>
      </c>
      <c r="I492" s="46">
        <f t="shared" si="50"/>
        <v>0</v>
      </c>
      <c r="J492" s="46">
        <f t="shared" si="51"/>
        <v>0</v>
      </c>
      <c r="K492" s="46">
        <f t="shared" si="52"/>
        <v>0</v>
      </c>
      <c r="L492" s="46">
        <f t="shared" si="53"/>
        <v>0</v>
      </c>
      <c r="M492" s="46">
        <f t="shared" si="54"/>
        <v>0</v>
      </c>
      <c r="N492" s="46">
        <f t="shared" si="55"/>
        <v>0</v>
      </c>
      <c r="P492" t="b">
        <f t="shared" si="56"/>
        <v>1</v>
      </c>
    </row>
    <row r="493" spans="1:16" ht="15.75" x14ac:dyDescent="0.25">
      <c r="A493" s="4"/>
      <c r="B493" s="245">
        <v>478</v>
      </c>
      <c r="C493" s="251"/>
      <c r="D493" s="252"/>
      <c r="E493" s="251"/>
      <c r="F493" s="252"/>
      <c r="G493" s="4"/>
      <c r="H493" s="274" t="b">
        <f>IF(ISBLANK(C493),TRUE,IF(OR(ISBLANK(D493),ISBLANK(E493),ISBLANK(F493),ISBLANK(#REF!)),FALSE,TRUE))</f>
        <v>1</v>
      </c>
      <c r="I493" s="46">
        <f t="shared" si="50"/>
        <v>0</v>
      </c>
      <c r="J493" s="46">
        <f t="shared" si="51"/>
        <v>0</v>
      </c>
      <c r="K493" s="46">
        <f t="shared" si="52"/>
        <v>0</v>
      </c>
      <c r="L493" s="46">
        <f t="shared" si="53"/>
        <v>0</v>
      </c>
      <c r="M493" s="46">
        <f t="shared" si="54"/>
        <v>0</v>
      </c>
      <c r="N493" s="46">
        <f t="shared" si="55"/>
        <v>0</v>
      </c>
      <c r="P493" t="b">
        <f t="shared" si="56"/>
        <v>1</v>
      </c>
    </row>
    <row r="494" spans="1:16" ht="15.75" x14ac:dyDescent="0.25">
      <c r="A494" s="4"/>
      <c r="B494" s="245">
        <v>479</v>
      </c>
      <c r="C494" s="251"/>
      <c r="D494" s="252"/>
      <c r="E494" s="251"/>
      <c r="F494" s="252"/>
      <c r="G494" s="4"/>
      <c r="H494" s="274" t="b">
        <f>IF(ISBLANK(C494),TRUE,IF(OR(ISBLANK(D494),ISBLANK(E494),ISBLANK(F494),ISBLANK(#REF!)),FALSE,TRUE))</f>
        <v>1</v>
      </c>
      <c r="I494" s="46">
        <f t="shared" si="50"/>
        <v>0</v>
      </c>
      <c r="J494" s="46">
        <f t="shared" si="51"/>
        <v>0</v>
      </c>
      <c r="K494" s="46">
        <f t="shared" si="52"/>
        <v>0</v>
      </c>
      <c r="L494" s="46">
        <f t="shared" si="53"/>
        <v>0</v>
      </c>
      <c r="M494" s="46">
        <f t="shared" si="54"/>
        <v>0</v>
      </c>
      <c r="N494" s="46">
        <f t="shared" si="55"/>
        <v>0</v>
      </c>
      <c r="P494" t="b">
        <f t="shared" si="56"/>
        <v>1</v>
      </c>
    </row>
    <row r="495" spans="1:16" ht="15.75" x14ac:dyDescent="0.25">
      <c r="A495" s="4"/>
      <c r="B495" s="245">
        <v>480</v>
      </c>
      <c r="C495" s="251"/>
      <c r="D495" s="252"/>
      <c r="E495" s="251"/>
      <c r="F495" s="252"/>
      <c r="G495" s="4"/>
      <c r="H495" s="274" t="b">
        <f>IF(ISBLANK(C495),TRUE,IF(OR(ISBLANK(D495),ISBLANK(E495),ISBLANK(F495),ISBLANK(#REF!)),FALSE,TRUE))</f>
        <v>1</v>
      </c>
      <c r="I495" s="46">
        <f t="shared" si="50"/>
        <v>0</v>
      </c>
      <c r="J495" s="46">
        <f t="shared" si="51"/>
        <v>0</v>
      </c>
      <c r="K495" s="46">
        <f t="shared" si="52"/>
        <v>0</v>
      </c>
      <c r="L495" s="46">
        <f t="shared" si="53"/>
        <v>0</v>
      </c>
      <c r="M495" s="46">
        <f t="shared" si="54"/>
        <v>0</v>
      </c>
      <c r="N495" s="46">
        <f t="shared" si="55"/>
        <v>0</v>
      </c>
      <c r="P495" t="b">
        <f t="shared" si="56"/>
        <v>1</v>
      </c>
    </row>
    <row r="496" spans="1:16" ht="15.75" x14ac:dyDescent="0.25">
      <c r="A496" s="4"/>
      <c r="B496" s="245">
        <v>481</v>
      </c>
      <c r="C496" s="251"/>
      <c r="D496" s="252"/>
      <c r="E496" s="251"/>
      <c r="F496" s="252"/>
      <c r="G496" s="4"/>
      <c r="H496" s="274" t="b">
        <f>IF(ISBLANK(C496),TRUE,IF(OR(ISBLANK(D496),ISBLANK(E496),ISBLANK(F496),ISBLANK(#REF!)),FALSE,TRUE))</f>
        <v>1</v>
      </c>
      <c r="I496" s="46">
        <f t="shared" si="50"/>
        <v>0</v>
      </c>
      <c r="J496" s="46">
        <f t="shared" si="51"/>
        <v>0</v>
      </c>
      <c r="K496" s="46">
        <f t="shared" si="52"/>
        <v>0</v>
      </c>
      <c r="L496" s="46">
        <f t="shared" si="53"/>
        <v>0</v>
      </c>
      <c r="M496" s="46">
        <f t="shared" si="54"/>
        <v>0</v>
      </c>
      <c r="N496" s="46">
        <f t="shared" si="55"/>
        <v>0</v>
      </c>
      <c r="P496" t="b">
        <f t="shared" si="56"/>
        <v>1</v>
      </c>
    </row>
    <row r="497" spans="1:16" ht="15.75" x14ac:dyDescent="0.25">
      <c r="A497" s="4"/>
      <c r="B497" s="245">
        <v>482</v>
      </c>
      <c r="C497" s="251"/>
      <c r="D497" s="252"/>
      <c r="E497" s="251"/>
      <c r="F497" s="252"/>
      <c r="G497" s="4"/>
      <c r="H497" s="274" t="b">
        <f>IF(ISBLANK(C497),TRUE,IF(OR(ISBLANK(D497),ISBLANK(E497),ISBLANK(F497),ISBLANK(#REF!)),FALSE,TRUE))</f>
        <v>1</v>
      </c>
      <c r="I497" s="46">
        <f t="shared" si="50"/>
        <v>0</v>
      </c>
      <c r="J497" s="46">
        <f t="shared" si="51"/>
        <v>0</v>
      </c>
      <c r="K497" s="46">
        <f t="shared" si="52"/>
        <v>0</v>
      </c>
      <c r="L497" s="46">
        <f t="shared" si="53"/>
        <v>0</v>
      </c>
      <c r="M497" s="46">
        <f t="shared" si="54"/>
        <v>0</v>
      </c>
      <c r="N497" s="46">
        <f t="shared" si="55"/>
        <v>0</v>
      </c>
      <c r="P497" t="b">
        <f t="shared" si="56"/>
        <v>1</v>
      </c>
    </row>
    <row r="498" spans="1:16" ht="15.75" x14ac:dyDescent="0.25">
      <c r="A498" s="4"/>
      <c r="B498" s="245">
        <v>483</v>
      </c>
      <c r="C498" s="251"/>
      <c r="D498" s="252"/>
      <c r="E498" s="251"/>
      <c r="F498" s="252"/>
      <c r="G498" s="4"/>
      <c r="H498" s="274" t="b">
        <f>IF(ISBLANK(C498),TRUE,IF(OR(ISBLANK(D498),ISBLANK(E498),ISBLANK(F498),ISBLANK(#REF!)),FALSE,TRUE))</f>
        <v>1</v>
      </c>
      <c r="I498" s="46">
        <f t="shared" si="50"/>
        <v>0</v>
      </c>
      <c r="J498" s="46">
        <f t="shared" si="51"/>
        <v>0</v>
      </c>
      <c r="K498" s="46">
        <f t="shared" si="52"/>
        <v>0</v>
      </c>
      <c r="L498" s="46">
        <f t="shared" si="53"/>
        <v>0</v>
      </c>
      <c r="M498" s="46">
        <f t="shared" si="54"/>
        <v>0</v>
      </c>
      <c r="N498" s="46">
        <f t="shared" si="55"/>
        <v>0</v>
      </c>
      <c r="P498" t="b">
        <f t="shared" si="56"/>
        <v>1</v>
      </c>
    </row>
    <row r="499" spans="1:16" ht="15.75" x14ac:dyDescent="0.25">
      <c r="A499" s="4"/>
      <c r="B499" s="245">
        <v>484</v>
      </c>
      <c r="C499" s="251"/>
      <c r="D499" s="252"/>
      <c r="E499" s="251"/>
      <c r="F499" s="252"/>
      <c r="G499" s="4"/>
      <c r="H499" s="274" t="b">
        <f>IF(ISBLANK(C499),TRUE,IF(OR(ISBLANK(D499),ISBLANK(E499),ISBLANK(F499),ISBLANK(#REF!)),FALSE,TRUE))</f>
        <v>1</v>
      </c>
      <c r="I499" s="46">
        <f t="shared" si="50"/>
        <v>0</v>
      </c>
      <c r="J499" s="46">
        <f t="shared" si="51"/>
        <v>0</v>
      </c>
      <c r="K499" s="46">
        <f t="shared" si="52"/>
        <v>0</v>
      </c>
      <c r="L499" s="46">
        <f t="shared" si="53"/>
        <v>0</v>
      </c>
      <c r="M499" s="46">
        <f t="shared" si="54"/>
        <v>0</v>
      </c>
      <c r="N499" s="46">
        <f t="shared" si="55"/>
        <v>0</v>
      </c>
      <c r="P499" t="b">
        <f t="shared" si="56"/>
        <v>1</v>
      </c>
    </row>
    <row r="500" spans="1:16" ht="15.75" x14ac:dyDescent="0.25">
      <c r="A500" s="4"/>
      <c r="B500" s="245">
        <v>485</v>
      </c>
      <c r="C500" s="251"/>
      <c r="D500" s="252"/>
      <c r="E500" s="251"/>
      <c r="F500" s="252"/>
      <c r="G500" s="4"/>
      <c r="H500" s="274" t="b">
        <f>IF(ISBLANK(C500),TRUE,IF(OR(ISBLANK(D500),ISBLANK(E500),ISBLANK(F500),ISBLANK(#REF!)),FALSE,TRUE))</f>
        <v>1</v>
      </c>
      <c r="I500" s="46">
        <f t="shared" si="50"/>
        <v>0</v>
      </c>
      <c r="J500" s="46">
        <f t="shared" si="51"/>
        <v>0</v>
      </c>
      <c r="K500" s="46">
        <f t="shared" si="52"/>
        <v>0</v>
      </c>
      <c r="L500" s="46">
        <f t="shared" si="53"/>
        <v>0</v>
      </c>
      <c r="M500" s="46">
        <f t="shared" si="54"/>
        <v>0</v>
      </c>
      <c r="N500" s="46">
        <f t="shared" si="55"/>
        <v>0</v>
      </c>
      <c r="P500" t="b">
        <f t="shared" si="56"/>
        <v>1</v>
      </c>
    </row>
    <row r="501" spans="1:16" ht="15.75" x14ac:dyDescent="0.25">
      <c r="A501" s="4"/>
      <c r="B501" s="245">
        <v>486</v>
      </c>
      <c r="C501" s="251"/>
      <c r="D501" s="252"/>
      <c r="E501" s="251"/>
      <c r="F501" s="252"/>
      <c r="G501" s="4"/>
      <c r="H501" s="274" t="b">
        <f>IF(ISBLANK(C501),TRUE,IF(OR(ISBLANK(D501),ISBLANK(E501),ISBLANK(F501),ISBLANK(#REF!)),FALSE,TRUE))</f>
        <v>1</v>
      </c>
      <c r="I501" s="46">
        <f t="shared" si="50"/>
        <v>0</v>
      </c>
      <c r="J501" s="46">
        <f t="shared" si="51"/>
        <v>0</v>
      </c>
      <c r="K501" s="46">
        <f t="shared" si="52"/>
        <v>0</v>
      </c>
      <c r="L501" s="46">
        <f t="shared" si="53"/>
        <v>0</v>
      </c>
      <c r="M501" s="46">
        <f t="shared" si="54"/>
        <v>0</v>
      </c>
      <c r="N501" s="46">
        <f t="shared" si="55"/>
        <v>0</v>
      </c>
      <c r="P501" t="b">
        <f t="shared" si="56"/>
        <v>1</v>
      </c>
    </row>
    <row r="502" spans="1:16" ht="15.75" x14ac:dyDescent="0.25">
      <c r="A502" s="4"/>
      <c r="B502" s="245">
        <v>487</v>
      </c>
      <c r="C502" s="251"/>
      <c r="D502" s="252"/>
      <c r="E502" s="251"/>
      <c r="F502" s="252"/>
      <c r="G502" s="4"/>
      <c r="H502" s="274" t="b">
        <f>IF(ISBLANK(C502),TRUE,IF(OR(ISBLANK(D502),ISBLANK(E502),ISBLANK(F502),ISBLANK(#REF!)),FALSE,TRUE))</f>
        <v>1</v>
      </c>
      <c r="I502" s="46">
        <f t="shared" si="50"/>
        <v>0</v>
      </c>
      <c r="J502" s="46">
        <f t="shared" si="51"/>
        <v>0</v>
      </c>
      <c r="K502" s="46">
        <f t="shared" si="52"/>
        <v>0</v>
      </c>
      <c r="L502" s="46">
        <f t="shared" si="53"/>
        <v>0</v>
      </c>
      <c r="M502" s="46">
        <f t="shared" si="54"/>
        <v>0</v>
      </c>
      <c r="N502" s="46">
        <f t="shared" si="55"/>
        <v>0</v>
      </c>
      <c r="P502" t="b">
        <f t="shared" si="56"/>
        <v>1</v>
      </c>
    </row>
    <row r="503" spans="1:16" ht="15.75" x14ac:dyDescent="0.25">
      <c r="A503" s="4"/>
      <c r="B503" s="245">
        <v>488</v>
      </c>
      <c r="C503" s="251"/>
      <c r="D503" s="252"/>
      <c r="E503" s="251"/>
      <c r="F503" s="252"/>
      <c r="G503" s="4"/>
      <c r="H503" s="274" t="b">
        <f>IF(ISBLANK(C503),TRUE,IF(OR(ISBLANK(D503),ISBLANK(E503),ISBLANK(F503),ISBLANK(#REF!)),FALSE,TRUE))</f>
        <v>1</v>
      </c>
      <c r="I503" s="46">
        <f t="shared" si="50"/>
        <v>0</v>
      </c>
      <c r="J503" s="46">
        <f t="shared" si="51"/>
        <v>0</v>
      </c>
      <c r="K503" s="46">
        <f t="shared" si="52"/>
        <v>0</v>
      </c>
      <c r="L503" s="46">
        <f t="shared" si="53"/>
        <v>0</v>
      </c>
      <c r="M503" s="46">
        <f t="shared" si="54"/>
        <v>0</v>
      </c>
      <c r="N503" s="46">
        <f t="shared" si="55"/>
        <v>0</v>
      </c>
      <c r="P503" t="b">
        <f t="shared" si="56"/>
        <v>1</v>
      </c>
    </row>
    <row r="504" spans="1:16" ht="15.75" x14ac:dyDescent="0.25">
      <c r="A504" s="4"/>
      <c r="B504" s="245">
        <v>489</v>
      </c>
      <c r="C504" s="251"/>
      <c r="D504" s="252"/>
      <c r="E504" s="251"/>
      <c r="F504" s="252"/>
      <c r="G504" s="4"/>
      <c r="H504" s="274" t="b">
        <f>IF(ISBLANK(C504),TRUE,IF(OR(ISBLANK(D504),ISBLANK(E504),ISBLANK(F504),ISBLANK(#REF!)),FALSE,TRUE))</f>
        <v>1</v>
      </c>
      <c r="I504" s="46">
        <f t="shared" si="50"/>
        <v>0</v>
      </c>
      <c r="J504" s="46">
        <f t="shared" si="51"/>
        <v>0</v>
      </c>
      <c r="K504" s="46">
        <f t="shared" si="52"/>
        <v>0</v>
      </c>
      <c r="L504" s="46">
        <f t="shared" si="53"/>
        <v>0</v>
      </c>
      <c r="M504" s="46">
        <f t="shared" si="54"/>
        <v>0</v>
      </c>
      <c r="N504" s="46">
        <f t="shared" si="55"/>
        <v>0</v>
      </c>
      <c r="P504" t="b">
        <f t="shared" si="56"/>
        <v>1</v>
      </c>
    </row>
    <row r="505" spans="1:16" ht="15.75" x14ac:dyDescent="0.25">
      <c r="A505" s="4"/>
      <c r="B505" s="245">
        <v>490</v>
      </c>
      <c r="C505" s="251"/>
      <c r="D505" s="252"/>
      <c r="E505" s="251"/>
      <c r="F505" s="252"/>
      <c r="G505" s="4"/>
      <c r="H505" s="274" t="b">
        <f>IF(ISBLANK(C505),TRUE,IF(OR(ISBLANK(D505),ISBLANK(E505),ISBLANK(F505),ISBLANK(#REF!)),FALSE,TRUE))</f>
        <v>1</v>
      </c>
      <c r="I505" s="46">
        <f t="shared" si="50"/>
        <v>0</v>
      </c>
      <c r="J505" s="46">
        <f t="shared" si="51"/>
        <v>0</v>
      </c>
      <c r="K505" s="46">
        <f t="shared" si="52"/>
        <v>0</v>
      </c>
      <c r="L505" s="46">
        <f t="shared" si="53"/>
        <v>0</v>
      </c>
      <c r="M505" s="46">
        <f t="shared" si="54"/>
        <v>0</v>
      </c>
      <c r="N505" s="46">
        <f t="shared" si="55"/>
        <v>0</v>
      </c>
      <c r="P505" t="b">
        <f t="shared" si="56"/>
        <v>1</v>
      </c>
    </row>
    <row r="506" spans="1:16" ht="15.75" x14ac:dyDescent="0.25">
      <c r="A506" s="4"/>
      <c r="B506" s="245">
        <v>491</v>
      </c>
      <c r="C506" s="251"/>
      <c r="D506" s="252"/>
      <c r="E506" s="251"/>
      <c r="F506" s="252"/>
      <c r="G506" s="4"/>
      <c r="H506" s="274" t="b">
        <f>IF(ISBLANK(C506),TRUE,IF(OR(ISBLANK(D506),ISBLANK(E506),ISBLANK(F506),ISBLANK(#REF!)),FALSE,TRUE))</f>
        <v>1</v>
      </c>
      <c r="I506" s="46">
        <f t="shared" si="50"/>
        <v>0</v>
      </c>
      <c r="J506" s="46">
        <f t="shared" si="51"/>
        <v>0</v>
      </c>
      <c r="K506" s="46">
        <f t="shared" si="52"/>
        <v>0</v>
      </c>
      <c r="L506" s="46">
        <f t="shared" si="53"/>
        <v>0</v>
      </c>
      <c r="M506" s="46">
        <f t="shared" si="54"/>
        <v>0</v>
      </c>
      <c r="N506" s="46">
        <f t="shared" si="55"/>
        <v>0</v>
      </c>
      <c r="P506" t="b">
        <f t="shared" si="56"/>
        <v>1</v>
      </c>
    </row>
    <row r="507" spans="1:16" ht="15.75" x14ac:dyDescent="0.25">
      <c r="A507" s="4"/>
      <c r="B507" s="245">
        <v>492</v>
      </c>
      <c r="C507" s="251"/>
      <c r="D507" s="252"/>
      <c r="E507" s="251"/>
      <c r="F507" s="252"/>
      <c r="G507" s="4"/>
      <c r="H507" s="274" t="b">
        <f>IF(ISBLANK(C507),TRUE,IF(OR(ISBLANK(D507),ISBLANK(E507),ISBLANK(F507),ISBLANK(#REF!)),FALSE,TRUE))</f>
        <v>1</v>
      </c>
      <c r="I507" s="46">
        <f t="shared" si="50"/>
        <v>0</v>
      </c>
      <c r="J507" s="46">
        <f t="shared" si="51"/>
        <v>0</v>
      </c>
      <c r="K507" s="46">
        <f t="shared" si="52"/>
        <v>0</v>
      </c>
      <c r="L507" s="46">
        <f t="shared" si="53"/>
        <v>0</v>
      </c>
      <c r="M507" s="46">
        <f t="shared" si="54"/>
        <v>0</v>
      </c>
      <c r="N507" s="46">
        <f t="shared" si="55"/>
        <v>0</v>
      </c>
      <c r="P507" t="b">
        <f t="shared" si="56"/>
        <v>1</v>
      </c>
    </row>
    <row r="508" spans="1:16" ht="15.75" x14ac:dyDescent="0.25">
      <c r="A508" s="4"/>
      <c r="B508" s="245">
        <v>493</v>
      </c>
      <c r="C508" s="251"/>
      <c r="D508" s="252"/>
      <c r="E508" s="251"/>
      <c r="F508" s="252"/>
      <c r="G508" s="4"/>
      <c r="H508" s="274" t="b">
        <f>IF(ISBLANK(C508),TRUE,IF(OR(ISBLANK(D508),ISBLANK(E508),ISBLANK(F508),ISBLANK(#REF!)),FALSE,TRUE))</f>
        <v>1</v>
      </c>
      <c r="I508" s="46">
        <f t="shared" si="50"/>
        <v>0</v>
      </c>
      <c r="J508" s="46">
        <f t="shared" si="51"/>
        <v>0</v>
      </c>
      <c r="K508" s="46">
        <f t="shared" si="52"/>
        <v>0</v>
      </c>
      <c r="L508" s="46">
        <f t="shared" si="53"/>
        <v>0</v>
      </c>
      <c r="M508" s="46">
        <f t="shared" si="54"/>
        <v>0</v>
      </c>
      <c r="N508" s="46">
        <f t="shared" si="55"/>
        <v>0</v>
      </c>
      <c r="P508" t="b">
        <f t="shared" si="56"/>
        <v>1</v>
      </c>
    </row>
    <row r="509" spans="1:16" ht="15.75" x14ac:dyDescent="0.25">
      <c r="A509" s="4"/>
      <c r="B509" s="245">
        <v>494</v>
      </c>
      <c r="C509" s="251"/>
      <c r="D509" s="252"/>
      <c r="E509" s="251"/>
      <c r="F509" s="252"/>
      <c r="G509" s="4"/>
      <c r="H509" s="274" t="b">
        <f>IF(ISBLANK(C509),TRUE,IF(OR(ISBLANK(D509),ISBLANK(E509),ISBLANK(F509),ISBLANK(#REF!)),FALSE,TRUE))</f>
        <v>1</v>
      </c>
      <c r="I509" s="46">
        <f t="shared" si="50"/>
        <v>0</v>
      </c>
      <c r="J509" s="46">
        <f t="shared" si="51"/>
        <v>0</v>
      </c>
      <c r="K509" s="46">
        <f t="shared" si="52"/>
        <v>0</v>
      </c>
      <c r="L509" s="46">
        <f t="shared" si="53"/>
        <v>0</v>
      </c>
      <c r="M509" s="46">
        <f t="shared" si="54"/>
        <v>0</v>
      </c>
      <c r="N509" s="46">
        <f t="shared" si="55"/>
        <v>0</v>
      </c>
      <c r="P509" t="b">
        <f t="shared" si="56"/>
        <v>1</v>
      </c>
    </row>
    <row r="510" spans="1:16" ht="15.75" x14ac:dyDescent="0.25">
      <c r="A510" s="4"/>
      <c r="B510" s="245">
        <v>495</v>
      </c>
      <c r="C510" s="251"/>
      <c r="D510" s="252"/>
      <c r="E510" s="251"/>
      <c r="F510" s="252"/>
      <c r="G510" s="4"/>
      <c r="H510" s="274" t="b">
        <f>IF(ISBLANK(C510),TRUE,IF(OR(ISBLANK(D510),ISBLANK(E510),ISBLANK(F510),ISBLANK(#REF!)),FALSE,TRUE))</f>
        <v>1</v>
      </c>
      <c r="I510" s="46">
        <f t="shared" si="50"/>
        <v>0</v>
      </c>
      <c r="J510" s="46">
        <f t="shared" si="51"/>
        <v>0</v>
      </c>
      <c r="K510" s="46">
        <f t="shared" si="52"/>
        <v>0</v>
      </c>
      <c r="L510" s="46">
        <f t="shared" si="53"/>
        <v>0</v>
      </c>
      <c r="M510" s="46">
        <f t="shared" si="54"/>
        <v>0</v>
      </c>
      <c r="N510" s="46">
        <f t="shared" si="55"/>
        <v>0</v>
      </c>
      <c r="P510" t="b">
        <f t="shared" si="56"/>
        <v>1</v>
      </c>
    </row>
    <row r="511" spans="1:16" ht="15.75" x14ac:dyDescent="0.25">
      <c r="A511" s="4"/>
      <c r="B511" s="245">
        <v>496</v>
      </c>
      <c r="C511" s="251"/>
      <c r="D511" s="252"/>
      <c r="E511" s="251"/>
      <c r="F511" s="252"/>
      <c r="G511" s="4"/>
      <c r="H511" s="274" t="b">
        <f>IF(ISBLANK(C511),TRUE,IF(OR(ISBLANK(D511),ISBLANK(E511),ISBLANK(F511),ISBLANK(#REF!)),FALSE,TRUE))</f>
        <v>1</v>
      </c>
      <c r="I511" s="46">
        <f t="shared" si="50"/>
        <v>0</v>
      </c>
      <c r="J511" s="46">
        <f t="shared" si="51"/>
        <v>0</v>
      </c>
      <c r="K511" s="46">
        <f t="shared" si="52"/>
        <v>0</v>
      </c>
      <c r="L511" s="46">
        <f t="shared" si="53"/>
        <v>0</v>
      </c>
      <c r="M511" s="46">
        <f t="shared" si="54"/>
        <v>0</v>
      </c>
      <c r="N511" s="46">
        <f t="shared" si="55"/>
        <v>0</v>
      </c>
      <c r="P511" t="b">
        <f t="shared" si="56"/>
        <v>1</v>
      </c>
    </row>
    <row r="512" spans="1:16" ht="15.75" x14ac:dyDescent="0.25">
      <c r="A512" s="4"/>
      <c r="B512" s="245">
        <v>497</v>
      </c>
      <c r="C512" s="251"/>
      <c r="D512" s="252"/>
      <c r="E512" s="251"/>
      <c r="F512" s="252"/>
      <c r="G512" s="4"/>
      <c r="H512" s="274" t="b">
        <f>IF(ISBLANK(C512),TRUE,IF(OR(ISBLANK(D512),ISBLANK(E512),ISBLANK(F512),ISBLANK(#REF!)),FALSE,TRUE))</f>
        <v>1</v>
      </c>
      <c r="I512" s="46">
        <f t="shared" si="50"/>
        <v>0</v>
      </c>
      <c r="J512" s="46">
        <f t="shared" si="51"/>
        <v>0</v>
      </c>
      <c r="K512" s="46">
        <f t="shared" si="52"/>
        <v>0</v>
      </c>
      <c r="L512" s="46">
        <f t="shared" si="53"/>
        <v>0</v>
      </c>
      <c r="M512" s="46">
        <f t="shared" si="54"/>
        <v>0</v>
      </c>
      <c r="N512" s="46">
        <f t="shared" si="55"/>
        <v>0</v>
      </c>
      <c r="P512" t="b">
        <f t="shared" si="56"/>
        <v>1</v>
      </c>
    </row>
    <row r="513" spans="1:16" ht="15.75" x14ac:dyDescent="0.25">
      <c r="A513" s="4"/>
      <c r="B513" s="245">
        <v>498</v>
      </c>
      <c r="C513" s="251"/>
      <c r="D513" s="252"/>
      <c r="E513" s="251"/>
      <c r="F513" s="252"/>
      <c r="G513" s="4"/>
      <c r="H513" s="274" t="b">
        <f>IF(ISBLANK(C513),TRUE,IF(OR(ISBLANK(D513),ISBLANK(E513),ISBLANK(F513),ISBLANK(#REF!)),FALSE,TRUE))</f>
        <v>1</v>
      </c>
      <c r="I513" s="46">
        <f t="shared" si="50"/>
        <v>0</v>
      </c>
      <c r="J513" s="46">
        <f t="shared" si="51"/>
        <v>0</v>
      </c>
      <c r="K513" s="46">
        <f t="shared" si="52"/>
        <v>0</v>
      </c>
      <c r="L513" s="46">
        <f t="shared" si="53"/>
        <v>0</v>
      </c>
      <c r="M513" s="46">
        <f t="shared" si="54"/>
        <v>0</v>
      </c>
      <c r="N513" s="46">
        <f t="shared" si="55"/>
        <v>0</v>
      </c>
      <c r="P513" t="b">
        <f t="shared" si="56"/>
        <v>1</v>
      </c>
    </row>
    <row r="514" spans="1:16" ht="15.75" x14ac:dyDescent="0.25">
      <c r="A514" s="4"/>
      <c r="B514" s="245">
        <v>499</v>
      </c>
      <c r="C514" s="251"/>
      <c r="D514" s="252"/>
      <c r="E514" s="251"/>
      <c r="F514" s="252"/>
      <c r="G514" s="4"/>
      <c r="H514" s="274" t="b">
        <f>IF(ISBLANK(C514),TRUE,IF(OR(ISBLANK(D514),ISBLANK(E514),ISBLANK(F514),ISBLANK(#REF!)),FALSE,TRUE))</f>
        <v>1</v>
      </c>
      <c r="I514" s="46">
        <f t="shared" si="50"/>
        <v>0</v>
      </c>
      <c r="J514" s="46">
        <f t="shared" si="51"/>
        <v>0</v>
      </c>
      <c r="K514" s="46">
        <f t="shared" si="52"/>
        <v>0</v>
      </c>
      <c r="L514" s="46">
        <f t="shared" si="53"/>
        <v>0</v>
      </c>
      <c r="M514" s="46">
        <f t="shared" si="54"/>
        <v>0</v>
      </c>
      <c r="N514" s="46">
        <f t="shared" si="55"/>
        <v>0</v>
      </c>
      <c r="P514" t="b">
        <f t="shared" si="56"/>
        <v>1</v>
      </c>
    </row>
    <row r="515" spans="1:16" ht="15.75" x14ac:dyDescent="0.25">
      <c r="A515" s="4"/>
      <c r="B515" s="245">
        <v>500</v>
      </c>
      <c r="C515" s="251"/>
      <c r="D515" s="252"/>
      <c r="E515" s="251"/>
      <c r="F515" s="252"/>
      <c r="G515" s="4"/>
      <c r="H515" s="274" t="b">
        <f>IF(ISBLANK(C515),TRUE,IF(OR(ISBLANK(D515),ISBLANK(E515),ISBLANK(F515),ISBLANK(#REF!)),FALSE,TRUE))</f>
        <v>1</v>
      </c>
      <c r="I515" s="46">
        <f t="shared" si="50"/>
        <v>0</v>
      </c>
      <c r="J515" s="46">
        <f t="shared" si="51"/>
        <v>0</v>
      </c>
      <c r="K515" s="46">
        <f t="shared" si="52"/>
        <v>0</v>
      </c>
      <c r="L515" s="46">
        <f t="shared" si="53"/>
        <v>0</v>
      </c>
      <c r="M515" s="46">
        <f t="shared" si="54"/>
        <v>0</v>
      </c>
      <c r="N515" s="46">
        <f t="shared" si="55"/>
        <v>0</v>
      </c>
      <c r="P515" t="b">
        <f t="shared" si="56"/>
        <v>1</v>
      </c>
    </row>
    <row r="516" spans="1:16" ht="15.75" x14ac:dyDescent="0.25">
      <c r="A516" s="4"/>
      <c r="B516" s="245">
        <v>501</v>
      </c>
      <c r="C516" s="251"/>
      <c r="D516" s="252"/>
      <c r="E516" s="251"/>
      <c r="F516" s="252"/>
      <c r="G516" s="4"/>
      <c r="H516" s="274" t="b">
        <f>IF(ISBLANK(C516),TRUE,IF(OR(ISBLANK(D516),ISBLANK(E516),ISBLANK(F516),ISBLANK(#REF!)),FALSE,TRUE))</f>
        <v>1</v>
      </c>
      <c r="I516" s="46">
        <f t="shared" si="50"/>
        <v>0</v>
      </c>
      <c r="J516" s="46">
        <f t="shared" si="51"/>
        <v>0</v>
      </c>
      <c r="K516" s="46">
        <f t="shared" si="52"/>
        <v>0</v>
      </c>
      <c r="L516" s="46">
        <f t="shared" si="53"/>
        <v>0</v>
      </c>
      <c r="M516" s="46">
        <f t="shared" si="54"/>
        <v>0</v>
      </c>
      <c r="N516" s="46">
        <f t="shared" si="55"/>
        <v>0</v>
      </c>
      <c r="P516" t="b">
        <f t="shared" si="56"/>
        <v>1</v>
      </c>
    </row>
    <row r="517" spans="1:16" ht="15.75" x14ac:dyDescent="0.25">
      <c r="A517" s="4"/>
      <c r="B517" s="245">
        <v>502</v>
      </c>
      <c r="C517" s="251"/>
      <c r="D517" s="252"/>
      <c r="E517" s="251"/>
      <c r="F517" s="252"/>
      <c r="G517" s="4"/>
      <c r="H517" s="274" t="b">
        <f>IF(ISBLANK(C517),TRUE,IF(OR(ISBLANK(D517),ISBLANK(E517),ISBLANK(F517),ISBLANK(#REF!)),FALSE,TRUE))</f>
        <v>1</v>
      </c>
      <c r="I517" s="46">
        <f t="shared" si="50"/>
        <v>0</v>
      </c>
      <c r="J517" s="46">
        <f t="shared" si="51"/>
        <v>0</v>
      </c>
      <c r="K517" s="46">
        <f t="shared" si="52"/>
        <v>0</v>
      </c>
      <c r="L517" s="46">
        <f t="shared" si="53"/>
        <v>0</v>
      </c>
      <c r="M517" s="46">
        <f t="shared" si="54"/>
        <v>0</v>
      </c>
      <c r="N517" s="46">
        <f t="shared" si="55"/>
        <v>0</v>
      </c>
      <c r="P517" t="b">
        <f t="shared" si="56"/>
        <v>1</v>
      </c>
    </row>
    <row r="518" spans="1:16" ht="15.75" x14ac:dyDescent="0.25">
      <c r="A518" s="4"/>
      <c r="B518" s="245">
        <v>503</v>
      </c>
      <c r="C518" s="251"/>
      <c r="D518" s="252"/>
      <c r="E518" s="251"/>
      <c r="F518" s="252"/>
      <c r="G518" s="4"/>
      <c r="H518" s="274" t="b">
        <f>IF(ISBLANK(C518),TRUE,IF(OR(ISBLANK(D518),ISBLANK(E518),ISBLANK(F518),ISBLANK(#REF!)),FALSE,TRUE))</f>
        <v>1</v>
      </c>
      <c r="I518" s="46">
        <f t="shared" si="50"/>
        <v>0</v>
      </c>
      <c r="J518" s="46">
        <f t="shared" si="51"/>
        <v>0</v>
      </c>
      <c r="K518" s="46">
        <f t="shared" si="52"/>
        <v>0</v>
      </c>
      <c r="L518" s="46">
        <f t="shared" si="53"/>
        <v>0</v>
      </c>
      <c r="M518" s="46">
        <f t="shared" si="54"/>
        <v>0</v>
      </c>
      <c r="N518" s="46">
        <f t="shared" si="55"/>
        <v>0</v>
      </c>
      <c r="P518" t="b">
        <f t="shared" si="56"/>
        <v>1</v>
      </c>
    </row>
    <row r="519" spans="1:16" ht="15.75" x14ac:dyDescent="0.25">
      <c r="A519" s="4"/>
      <c r="B519" s="245">
        <v>504</v>
      </c>
      <c r="C519" s="251"/>
      <c r="D519" s="252"/>
      <c r="E519" s="251"/>
      <c r="F519" s="252"/>
      <c r="G519" s="4"/>
      <c r="H519" s="274" t="b">
        <f>IF(ISBLANK(C519),TRUE,IF(OR(ISBLANK(D519),ISBLANK(E519),ISBLANK(F519),ISBLANK(#REF!)),FALSE,TRUE))</f>
        <v>1</v>
      </c>
      <c r="I519" s="46">
        <f t="shared" si="50"/>
        <v>0</v>
      </c>
      <c r="J519" s="46">
        <f t="shared" si="51"/>
        <v>0</v>
      </c>
      <c r="K519" s="46">
        <f t="shared" si="52"/>
        <v>0</v>
      </c>
      <c r="L519" s="46">
        <f t="shared" si="53"/>
        <v>0</v>
      </c>
      <c r="M519" s="46">
        <f t="shared" si="54"/>
        <v>0</v>
      </c>
      <c r="N519" s="46">
        <f t="shared" si="55"/>
        <v>0</v>
      </c>
      <c r="P519" t="b">
        <f t="shared" si="56"/>
        <v>1</v>
      </c>
    </row>
    <row r="520" spans="1:16" ht="15.75" x14ac:dyDescent="0.25">
      <c r="A520" s="4"/>
      <c r="B520" s="245">
        <v>505</v>
      </c>
      <c r="C520" s="251"/>
      <c r="D520" s="252"/>
      <c r="E520" s="251"/>
      <c r="F520" s="252"/>
      <c r="G520" s="4"/>
      <c r="H520" s="274" t="b">
        <f>IF(ISBLANK(C520),TRUE,IF(OR(ISBLANK(D520),ISBLANK(E520),ISBLANK(F520),ISBLANK(#REF!)),FALSE,TRUE))</f>
        <v>1</v>
      </c>
      <c r="I520" s="46">
        <f t="shared" si="50"/>
        <v>0</v>
      </c>
      <c r="J520" s="46">
        <f t="shared" si="51"/>
        <v>0</v>
      </c>
      <c r="K520" s="46">
        <f t="shared" si="52"/>
        <v>0</v>
      </c>
      <c r="L520" s="46">
        <f t="shared" si="53"/>
        <v>0</v>
      </c>
      <c r="M520" s="46">
        <f t="shared" si="54"/>
        <v>0</v>
      </c>
      <c r="N520" s="46">
        <f t="shared" si="55"/>
        <v>0</v>
      </c>
      <c r="P520" t="b">
        <f t="shared" si="56"/>
        <v>1</v>
      </c>
    </row>
    <row r="521" spans="1:16" ht="15.75" x14ac:dyDescent="0.25">
      <c r="A521" s="4"/>
      <c r="B521" s="245">
        <v>506</v>
      </c>
      <c r="C521" s="251"/>
      <c r="D521" s="252"/>
      <c r="E521" s="251"/>
      <c r="F521" s="252"/>
      <c r="G521" s="4"/>
      <c r="H521" s="274" t="b">
        <f>IF(ISBLANK(C521),TRUE,IF(OR(ISBLANK(D521),ISBLANK(E521),ISBLANK(F521),ISBLANK(#REF!)),FALSE,TRUE))</f>
        <v>1</v>
      </c>
      <c r="I521" s="46">
        <f t="shared" si="50"/>
        <v>0</v>
      </c>
      <c r="J521" s="46">
        <f t="shared" si="51"/>
        <v>0</v>
      </c>
      <c r="K521" s="46">
        <f t="shared" si="52"/>
        <v>0</v>
      </c>
      <c r="L521" s="46">
        <f t="shared" si="53"/>
        <v>0</v>
      </c>
      <c r="M521" s="46">
        <f t="shared" si="54"/>
        <v>0</v>
      </c>
      <c r="N521" s="46">
        <f t="shared" si="55"/>
        <v>0</v>
      </c>
      <c r="P521" t="b">
        <f t="shared" si="56"/>
        <v>1</v>
      </c>
    </row>
    <row r="522" spans="1:16" ht="15.75" x14ac:dyDescent="0.25">
      <c r="A522" s="4"/>
      <c r="B522" s="245">
        <v>507</v>
      </c>
      <c r="C522" s="251"/>
      <c r="D522" s="252"/>
      <c r="E522" s="251"/>
      <c r="F522" s="252"/>
      <c r="G522" s="4"/>
      <c r="H522" s="274" t="b">
        <f>IF(ISBLANK(C522),TRUE,IF(OR(ISBLANK(D522),ISBLANK(E522),ISBLANK(F522),ISBLANK(#REF!)),FALSE,TRUE))</f>
        <v>1</v>
      </c>
      <c r="I522" s="46">
        <f t="shared" si="50"/>
        <v>0</v>
      </c>
      <c r="J522" s="46">
        <f t="shared" si="51"/>
        <v>0</v>
      </c>
      <c r="K522" s="46">
        <f t="shared" si="52"/>
        <v>0</v>
      </c>
      <c r="L522" s="46">
        <f t="shared" si="53"/>
        <v>0</v>
      </c>
      <c r="M522" s="46">
        <f t="shared" si="54"/>
        <v>0</v>
      </c>
      <c r="N522" s="46">
        <f t="shared" si="55"/>
        <v>0</v>
      </c>
      <c r="P522" t="b">
        <f t="shared" si="56"/>
        <v>1</v>
      </c>
    </row>
    <row r="523" spans="1:16" ht="15.75" x14ac:dyDescent="0.25">
      <c r="A523" s="4"/>
      <c r="B523" s="245">
        <v>508</v>
      </c>
      <c r="C523" s="251"/>
      <c r="D523" s="252"/>
      <c r="E523" s="251"/>
      <c r="F523" s="252"/>
      <c r="G523" s="4"/>
      <c r="H523" s="274" t="b">
        <f>IF(ISBLANK(C523),TRUE,IF(OR(ISBLANK(D523),ISBLANK(E523),ISBLANK(F523),ISBLANK(#REF!)),FALSE,TRUE))</f>
        <v>1</v>
      </c>
      <c r="I523" s="46">
        <f t="shared" si="50"/>
        <v>0</v>
      </c>
      <c r="J523" s="46">
        <f t="shared" si="51"/>
        <v>0</v>
      </c>
      <c r="K523" s="46">
        <f t="shared" si="52"/>
        <v>0</v>
      </c>
      <c r="L523" s="46">
        <f t="shared" si="53"/>
        <v>0</v>
      </c>
      <c r="M523" s="46">
        <f t="shared" si="54"/>
        <v>0</v>
      </c>
      <c r="N523" s="46">
        <f t="shared" si="55"/>
        <v>0</v>
      </c>
      <c r="P523" t="b">
        <f t="shared" si="56"/>
        <v>1</v>
      </c>
    </row>
    <row r="524" spans="1:16" ht="15.75" x14ac:dyDescent="0.25">
      <c r="A524" s="4"/>
      <c r="B524" s="245">
        <v>509</v>
      </c>
      <c r="C524" s="251"/>
      <c r="D524" s="252"/>
      <c r="E524" s="251"/>
      <c r="F524" s="252"/>
      <c r="G524" s="4"/>
      <c r="H524" s="274" t="b">
        <f>IF(ISBLANK(C524),TRUE,IF(OR(ISBLANK(D524),ISBLANK(E524),ISBLANK(F524),ISBLANK(#REF!)),FALSE,TRUE))</f>
        <v>1</v>
      </c>
      <c r="I524" s="46">
        <f t="shared" si="50"/>
        <v>0</v>
      </c>
      <c r="J524" s="46">
        <f t="shared" si="51"/>
        <v>0</v>
      </c>
      <c r="K524" s="46">
        <f t="shared" si="52"/>
        <v>0</v>
      </c>
      <c r="L524" s="46">
        <f t="shared" si="53"/>
        <v>0</v>
      </c>
      <c r="M524" s="46">
        <f t="shared" si="54"/>
        <v>0</v>
      </c>
      <c r="N524" s="46">
        <f t="shared" si="55"/>
        <v>0</v>
      </c>
      <c r="P524" t="b">
        <f t="shared" si="56"/>
        <v>1</v>
      </c>
    </row>
    <row r="525" spans="1:16" ht="15.75" x14ac:dyDescent="0.25">
      <c r="A525" s="4"/>
      <c r="B525" s="245">
        <v>510</v>
      </c>
      <c r="C525" s="251"/>
      <c r="D525" s="252"/>
      <c r="E525" s="251"/>
      <c r="F525" s="252"/>
      <c r="G525" s="4"/>
      <c r="H525" s="274" t="b">
        <f>IF(ISBLANK(C525),TRUE,IF(OR(ISBLANK(D525),ISBLANK(E525),ISBLANK(F525),ISBLANK(#REF!)),FALSE,TRUE))</f>
        <v>1</v>
      </c>
      <c r="I525" s="46">
        <f t="shared" si="50"/>
        <v>0</v>
      </c>
      <c r="J525" s="46">
        <f t="shared" si="51"/>
        <v>0</v>
      </c>
      <c r="K525" s="46">
        <f t="shared" si="52"/>
        <v>0</v>
      </c>
      <c r="L525" s="46">
        <f t="shared" si="53"/>
        <v>0</v>
      </c>
      <c r="M525" s="46">
        <f t="shared" si="54"/>
        <v>0</v>
      </c>
      <c r="N525" s="46">
        <f t="shared" si="55"/>
        <v>0</v>
      </c>
      <c r="P525" t="b">
        <f t="shared" si="56"/>
        <v>1</v>
      </c>
    </row>
    <row r="526" spans="1:16" ht="15.75" x14ac:dyDescent="0.25">
      <c r="A526" s="4"/>
      <c r="B526" s="245">
        <v>511</v>
      </c>
      <c r="C526" s="251"/>
      <c r="D526" s="252"/>
      <c r="E526" s="251"/>
      <c r="F526" s="252"/>
      <c r="G526" s="4"/>
      <c r="H526" s="274" t="b">
        <f>IF(ISBLANK(C526),TRUE,IF(OR(ISBLANK(D526),ISBLANK(E526),ISBLANK(F526),ISBLANK(#REF!)),FALSE,TRUE))</f>
        <v>1</v>
      </c>
      <c r="I526" s="46">
        <f t="shared" si="50"/>
        <v>0</v>
      </c>
      <c r="J526" s="46">
        <f t="shared" si="51"/>
        <v>0</v>
      </c>
      <c r="K526" s="46">
        <f t="shared" si="52"/>
        <v>0</v>
      </c>
      <c r="L526" s="46">
        <f t="shared" si="53"/>
        <v>0</v>
      </c>
      <c r="M526" s="46">
        <f t="shared" si="54"/>
        <v>0</v>
      </c>
      <c r="N526" s="46">
        <f t="shared" si="55"/>
        <v>0</v>
      </c>
      <c r="P526" t="b">
        <f t="shared" si="56"/>
        <v>1</v>
      </c>
    </row>
    <row r="527" spans="1:16" ht="15.75" x14ac:dyDescent="0.25">
      <c r="A527" s="4"/>
      <c r="B527" s="245">
        <v>512</v>
      </c>
      <c r="C527" s="251"/>
      <c r="D527" s="252"/>
      <c r="E527" s="251"/>
      <c r="F527" s="252"/>
      <c r="G527" s="4"/>
      <c r="H527" s="274" t="b">
        <f>IF(ISBLANK(C527),TRUE,IF(OR(ISBLANK(D527),ISBLANK(E527),ISBLANK(F527),ISBLANK(#REF!)),FALSE,TRUE))</f>
        <v>1</v>
      </c>
      <c r="I527" s="46">
        <f t="shared" si="50"/>
        <v>0</v>
      </c>
      <c r="J527" s="46">
        <f t="shared" si="51"/>
        <v>0</v>
      </c>
      <c r="K527" s="46">
        <f t="shared" si="52"/>
        <v>0</v>
      </c>
      <c r="L527" s="46">
        <f t="shared" si="53"/>
        <v>0</v>
      </c>
      <c r="M527" s="46">
        <f t="shared" si="54"/>
        <v>0</v>
      </c>
      <c r="N527" s="46">
        <f t="shared" si="55"/>
        <v>0</v>
      </c>
      <c r="P527" t="b">
        <f t="shared" si="56"/>
        <v>1</v>
      </c>
    </row>
    <row r="528" spans="1:16" ht="15.75" x14ac:dyDescent="0.25">
      <c r="A528" s="4"/>
      <c r="B528" s="245">
        <v>513</v>
      </c>
      <c r="C528" s="251"/>
      <c r="D528" s="252"/>
      <c r="E528" s="251"/>
      <c r="F528" s="252"/>
      <c r="G528" s="4"/>
      <c r="H528" s="274" t="b">
        <f>IF(ISBLANK(C528),TRUE,IF(OR(ISBLANK(D528),ISBLANK(E528),ISBLANK(F528),ISBLANK(#REF!)),FALSE,TRUE))</f>
        <v>1</v>
      </c>
      <c r="I528" s="46">
        <f t="shared" si="50"/>
        <v>0</v>
      </c>
      <c r="J528" s="46">
        <f t="shared" si="51"/>
        <v>0</v>
      </c>
      <c r="K528" s="46">
        <f t="shared" si="52"/>
        <v>0</v>
      </c>
      <c r="L528" s="46">
        <f t="shared" si="53"/>
        <v>0</v>
      </c>
      <c r="M528" s="46">
        <f t="shared" si="54"/>
        <v>0</v>
      </c>
      <c r="N528" s="46">
        <f t="shared" si="55"/>
        <v>0</v>
      </c>
      <c r="P528" t="b">
        <f t="shared" si="56"/>
        <v>1</v>
      </c>
    </row>
    <row r="529" spans="1:16" ht="15.75" x14ac:dyDescent="0.25">
      <c r="A529" s="4"/>
      <c r="B529" s="245">
        <v>514</v>
      </c>
      <c r="C529" s="251"/>
      <c r="D529" s="252"/>
      <c r="E529" s="251"/>
      <c r="F529" s="252"/>
      <c r="G529" s="4"/>
      <c r="H529" s="274" t="b">
        <f>IF(ISBLANK(C529),TRUE,IF(OR(ISBLANK(D529),ISBLANK(E529),ISBLANK(F529),ISBLANK(#REF!)),FALSE,TRUE))</f>
        <v>1</v>
      </c>
      <c r="I529" s="46">
        <f t="shared" ref="I529:I592" si="57">IF(E529="Retail",F529,0)</f>
        <v>0</v>
      </c>
      <c r="J529" s="46">
        <f t="shared" ref="J529:J592" si="58">IF(E529="Well Informed",F529,0)</f>
        <v>0</v>
      </c>
      <c r="K529" s="46">
        <f t="shared" ref="K529:K592" si="59">IF(E529="Professional",F529,0)</f>
        <v>0</v>
      </c>
      <c r="L529" s="46">
        <f t="shared" ref="L529:L592" si="60">IF(E529="Retail",D529,0)</f>
        <v>0</v>
      </c>
      <c r="M529" s="46">
        <f t="shared" ref="M529:M592" si="61">IF(E529="Well Informed",D529,0)</f>
        <v>0</v>
      </c>
      <c r="N529" s="46">
        <f t="shared" ref="N529:N592" si="62">IF(E529="Professional",D529,0)</f>
        <v>0</v>
      </c>
      <c r="P529" t="b">
        <f t="shared" ref="P529:P592" si="63">IF(AND(D529&lt;&gt;"",C529="N/A"),FALSE,TRUE)</f>
        <v>1</v>
      </c>
    </row>
    <row r="530" spans="1:16" ht="15.75" x14ac:dyDescent="0.25">
      <c r="A530" s="4"/>
      <c r="B530" s="245">
        <v>515</v>
      </c>
      <c r="C530" s="251"/>
      <c r="D530" s="252"/>
      <c r="E530" s="251"/>
      <c r="F530" s="252"/>
      <c r="G530" s="4"/>
      <c r="H530" s="274" t="b">
        <f>IF(ISBLANK(C530),TRUE,IF(OR(ISBLANK(D530),ISBLANK(E530),ISBLANK(F530),ISBLANK(#REF!)),FALSE,TRUE))</f>
        <v>1</v>
      </c>
      <c r="I530" s="46">
        <f t="shared" si="57"/>
        <v>0</v>
      </c>
      <c r="J530" s="46">
        <f t="shared" si="58"/>
        <v>0</v>
      </c>
      <c r="K530" s="46">
        <f t="shared" si="59"/>
        <v>0</v>
      </c>
      <c r="L530" s="46">
        <f t="shared" si="60"/>
        <v>0</v>
      </c>
      <c r="M530" s="46">
        <f t="shared" si="61"/>
        <v>0</v>
      </c>
      <c r="N530" s="46">
        <f t="shared" si="62"/>
        <v>0</v>
      </c>
      <c r="P530" t="b">
        <f t="shared" si="63"/>
        <v>1</v>
      </c>
    </row>
    <row r="531" spans="1:16" ht="15.75" x14ac:dyDescent="0.25">
      <c r="A531" s="4"/>
      <c r="B531" s="245">
        <v>516</v>
      </c>
      <c r="C531" s="251"/>
      <c r="D531" s="252"/>
      <c r="E531" s="251"/>
      <c r="F531" s="252"/>
      <c r="G531" s="4"/>
      <c r="H531" s="274" t="b">
        <f>IF(ISBLANK(C531),TRUE,IF(OR(ISBLANK(D531),ISBLANK(E531),ISBLANK(F531),ISBLANK(#REF!)),FALSE,TRUE))</f>
        <v>1</v>
      </c>
      <c r="I531" s="46">
        <f t="shared" si="57"/>
        <v>0</v>
      </c>
      <c r="J531" s="46">
        <f t="shared" si="58"/>
        <v>0</v>
      </c>
      <c r="K531" s="46">
        <f t="shared" si="59"/>
        <v>0</v>
      </c>
      <c r="L531" s="46">
        <f t="shared" si="60"/>
        <v>0</v>
      </c>
      <c r="M531" s="46">
        <f t="shared" si="61"/>
        <v>0</v>
      </c>
      <c r="N531" s="46">
        <f t="shared" si="62"/>
        <v>0</v>
      </c>
      <c r="P531" t="b">
        <f t="shared" si="63"/>
        <v>1</v>
      </c>
    </row>
    <row r="532" spans="1:16" ht="15.75" x14ac:dyDescent="0.25">
      <c r="A532" s="4"/>
      <c r="B532" s="245">
        <v>517</v>
      </c>
      <c r="C532" s="251"/>
      <c r="D532" s="252"/>
      <c r="E532" s="251"/>
      <c r="F532" s="252"/>
      <c r="G532" s="4"/>
      <c r="H532" s="274" t="b">
        <f>IF(ISBLANK(C532),TRUE,IF(OR(ISBLANK(D532),ISBLANK(E532),ISBLANK(F532),ISBLANK(#REF!)),FALSE,TRUE))</f>
        <v>1</v>
      </c>
      <c r="I532" s="46">
        <f t="shared" si="57"/>
        <v>0</v>
      </c>
      <c r="J532" s="46">
        <f t="shared" si="58"/>
        <v>0</v>
      </c>
      <c r="K532" s="46">
        <f t="shared" si="59"/>
        <v>0</v>
      </c>
      <c r="L532" s="46">
        <f t="shared" si="60"/>
        <v>0</v>
      </c>
      <c r="M532" s="46">
        <f t="shared" si="61"/>
        <v>0</v>
      </c>
      <c r="N532" s="46">
        <f t="shared" si="62"/>
        <v>0</v>
      </c>
      <c r="P532" t="b">
        <f t="shared" si="63"/>
        <v>1</v>
      </c>
    </row>
    <row r="533" spans="1:16" ht="15.75" x14ac:dyDescent="0.25">
      <c r="A533" s="4"/>
      <c r="B533" s="245">
        <v>518</v>
      </c>
      <c r="C533" s="251"/>
      <c r="D533" s="252"/>
      <c r="E533" s="251"/>
      <c r="F533" s="252"/>
      <c r="G533" s="4"/>
      <c r="H533" s="274" t="b">
        <f>IF(ISBLANK(C533),TRUE,IF(OR(ISBLANK(D533),ISBLANK(E533),ISBLANK(F533),ISBLANK(#REF!)),FALSE,TRUE))</f>
        <v>1</v>
      </c>
      <c r="I533" s="46">
        <f t="shared" si="57"/>
        <v>0</v>
      </c>
      <c r="J533" s="46">
        <f t="shared" si="58"/>
        <v>0</v>
      </c>
      <c r="K533" s="46">
        <f t="shared" si="59"/>
        <v>0</v>
      </c>
      <c r="L533" s="46">
        <f t="shared" si="60"/>
        <v>0</v>
      </c>
      <c r="M533" s="46">
        <f t="shared" si="61"/>
        <v>0</v>
      </c>
      <c r="N533" s="46">
        <f t="shared" si="62"/>
        <v>0</v>
      </c>
      <c r="P533" t="b">
        <f t="shared" si="63"/>
        <v>1</v>
      </c>
    </row>
    <row r="534" spans="1:16" ht="15.75" x14ac:dyDescent="0.25">
      <c r="A534" s="4"/>
      <c r="B534" s="245">
        <v>519</v>
      </c>
      <c r="C534" s="251"/>
      <c r="D534" s="252"/>
      <c r="E534" s="251"/>
      <c r="F534" s="252"/>
      <c r="G534" s="4"/>
      <c r="H534" s="274" t="b">
        <f>IF(ISBLANK(C534),TRUE,IF(OR(ISBLANK(D534),ISBLANK(E534),ISBLANK(F534),ISBLANK(#REF!)),FALSE,TRUE))</f>
        <v>1</v>
      </c>
      <c r="I534" s="46">
        <f t="shared" si="57"/>
        <v>0</v>
      </c>
      <c r="J534" s="46">
        <f t="shared" si="58"/>
        <v>0</v>
      </c>
      <c r="K534" s="46">
        <f t="shared" si="59"/>
        <v>0</v>
      </c>
      <c r="L534" s="46">
        <f t="shared" si="60"/>
        <v>0</v>
      </c>
      <c r="M534" s="46">
        <f t="shared" si="61"/>
        <v>0</v>
      </c>
      <c r="N534" s="46">
        <f t="shared" si="62"/>
        <v>0</v>
      </c>
      <c r="P534" t="b">
        <f t="shared" si="63"/>
        <v>1</v>
      </c>
    </row>
    <row r="535" spans="1:16" ht="15.75" x14ac:dyDescent="0.25">
      <c r="A535" s="4"/>
      <c r="B535" s="245">
        <v>520</v>
      </c>
      <c r="C535" s="251"/>
      <c r="D535" s="252"/>
      <c r="E535" s="251"/>
      <c r="F535" s="252"/>
      <c r="G535" s="4"/>
      <c r="H535" s="274" t="b">
        <f>IF(ISBLANK(C535),TRUE,IF(OR(ISBLANK(D535),ISBLANK(E535),ISBLANK(F535),ISBLANK(#REF!)),FALSE,TRUE))</f>
        <v>1</v>
      </c>
      <c r="I535" s="46">
        <f t="shared" si="57"/>
        <v>0</v>
      </c>
      <c r="J535" s="46">
        <f t="shared" si="58"/>
        <v>0</v>
      </c>
      <c r="K535" s="46">
        <f t="shared" si="59"/>
        <v>0</v>
      </c>
      <c r="L535" s="46">
        <f t="shared" si="60"/>
        <v>0</v>
      </c>
      <c r="M535" s="46">
        <f t="shared" si="61"/>
        <v>0</v>
      </c>
      <c r="N535" s="46">
        <f t="shared" si="62"/>
        <v>0</v>
      </c>
      <c r="P535" t="b">
        <f t="shared" si="63"/>
        <v>1</v>
      </c>
    </row>
    <row r="536" spans="1:16" ht="15.75" x14ac:dyDescent="0.25">
      <c r="A536" s="4"/>
      <c r="B536" s="245">
        <v>521</v>
      </c>
      <c r="C536" s="251"/>
      <c r="D536" s="252"/>
      <c r="E536" s="251"/>
      <c r="F536" s="252"/>
      <c r="G536" s="4"/>
      <c r="H536" s="274" t="b">
        <f>IF(ISBLANK(C536),TRUE,IF(OR(ISBLANK(D536),ISBLANK(E536),ISBLANK(F536),ISBLANK(#REF!)),FALSE,TRUE))</f>
        <v>1</v>
      </c>
      <c r="I536" s="46">
        <f t="shared" si="57"/>
        <v>0</v>
      </c>
      <c r="J536" s="46">
        <f t="shared" si="58"/>
        <v>0</v>
      </c>
      <c r="K536" s="46">
        <f t="shared" si="59"/>
        <v>0</v>
      </c>
      <c r="L536" s="46">
        <f t="shared" si="60"/>
        <v>0</v>
      </c>
      <c r="M536" s="46">
        <f t="shared" si="61"/>
        <v>0</v>
      </c>
      <c r="N536" s="46">
        <f t="shared" si="62"/>
        <v>0</v>
      </c>
      <c r="P536" t="b">
        <f t="shared" si="63"/>
        <v>1</v>
      </c>
    </row>
    <row r="537" spans="1:16" ht="15.75" x14ac:dyDescent="0.25">
      <c r="A537" s="4"/>
      <c r="B537" s="245">
        <v>522</v>
      </c>
      <c r="C537" s="251"/>
      <c r="D537" s="252"/>
      <c r="E537" s="251"/>
      <c r="F537" s="252"/>
      <c r="G537" s="4"/>
      <c r="H537" s="274" t="b">
        <f>IF(ISBLANK(C537),TRUE,IF(OR(ISBLANK(D537),ISBLANK(E537),ISBLANK(F537),ISBLANK(#REF!)),FALSE,TRUE))</f>
        <v>1</v>
      </c>
      <c r="I537" s="46">
        <f t="shared" si="57"/>
        <v>0</v>
      </c>
      <c r="J537" s="46">
        <f t="shared" si="58"/>
        <v>0</v>
      </c>
      <c r="K537" s="46">
        <f t="shared" si="59"/>
        <v>0</v>
      </c>
      <c r="L537" s="46">
        <f t="shared" si="60"/>
        <v>0</v>
      </c>
      <c r="M537" s="46">
        <f t="shared" si="61"/>
        <v>0</v>
      </c>
      <c r="N537" s="46">
        <f t="shared" si="62"/>
        <v>0</v>
      </c>
      <c r="P537" t="b">
        <f t="shared" si="63"/>
        <v>1</v>
      </c>
    </row>
    <row r="538" spans="1:16" ht="15.75" x14ac:dyDescent="0.25">
      <c r="A538" s="4"/>
      <c r="B538" s="245">
        <v>523</v>
      </c>
      <c r="C538" s="251"/>
      <c r="D538" s="252"/>
      <c r="E538" s="251"/>
      <c r="F538" s="252"/>
      <c r="G538" s="4"/>
      <c r="H538" s="274" t="b">
        <f>IF(ISBLANK(C538),TRUE,IF(OR(ISBLANK(D538),ISBLANK(E538),ISBLANK(F538),ISBLANK(#REF!)),FALSE,TRUE))</f>
        <v>1</v>
      </c>
      <c r="I538" s="46">
        <f t="shared" si="57"/>
        <v>0</v>
      </c>
      <c r="J538" s="46">
        <f t="shared" si="58"/>
        <v>0</v>
      </c>
      <c r="K538" s="46">
        <f t="shared" si="59"/>
        <v>0</v>
      </c>
      <c r="L538" s="46">
        <f t="shared" si="60"/>
        <v>0</v>
      </c>
      <c r="M538" s="46">
        <f t="shared" si="61"/>
        <v>0</v>
      </c>
      <c r="N538" s="46">
        <f t="shared" si="62"/>
        <v>0</v>
      </c>
      <c r="P538" t="b">
        <f t="shared" si="63"/>
        <v>1</v>
      </c>
    </row>
    <row r="539" spans="1:16" ht="15.75" x14ac:dyDescent="0.25">
      <c r="A539" s="4"/>
      <c r="B539" s="245">
        <v>524</v>
      </c>
      <c r="C539" s="251"/>
      <c r="D539" s="252"/>
      <c r="E539" s="251"/>
      <c r="F539" s="252"/>
      <c r="G539" s="4"/>
      <c r="H539" s="274" t="b">
        <f>IF(ISBLANK(C539),TRUE,IF(OR(ISBLANK(D539),ISBLANK(E539),ISBLANK(F539),ISBLANK(#REF!)),FALSE,TRUE))</f>
        <v>1</v>
      </c>
      <c r="I539" s="46">
        <f t="shared" si="57"/>
        <v>0</v>
      </c>
      <c r="J539" s="46">
        <f t="shared" si="58"/>
        <v>0</v>
      </c>
      <c r="K539" s="46">
        <f t="shared" si="59"/>
        <v>0</v>
      </c>
      <c r="L539" s="46">
        <f t="shared" si="60"/>
        <v>0</v>
      </c>
      <c r="M539" s="46">
        <f t="shared" si="61"/>
        <v>0</v>
      </c>
      <c r="N539" s="46">
        <f t="shared" si="62"/>
        <v>0</v>
      </c>
      <c r="P539" t="b">
        <f t="shared" si="63"/>
        <v>1</v>
      </c>
    </row>
    <row r="540" spans="1:16" ht="15.75" x14ac:dyDescent="0.25">
      <c r="A540" s="4"/>
      <c r="B540" s="245">
        <v>525</v>
      </c>
      <c r="C540" s="251"/>
      <c r="D540" s="252"/>
      <c r="E540" s="251"/>
      <c r="F540" s="252"/>
      <c r="G540" s="4"/>
      <c r="H540" s="274" t="b">
        <f>IF(ISBLANK(C540),TRUE,IF(OR(ISBLANK(D540),ISBLANK(E540),ISBLANK(F540),ISBLANK(#REF!)),FALSE,TRUE))</f>
        <v>1</v>
      </c>
      <c r="I540" s="46">
        <f t="shared" si="57"/>
        <v>0</v>
      </c>
      <c r="J540" s="46">
        <f t="shared" si="58"/>
        <v>0</v>
      </c>
      <c r="K540" s="46">
        <f t="shared" si="59"/>
        <v>0</v>
      </c>
      <c r="L540" s="46">
        <f t="shared" si="60"/>
        <v>0</v>
      </c>
      <c r="M540" s="46">
        <f t="shared" si="61"/>
        <v>0</v>
      </c>
      <c r="N540" s="46">
        <f t="shared" si="62"/>
        <v>0</v>
      </c>
      <c r="P540" t="b">
        <f t="shared" si="63"/>
        <v>1</v>
      </c>
    </row>
    <row r="541" spans="1:16" ht="15.75" x14ac:dyDescent="0.25">
      <c r="A541" s="4"/>
      <c r="B541" s="245">
        <v>526</v>
      </c>
      <c r="C541" s="251"/>
      <c r="D541" s="252"/>
      <c r="E541" s="251"/>
      <c r="F541" s="252"/>
      <c r="G541" s="4"/>
      <c r="H541" s="274" t="b">
        <f>IF(ISBLANK(C541),TRUE,IF(OR(ISBLANK(D541),ISBLANK(E541),ISBLANK(F541),ISBLANK(#REF!)),FALSE,TRUE))</f>
        <v>1</v>
      </c>
      <c r="I541" s="46">
        <f t="shared" si="57"/>
        <v>0</v>
      </c>
      <c r="J541" s="46">
        <f t="shared" si="58"/>
        <v>0</v>
      </c>
      <c r="K541" s="46">
        <f t="shared" si="59"/>
        <v>0</v>
      </c>
      <c r="L541" s="46">
        <f t="shared" si="60"/>
        <v>0</v>
      </c>
      <c r="M541" s="46">
        <f t="shared" si="61"/>
        <v>0</v>
      </c>
      <c r="N541" s="46">
        <f t="shared" si="62"/>
        <v>0</v>
      </c>
      <c r="P541" t="b">
        <f t="shared" si="63"/>
        <v>1</v>
      </c>
    </row>
    <row r="542" spans="1:16" ht="15.75" x14ac:dyDescent="0.25">
      <c r="A542" s="4"/>
      <c r="B542" s="245">
        <v>527</v>
      </c>
      <c r="C542" s="251"/>
      <c r="D542" s="252"/>
      <c r="E542" s="251"/>
      <c r="F542" s="252"/>
      <c r="G542" s="4"/>
      <c r="H542" s="274" t="b">
        <f>IF(ISBLANK(C542),TRUE,IF(OR(ISBLANK(D542),ISBLANK(E542),ISBLANK(F542),ISBLANK(#REF!)),FALSE,TRUE))</f>
        <v>1</v>
      </c>
      <c r="I542" s="46">
        <f t="shared" si="57"/>
        <v>0</v>
      </c>
      <c r="J542" s="46">
        <f t="shared" si="58"/>
        <v>0</v>
      </c>
      <c r="K542" s="46">
        <f t="shared" si="59"/>
        <v>0</v>
      </c>
      <c r="L542" s="46">
        <f t="shared" si="60"/>
        <v>0</v>
      </c>
      <c r="M542" s="46">
        <f t="shared" si="61"/>
        <v>0</v>
      </c>
      <c r="N542" s="46">
        <f t="shared" si="62"/>
        <v>0</v>
      </c>
      <c r="P542" t="b">
        <f t="shared" si="63"/>
        <v>1</v>
      </c>
    </row>
    <row r="543" spans="1:16" ht="15.75" x14ac:dyDescent="0.25">
      <c r="A543" s="4"/>
      <c r="B543" s="245">
        <v>528</v>
      </c>
      <c r="C543" s="251"/>
      <c r="D543" s="252"/>
      <c r="E543" s="251"/>
      <c r="F543" s="252"/>
      <c r="G543" s="4"/>
      <c r="H543" s="274" t="b">
        <f>IF(ISBLANK(C543),TRUE,IF(OR(ISBLANK(D543),ISBLANK(E543),ISBLANK(F543),ISBLANK(#REF!)),FALSE,TRUE))</f>
        <v>1</v>
      </c>
      <c r="I543" s="46">
        <f t="shared" si="57"/>
        <v>0</v>
      </c>
      <c r="J543" s="46">
        <f t="shared" si="58"/>
        <v>0</v>
      </c>
      <c r="K543" s="46">
        <f t="shared" si="59"/>
        <v>0</v>
      </c>
      <c r="L543" s="46">
        <f t="shared" si="60"/>
        <v>0</v>
      </c>
      <c r="M543" s="46">
        <f t="shared" si="61"/>
        <v>0</v>
      </c>
      <c r="N543" s="46">
        <f t="shared" si="62"/>
        <v>0</v>
      </c>
      <c r="P543" t="b">
        <f t="shared" si="63"/>
        <v>1</v>
      </c>
    </row>
    <row r="544" spans="1:16" ht="15.75" x14ac:dyDescent="0.25">
      <c r="A544" s="4"/>
      <c r="B544" s="245">
        <v>529</v>
      </c>
      <c r="C544" s="251"/>
      <c r="D544" s="252"/>
      <c r="E544" s="251"/>
      <c r="F544" s="252"/>
      <c r="G544" s="4"/>
      <c r="H544" s="274" t="b">
        <f>IF(ISBLANK(C544),TRUE,IF(OR(ISBLANK(D544),ISBLANK(E544),ISBLANK(F544),ISBLANK(#REF!)),FALSE,TRUE))</f>
        <v>1</v>
      </c>
      <c r="I544" s="46">
        <f t="shared" si="57"/>
        <v>0</v>
      </c>
      <c r="J544" s="46">
        <f t="shared" si="58"/>
        <v>0</v>
      </c>
      <c r="K544" s="46">
        <f t="shared" si="59"/>
        <v>0</v>
      </c>
      <c r="L544" s="46">
        <f t="shared" si="60"/>
        <v>0</v>
      </c>
      <c r="M544" s="46">
        <f t="shared" si="61"/>
        <v>0</v>
      </c>
      <c r="N544" s="46">
        <f t="shared" si="62"/>
        <v>0</v>
      </c>
      <c r="P544" t="b">
        <f t="shared" si="63"/>
        <v>1</v>
      </c>
    </row>
    <row r="545" spans="1:16" ht="15.75" x14ac:dyDescent="0.25">
      <c r="A545" s="4"/>
      <c r="B545" s="245">
        <v>530</v>
      </c>
      <c r="C545" s="251"/>
      <c r="D545" s="252"/>
      <c r="E545" s="251"/>
      <c r="F545" s="252"/>
      <c r="G545" s="4"/>
      <c r="H545" s="274" t="b">
        <f>IF(ISBLANK(C545),TRUE,IF(OR(ISBLANK(D545),ISBLANK(E545),ISBLANK(F545),ISBLANK(#REF!)),FALSE,TRUE))</f>
        <v>1</v>
      </c>
      <c r="I545" s="46">
        <f t="shared" si="57"/>
        <v>0</v>
      </c>
      <c r="J545" s="46">
        <f t="shared" si="58"/>
        <v>0</v>
      </c>
      <c r="K545" s="46">
        <f t="shared" si="59"/>
        <v>0</v>
      </c>
      <c r="L545" s="46">
        <f t="shared" si="60"/>
        <v>0</v>
      </c>
      <c r="M545" s="46">
        <f t="shared" si="61"/>
        <v>0</v>
      </c>
      <c r="N545" s="46">
        <f t="shared" si="62"/>
        <v>0</v>
      </c>
      <c r="P545" t="b">
        <f t="shared" si="63"/>
        <v>1</v>
      </c>
    </row>
    <row r="546" spans="1:16" ht="15.75" x14ac:dyDescent="0.25">
      <c r="A546" s="4"/>
      <c r="B546" s="245">
        <v>531</v>
      </c>
      <c r="C546" s="251"/>
      <c r="D546" s="252"/>
      <c r="E546" s="251"/>
      <c r="F546" s="252"/>
      <c r="G546" s="4"/>
      <c r="H546" s="274" t="b">
        <f>IF(ISBLANK(C546),TRUE,IF(OR(ISBLANK(D546),ISBLANK(E546),ISBLANK(F546),ISBLANK(#REF!)),FALSE,TRUE))</f>
        <v>1</v>
      </c>
      <c r="I546" s="46">
        <f t="shared" si="57"/>
        <v>0</v>
      </c>
      <c r="J546" s="46">
        <f t="shared" si="58"/>
        <v>0</v>
      </c>
      <c r="K546" s="46">
        <f t="shared" si="59"/>
        <v>0</v>
      </c>
      <c r="L546" s="46">
        <f t="shared" si="60"/>
        <v>0</v>
      </c>
      <c r="M546" s="46">
        <f t="shared" si="61"/>
        <v>0</v>
      </c>
      <c r="N546" s="46">
        <f t="shared" si="62"/>
        <v>0</v>
      </c>
      <c r="P546" t="b">
        <f t="shared" si="63"/>
        <v>1</v>
      </c>
    </row>
    <row r="547" spans="1:16" ht="15.75" x14ac:dyDescent="0.25">
      <c r="A547" s="4"/>
      <c r="B547" s="245">
        <v>532</v>
      </c>
      <c r="C547" s="251"/>
      <c r="D547" s="252"/>
      <c r="E547" s="251"/>
      <c r="F547" s="252"/>
      <c r="G547" s="4"/>
      <c r="H547" s="274" t="b">
        <f>IF(ISBLANK(C547),TRUE,IF(OR(ISBLANK(D547),ISBLANK(E547),ISBLANK(F547),ISBLANK(#REF!)),FALSE,TRUE))</f>
        <v>1</v>
      </c>
      <c r="I547" s="46">
        <f t="shared" si="57"/>
        <v>0</v>
      </c>
      <c r="J547" s="46">
        <f t="shared" si="58"/>
        <v>0</v>
      </c>
      <c r="K547" s="46">
        <f t="shared" si="59"/>
        <v>0</v>
      </c>
      <c r="L547" s="46">
        <f t="shared" si="60"/>
        <v>0</v>
      </c>
      <c r="M547" s="46">
        <f t="shared" si="61"/>
        <v>0</v>
      </c>
      <c r="N547" s="46">
        <f t="shared" si="62"/>
        <v>0</v>
      </c>
      <c r="P547" t="b">
        <f t="shared" si="63"/>
        <v>1</v>
      </c>
    </row>
    <row r="548" spans="1:16" ht="15.75" x14ac:dyDescent="0.25">
      <c r="A548" s="4"/>
      <c r="B548" s="245">
        <v>533</v>
      </c>
      <c r="C548" s="251"/>
      <c r="D548" s="252"/>
      <c r="E548" s="251"/>
      <c r="F548" s="252"/>
      <c r="G548" s="4"/>
      <c r="H548" s="274" t="b">
        <f>IF(ISBLANK(C548),TRUE,IF(OR(ISBLANK(D548),ISBLANK(E548),ISBLANK(F548),ISBLANK(#REF!)),FALSE,TRUE))</f>
        <v>1</v>
      </c>
      <c r="I548" s="46">
        <f t="shared" si="57"/>
        <v>0</v>
      </c>
      <c r="J548" s="46">
        <f t="shared" si="58"/>
        <v>0</v>
      </c>
      <c r="K548" s="46">
        <f t="shared" si="59"/>
        <v>0</v>
      </c>
      <c r="L548" s="46">
        <f t="shared" si="60"/>
        <v>0</v>
      </c>
      <c r="M548" s="46">
        <f t="shared" si="61"/>
        <v>0</v>
      </c>
      <c r="N548" s="46">
        <f t="shared" si="62"/>
        <v>0</v>
      </c>
      <c r="P548" t="b">
        <f t="shared" si="63"/>
        <v>1</v>
      </c>
    </row>
    <row r="549" spans="1:16" ht="15.75" x14ac:dyDescent="0.25">
      <c r="A549" s="4"/>
      <c r="B549" s="245">
        <v>534</v>
      </c>
      <c r="C549" s="251"/>
      <c r="D549" s="252"/>
      <c r="E549" s="251"/>
      <c r="F549" s="252"/>
      <c r="G549" s="4"/>
      <c r="H549" s="274" t="b">
        <f>IF(ISBLANK(C549),TRUE,IF(OR(ISBLANK(D549),ISBLANK(E549),ISBLANK(F549),ISBLANK(#REF!)),FALSE,TRUE))</f>
        <v>1</v>
      </c>
      <c r="I549" s="46">
        <f t="shared" si="57"/>
        <v>0</v>
      </c>
      <c r="J549" s="46">
        <f t="shared" si="58"/>
        <v>0</v>
      </c>
      <c r="K549" s="46">
        <f t="shared" si="59"/>
        <v>0</v>
      </c>
      <c r="L549" s="46">
        <f t="shared" si="60"/>
        <v>0</v>
      </c>
      <c r="M549" s="46">
        <f t="shared" si="61"/>
        <v>0</v>
      </c>
      <c r="N549" s="46">
        <f t="shared" si="62"/>
        <v>0</v>
      </c>
      <c r="P549" t="b">
        <f t="shared" si="63"/>
        <v>1</v>
      </c>
    </row>
    <row r="550" spans="1:16" ht="15.75" x14ac:dyDescent="0.25">
      <c r="A550" s="4"/>
      <c r="B550" s="245">
        <v>535</v>
      </c>
      <c r="C550" s="251"/>
      <c r="D550" s="252"/>
      <c r="E550" s="251"/>
      <c r="F550" s="252"/>
      <c r="G550" s="4"/>
      <c r="H550" s="274" t="b">
        <f>IF(ISBLANK(C550),TRUE,IF(OR(ISBLANK(D550),ISBLANK(E550),ISBLANK(F550),ISBLANK(#REF!)),FALSE,TRUE))</f>
        <v>1</v>
      </c>
      <c r="I550" s="46">
        <f t="shared" si="57"/>
        <v>0</v>
      </c>
      <c r="J550" s="46">
        <f t="shared" si="58"/>
        <v>0</v>
      </c>
      <c r="K550" s="46">
        <f t="shared" si="59"/>
        <v>0</v>
      </c>
      <c r="L550" s="46">
        <f t="shared" si="60"/>
        <v>0</v>
      </c>
      <c r="M550" s="46">
        <f t="shared" si="61"/>
        <v>0</v>
      </c>
      <c r="N550" s="46">
        <f t="shared" si="62"/>
        <v>0</v>
      </c>
      <c r="P550" t="b">
        <f t="shared" si="63"/>
        <v>1</v>
      </c>
    </row>
    <row r="551" spans="1:16" ht="15.75" x14ac:dyDescent="0.25">
      <c r="A551" s="4"/>
      <c r="B551" s="245">
        <v>536</v>
      </c>
      <c r="C551" s="251"/>
      <c r="D551" s="252"/>
      <c r="E551" s="251"/>
      <c r="F551" s="252"/>
      <c r="G551" s="4"/>
      <c r="H551" s="274" t="b">
        <f>IF(ISBLANK(C551),TRUE,IF(OR(ISBLANK(D551),ISBLANK(E551),ISBLANK(F551),ISBLANK(#REF!)),FALSE,TRUE))</f>
        <v>1</v>
      </c>
      <c r="I551" s="46">
        <f t="shared" si="57"/>
        <v>0</v>
      </c>
      <c r="J551" s="46">
        <f t="shared" si="58"/>
        <v>0</v>
      </c>
      <c r="K551" s="46">
        <f t="shared" si="59"/>
        <v>0</v>
      </c>
      <c r="L551" s="46">
        <f t="shared" si="60"/>
        <v>0</v>
      </c>
      <c r="M551" s="46">
        <f t="shared" si="61"/>
        <v>0</v>
      </c>
      <c r="N551" s="46">
        <f t="shared" si="62"/>
        <v>0</v>
      </c>
      <c r="P551" t="b">
        <f t="shared" si="63"/>
        <v>1</v>
      </c>
    </row>
    <row r="552" spans="1:16" ht="15.75" x14ac:dyDescent="0.25">
      <c r="A552" s="4"/>
      <c r="B552" s="245">
        <v>537</v>
      </c>
      <c r="C552" s="251"/>
      <c r="D552" s="252"/>
      <c r="E552" s="251"/>
      <c r="F552" s="252"/>
      <c r="G552" s="4"/>
      <c r="H552" s="274" t="b">
        <f>IF(ISBLANK(C552),TRUE,IF(OR(ISBLANK(D552),ISBLANK(E552),ISBLANK(F552),ISBLANK(#REF!)),FALSE,TRUE))</f>
        <v>1</v>
      </c>
      <c r="I552" s="46">
        <f t="shared" si="57"/>
        <v>0</v>
      </c>
      <c r="J552" s="46">
        <f t="shared" si="58"/>
        <v>0</v>
      </c>
      <c r="K552" s="46">
        <f t="shared" si="59"/>
        <v>0</v>
      </c>
      <c r="L552" s="46">
        <f t="shared" si="60"/>
        <v>0</v>
      </c>
      <c r="M552" s="46">
        <f t="shared" si="61"/>
        <v>0</v>
      </c>
      <c r="N552" s="46">
        <f t="shared" si="62"/>
        <v>0</v>
      </c>
      <c r="P552" t="b">
        <f t="shared" si="63"/>
        <v>1</v>
      </c>
    </row>
    <row r="553" spans="1:16" ht="15.75" x14ac:dyDescent="0.25">
      <c r="A553" s="4"/>
      <c r="B553" s="245">
        <v>538</v>
      </c>
      <c r="C553" s="251"/>
      <c r="D553" s="252"/>
      <c r="E553" s="251"/>
      <c r="F553" s="252"/>
      <c r="G553" s="4"/>
      <c r="H553" s="274" t="b">
        <f>IF(ISBLANK(C553),TRUE,IF(OR(ISBLANK(D553),ISBLANK(E553),ISBLANK(F553),ISBLANK(#REF!)),FALSE,TRUE))</f>
        <v>1</v>
      </c>
      <c r="I553" s="46">
        <f t="shared" si="57"/>
        <v>0</v>
      </c>
      <c r="J553" s="46">
        <f t="shared" si="58"/>
        <v>0</v>
      </c>
      <c r="K553" s="46">
        <f t="shared" si="59"/>
        <v>0</v>
      </c>
      <c r="L553" s="46">
        <f t="shared" si="60"/>
        <v>0</v>
      </c>
      <c r="M553" s="46">
        <f t="shared" si="61"/>
        <v>0</v>
      </c>
      <c r="N553" s="46">
        <f t="shared" si="62"/>
        <v>0</v>
      </c>
      <c r="P553" t="b">
        <f t="shared" si="63"/>
        <v>1</v>
      </c>
    </row>
    <row r="554" spans="1:16" ht="15.75" x14ac:dyDescent="0.25">
      <c r="A554" s="4"/>
      <c r="B554" s="245">
        <v>539</v>
      </c>
      <c r="C554" s="251"/>
      <c r="D554" s="252"/>
      <c r="E554" s="251"/>
      <c r="F554" s="252"/>
      <c r="G554" s="4"/>
      <c r="H554" s="274" t="b">
        <f>IF(ISBLANK(C554),TRUE,IF(OR(ISBLANK(D554),ISBLANK(E554),ISBLANK(F554),ISBLANK(#REF!)),FALSE,TRUE))</f>
        <v>1</v>
      </c>
      <c r="I554" s="46">
        <f t="shared" si="57"/>
        <v>0</v>
      </c>
      <c r="J554" s="46">
        <f t="shared" si="58"/>
        <v>0</v>
      </c>
      <c r="K554" s="46">
        <f t="shared" si="59"/>
        <v>0</v>
      </c>
      <c r="L554" s="46">
        <f t="shared" si="60"/>
        <v>0</v>
      </c>
      <c r="M554" s="46">
        <f t="shared" si="61"/>
        <v>0</v>
      </c>
      <c r="N554" s="46">
        <f t="shared" si="62"/>
        <v>0</v>
      </c>
      <c r="P554" t="b">
        <f t="shared" si="63"/>
        <v>1</v>
      </c>
    </row>
    <row r="555" spans="1:16" ht="15.75" x14ac:dyDescent="0.25">
      <c r="A555" s="4"/>
      <c r="B555" s="245">
        <v>540</v>
      </c>
      <c r="C555" s="251"/>
      <c r="D555" s="252"/>
      <c r="E555" s="251"/>
      <c r="F555" s="252"/>
      <c r="G555" s="4"/>
      <c r="H555" s="274" t="b">
        <f>IF(ISBLANK(C555),TRUE,IF(OR(ISBLANK(D555),ISBLANK(E555),ISBLANK(F555),ISBLANK(#REF!)),FALSE,TRUE))</f>
        <v>1</v>
      </c>
      <c r="I555" s="46">
        <f t="shared" si="57"/>
        <v>0</v>
      </c>
      <c r="J555" s="46">
        <f t="shared" si="58"/>
        <v>0</v>
      </c>
      <c r="K555" s="46">
        <f t="shared" si="59"/>
        <v>0</v>
      </c>
      <c r="L555" s="46">
        <f t="shared" si="60"/>
        <v>0</v>
      </c>
      <c r="M555" s="46">
        <f t="shared" si="61"/>
        <v>0</v>
      </c>
      <c r="N555" s="46">
        <f t="shared" si="62"/>
        <v>0</v>
      </c>
      <c r="P555" t="b">
        <f t="shared" si="63"/>
        <v>1</v>
      </c>
    </row>
    <row r="556" spans="1:16" ht="15.75" x14ac:dyDescent="0.25">
      <c r="A556" s="4"/>
      <c r="B556" s="245">
        <v>541</v>
      </c>
      <c r="C556" s="251"/>
      <c r="D556" s="252"/>
      <c r="E556" s="251"/>
      <c r="F556" s="252"/>
      <c r="G556" s="4"/>
      <c r="H556" s="274" t="b">
        <f>IF(ISBLANK(C556),TRUE,IF(OR(ISBLANK(D556),ISBLANK(E556),ISBLANK(F556),ISBLANK(#REF!)),FALSE,TRUE))</f>
        <v>1</v>
      </c>
      <c r="I556" s="46">
        <f t="shared" si="57"/>
        <v>0</v>
      </c>
      <c r="J556" s="46">
        <f t="shared" si="58"/>
        <v>0</v>
      </c>
      <c r="K556" s="46">
        <f t="shared" si="59"/>
        <v>0</v>
      </c>
      <c r="L556" s="46">
        <f t="shared" si="60"/>
        <v>0</v>
      </c>
      <c r="M556" s="46">
        <f t="shared" si="61"/>
        <v>0</v>
      </c>
      <c r="N556" s="46">
        <f t="shared" si="62"/>
        <v>0</v>
      </c>
      <c r="P556" t="b">
        <f t="shared" si="63"/>
        <v>1</v>
      </c>
    </row>
    <row r="557" spans="1:16" ht="15.75" x14ac:dyDescent="0.25">
      <c r="A557" s="4"/>
      <c r="B557" s="245">
        <v>542</v>
      </c>
      <c r="C557" s="251"/>
      <c r="D557" s="252"/>
      <c r="E557" s="251"/>
      <c r="F557" s="252"/>
      <c r="G557" s="4"/>
      <c r="H557" s="274" t="b">
        <f>IF(ISBLANK(C557),TRUE,IF(OR(ISBLANK(D557),ISBLANK(E557),ISBLANK(F557),ISBLANK(#REF!)),FALSE,TRUE))</f>
        <v>1</v>
      </c>
      <c r="I557" s="46">
        <f t="shared" si="57"/>
        <v>0</v>
      </c>
      <c r="J557" s="46">
        <f t="shared" si="58"/>
        <v>0</v>
      </c>
      <c r="K557" s="46">
        <f t="shared" si="59"/>
        <v>0</v>
      </c>
      <c r="L557" s="46">
        <f t="shared" si="60"/>
        <v>0</v>
      </c>
      <c r="M557" s="46">
        <f t="shared" si="61"/>
        <v>0</v>
      </c>
      <c r="N557" s="46">
        <f t="shared" si="62"/>
        <v>0</v>
      </c>
      <c r="P557" t="b">
        <f t="shared" si="63"/>
        <v>1</v>
      </c>
    </row>
    <row r="558" spans="1:16" ht="15.75" x14ac:dyDescent="0.25">
      <c r="A558" s="4"/>
      <c r="B558" s="245">
        <v>543</v>
      </c>
      <c r="C558" s="251"/>
      <c r="D558" s="252"/>
      <c r="E558" s="251"/>
      <c r="F558" s="252"/>
      <c r="G558" s="4"/>
      <c r="H558" s="274" t="b">
        <f>IF(ISBLANK(C558),TRUE,IF(OR(ISBLANK(D558),ISBLANK(E558),ISBLANK(F558),ISBLANK(#REF!)),FALSE,TRUE))</f>
        <v>1</v>
      </c>
      <c r="I558" s="46">
        <f t="shared" si="57"/>
        <v>0</v>
      </c>
      <c r="J558" s="46">
        <f t="shared" si="58"/>
        <v>0</v>
      </c>
      <c r="K558" s="46">
        <f t="shared" si="59"/>
        <v>0</v>
      </c>
      <c r="L558" s="46">
        <f t="shared" si="60"/>
        <v>0</v>
      </c>
      <c r="M558" s="46">
        <f t="shared" si="61"/>
        <v>0</v>
      </c>
      <c r="N558" s="46">
        <f t="shared" si="62"/>
        <v>0</v>
      </c>
      <c r="P558" t="b">
        <f t="shared" si="63"/>
        <v>1</v>
      </c>
    </row>
    <row r="559" spans="1:16" ht="15.75" x14ac:dyDescent="0.25">
      <c r="A559" s="4"/>
      <c r="B559" s="245">
        <v>544</v>
      </c>
      <c r="C559" s="251"/>
      <c r="D559" s="252"/>
      <c r="E559" s="251"/>
      <c r="F559" s="252"/>
      <c r="G559" s="4"/>
      <c r="H559" s="274" t="b">
        <f>IF(ISBLANK(C559),TRUE,IF(OR(ISBLANK(D559),ISBLANK(E559),ISBLANK(F559),ISBLANK(#REF!)),FALSE,TRUE))</f>
        <v>1</v>
      </c>
      <c r="I559" s="46">
        <f t="shared" si="57"/>
        <v>0</v>
      </c>
      <c r="J559" s="46">
        <f t="shared" si="58"/>
        <v>0</v>
      </c>
      <c r="K559" s="46">
        <f t="shared" si="59"/>
        <v>0</v>
      </c>
      <c r="L559" s="46">
        <f t="shared" si="60"/>
        <v>0</v>
      </c>
      <c r="M559" s="46">
        <f t="shared" si="61"/>
        <v>0</v>
      </c>
      <c r="N559" s="46">
        <f t="shared" si="62"/>
        <v>0</v>
      </c>
      <c r="P559" t="b">
        <f t="shared" si="63"/>
        <v>1</v>
      </c>
    </row>
    <row r="560" spans="1:16" ht="15.75" x14ac:dyDescent="0.25">
      <c r="A560" s="4"/>
      <c r="B560" s="245">
        <v>545</v>
      </c>
      <c r="C560" s="251"/>
      <c r="D560" s="252"/>
      <c r="E560" s="251"/>
      <c r="F560" s="252"/>
      <c r="G560" s="4"/>
      <c r="H560" s="274" t="b">
        <f>IF(ISBLANK(C560),TRUE,IF(OR(ISBLANK(D560),ISBLANK(E560),ISBLANK(F560),ISBLANK(#REF!)),FALSE,TRUE))</f>
        <v>1</v>
      </c>
      <c r="I560" s="46">
        <f t="shared" si="57"/>
        <v>0</v>
      </c>
      <c r="J560" s="46">
        <f t="shared" si="58"/>
        <v>0</v>
      </c>
      <c r="K560" s="46">
        <f t="shared" si="59"/>
        <v>0</v>
      </c>
      <c r="L560" s="46">
        <f t="shared" si="60"/>
        <v>0</v>
      </c>
      <c r="M560" s="46">
        <f t="shared" si="61"/>
        <v>0</v>
      </c>
      <c r="N560" s="46">
        <f t="shared" si="62"/>
        <v>0</v>
      </c>
      <c r="P560" t="b">
        <f t="shared" si="63"/>
        <v>1</v>
      </c>
    </row>
    <row r="561" spans="1:16" ht="15.75" x14ac:dyDescent="0.25">
      <c r="A561" s="4"/>
      <c r="B561" s="245">
        <v>546</v>
      </c>
      <c r="C561" s="251"/>
      <c r="D561" s="252"/>
      <c r="E561" s="251"/>
      <c r="F561" s="252"/>
      <c r="G561" s="4"/>
      <c r="H561" s="274" t="b">
        <f>IF(ISBLANK(C561),TRUE,IF(OR(ISBLANK(D561),ISBLANK(E561),ISBLANK(F561),ISBLANK(#REF!)),FALSE,TRUE))</f>
        <v>1</v>
      </c>
      <c r="I561" s="46">
        <f t="shared" si="57"/>
        <v>0</v>
      </c>
      <c r="J561" s="46">
        <f t="shared" si="58"/>
        <v>0</v>
      </c>
      <c r="K561" s="46">
        <f t="shared" si="59"/>
        <v>0</v>
      </c>
      <c r="L561" s="46">
        <f t="shared" si="60"/>
        <v>0</v>
      </c>
      <c r="M561" s="46">
        <f t="shared" si="61"/>
        <v>0</v>
      </c>
      <c r="N561" s="46">
        <f t="shared" si="62"/>
        <v>0</v>
      </c>
      <c r="P561" t="b">
        <f t="shared" si="63"/>
        <v>1</v>
      </c>
    </row>
    <row r="562" spans="1:16" ht="15.75" x14ac:dyDescent="0.25">
      <c r="A562" s="4"/>
      <c r="B562" s="245">
        <v>547</v>
      </c>
      <c r="C562" s="251"/>
      <c r="D562" s="252"/>
      <c r="E562" s="251"/>
      <c r="F562" s="252"/>
      <c r="G562" s="4"/>
      <c r="H562" s="274" t="b">
        <f>IF(ISBLANK(C562),TRUE,IF(OR(ISBLANK(D562),ISBLANK(E562),ISBLANK(F562),ISBLANK(#REF!)),FALSE,TRUE))</f>
        <v>1</v>
      </c>
      <c r="I562" s="46">
        <f t="shared" si="57"/>
        <v>0</v>
      </c>
      <c r="J562" s="46">
        <f t="shared" si="58"/>
        <v>0</v>
      </c>
      <c r="K562" s="46">
        <f t="shared" si="59"/>
        <v>0</v>
      </c>
      <c r="L562" s="46">
        <f t="shared" si="60"/>
        <v>0</v>
      </c>
      <c r="M562" s="46">
        <f t="shared" si="61"/>
        <v>0</v>
      </c>
      <c r="N562" s="46">
        <f t="shared" si="62"/>
        <v>0</v>
      </c>
      <c r="P562" t="b">
        <f t="shared" si="63"/>
        <v>1</v>
      </c>
    </row>
    <row r="563" spans="1:16" ht="15.75" x14ac:dyDescent="0.25">
      <c r="A563" s="4"/>
      <c r="B563" s="245">
        <v>548</v>
      </c>
      <c r="C563" s="251"/>
      <c r="D563" s="252"/>
      <c r="E563" s="251"/>
      <c r="F563" s="252"/>
      <c r="G563" s="4"/>
      <c r="H563" s="274" t="b">
        <f>IF(ISBLANK(C563),TRUE,IF(OR(ISBLANK(D563),ISBLANK(E563),ISBLANK(F563),ISBLANK(#REF!)),FALSE,TRUE))</f>
        <v>1</v>
      </c>
      <c r="I563" s="46">
        <f t="shared" si="57"/>
        <v>0</v>
      </c>
      <c r="J563" s="46">
        <f t="shared" si="58"/>
        <v>0</v>
      </c>
      <c r="K563" s="46">
        <f t="shared" si="59"/>
        <v>0</v>
      </c>
      <c r="L563" s="46">
        <f t="shared" si="60"/>
        <v>0</v>
      </c>
      <c r="M563" s="46">
        <f t="shared" si="61"/>
        <v>0</v>
      </c>
      <c r="N563" s="46">
        <f t="shared" si="62"/>
        <v>0</v>
      </c>
      <c r="P563" t="b">
        <f t="shared" si="63"/>
        <v>1</v>
      </c>
    </row>
    <row r="564" spans="1:16" ht="15.75" x14ac:dyDescent="0.25">
      <c r="A564" s="4"/>
      <c r="B564" s="245">
        <v>549</v>
      </c>
      <c r="C564" s="251"/>
      <c r="D564" s="252"/>
      <c r="E564" s="251"/>
      <c r="F564" s="252"/>
      <c r="G564" s="4"/>
      <c r="H564" s="274" t="b">
        <f>IF(ISBLANK(C564),TRUE,IF(OR(ISBLANK(D564),ISBLANK(E564),ISBLANK(F564),ISBLANK(#REF!)),FALSE,TRUE))</f>
        <v>1</v>
      </c>
      <c r="I564" s="46">
        <f t="shared" si="57"/>
        <v>0</v>
      </c>
      <c r="J564" s="46">
        <f t="shared" si="58"/>
        <v>0</v>
      </c>
      <c r="K564" s="46">
        <f t="shared" si="59"/>
        <v>0</v>
      </c>
      <c r="L564" s="46">
        <f t="shared" si="60"/>
        <v>0</v>
      </c>
      <c r="M564" s="46">
        <f t="shared" si="61"/>
        <v>0</v>
      </c>
      <c r="N564" s="46">
        <f t="shared" si="62"/>
        <v>0</v>
      </c>
      <c r="P564" t="b">
        <f t="shared" si="63"/>
        <v>1</v>
      </c>
    </row>
    <row r="565" spans="1:16" ht="15.75" x14ac:dyDescent="0.25">
      <c r="A565" s="4"/>
      <c r="B565" s="245">
        <v>550</v>
      </c>
      <c r="C565" s="251"/>
      <c r="D565" s="252"/>
      <c r="E565" s="251"/>
      <c r="F565" s="252"/>
      <c r="G565" s="4"/>
      <c r="H565" s="274" t="b">
        <f>IF(ISBLANK(C565),TRUE,IF(OR(ISBLANK(D565),ISBLANK(E565),ISBLANK(F565),ISBLANK(#REF!)),FALSE,TRUE))</f>
        <v>1</v>
      </c>
      <c r="I565" s="46">
        <f t="shared" si="57"/>
        <v>0</v>
      </c>
      <c r="J565" s="46">
        <f t="shared" si="58"/>
        <v>0</v>
      </c>
      <c r="K565" s="46">
        <f t="shared" si="59"/>
        <v>0</v>
      </c>
      <c r="L565" s="46">
        <f t="shared" si="60"/>
        <v>0</v>
      </c>
      <c r="M565" s="46">
        <f t="shared" si="61"/>
        <v>0</v>
      </c>
      <c r="N565" s="46">
        <f t="shared" si="62"/>
        <v>0</v>
      </c>
      <c r="P565" t="b">
        <f t="shared" si="63"/>
        <v>1</v>
      </c>
    </row>
    <row r="566" spans="1:16" ht="15.75" x14ac:dyDescent="0.25">
      <c r="A566" s="4"/>
      <c r="B566" s="245">
        <v>551</v>
      </c>
      <c r="C566" s="251"/>
      <c r="D566" s="252"/>
      <c r="E566" s="251"/>
      <c r="F566" s="252"/>
      <c r="G566" s="4"/>
      <c r="H566" s="274" t="b">
        <f>IF(ISBLANK(C566),TRUE,IF(OR(ISBLANK(D566),ISBLANK(E566),ISBLANK(F566),ISBLANK(#REF!)),FALSE,TRUE))</f>
        <v>1</v>
      </c>
      <c r="I566" s="46">
        <f t="shared" si="57"/>
        <v>0</v>
      </c>
      <c r="J566" s="46">
        <f t="shared" si="58"/>
        <v>0</v>
      </c>
      <c r="K566" s="46">
        <f t="shared" si="59"/>
        <v>0</v>
      </c>
      <c r="L566" s="46">
        <f t="shared" si="60"/>
        <v>0</v>
      </c>
      <c r="M566" s="46">
        <f t="shared" si="61"/>
        <v>0</v>
      </c>
      <c r="N566" s="46">
        <f t="shared" si="62"/>
        <v>0</v>
      </c>
      <c r="P566" t="b">
        <f t="shared" si="63"/>
        <v>1</v>
      </c>
    </row>
    <row r="567" spans="1:16" ht="15.75" x14ac:dyDescent="0.25">
      <c r="A567" s="4"/>
      <c r="B567" s="245">
        <v>552</v>
      </c>
      <c r="C567" s="251"/>
      <c r="D567" s="252"/>
      <c r="E567" s="251"/>
      <c r="F567" s="252"/>
      <c r="G567" s="4"/>
      <c r="H567" s="274" t="b">
        <f>IF(ISBLANK(C567),TRUE,IF(OR(ISBLANK(D567),ISBLANK(E567),ISBLANK(F567),ISBLANK(#REF!)),FALSE,TRUE))</f>
        <v>1</v>
      </c>
      <c r="I567" s="46">
        <f t="shared" si="57"/>
        <v>0</v>
      </c>
      <c r="J567" s="46">
        <f t="shared" si="58"/>
        <v>0</v>
      </c>
      <c r="K567" s="46">
        <f t="shared" si="59"/>
        <v>0</v>
      </c>
      <c r="L567" s="46">
        <f t="shared" si="60"/>
        <v>0</v>
      </c>
      <c r="M567" s="46">
        <f t="shared" si="61"/>
        <v>0</v>
      </c>
      <c r="N567" s="46">
        <f t="shared" si="62"/>
        <v>0</v>
      </c>
      <c r="P567" t="b">
        <f t="shared" si="63"/>
        <v>1</v>
      </c>
    </row>
    <row r="568" spans="1:16" ht="15.75" x14ac:dyDescent="0.25">
      <c r="A568" s="4"/>
      <c r="B568" s="245">
        <v>553</v>
      </c>
      <c r="C568" s="251"/>
      <c r="D568" s="252"/>
      <c r="E568" s="251"/>
      <c r="F568" s="252"/>
      <c r="G568" s="4"/>
      <c r="H568" s="274" t="b">
        <f>IF(ISBLANK(C568),TRUE,IF(OR(ISBLANK(D568),ISBLANK(E568),ISBLANK(F568),ISBLANK(#REF!)),FALSE,TRUE))</f>
        <v>1</v>
      </c>
      <c r="I568" s="46">
        <f t="shared" si="57"/>
        <v>0</v>
      </c>
      <c r="J568" s="46">
        <f t="shared" si="58"/>
        <v>0</v>
      </c>
      <c r="K568" s="46">
        <f t="shared" si="59"/>
        <v>0</v>
      </c>
      <c r="L568" s="46">
        <f t="shared" si="60"/>
        <v>0</v>
      </c>
      <c r="M568" s="46">
        <f t="shared" si="61"/>
        <v>0</v>
      </c>
      <c r="N568" s="46">
        <f t="shared" si="62"/>
        <v>0</v>
      </c>
      <c r="P568" t="b">
        <f t="shared" si="63"/>
        <v>1</v>
      </c>
    </row>
    <row r="569" spans="1:16" ht="15.75" x14ac:dyDescent="0.25">
      <c r="A569" s="4"/>
      <c r="B569" s="245">
        <v>554</v>
      </c>
      <c r="C569" s="251"/>
      <c r="D569" s="252"/>
      <c r="E569" s="251"/>
      <c r="F569" s="252"/>
      <c r="G569" s="4"/>
      <c r="H569" s="274" t="b">
        <f>IF(ISBLANK(C569),TRUE,IF(OR(ISBLANK(D569),ISBLANK(E569),ISBLANK(F569),ISBLANK(#REF!)),FALSE,TRUE))</f>
        <v>1</v>
      </c>
      <c r="I569" s="46">
        <f t="shared" si="57"/>
        <v>0</v>
      </c>
      <c r="J569" s="46">
        <f t="shared" si="58"/>
        <v>0</v>
      </c>
      <c r="K569" s="46">
        <f t="shared" si="59"/>
        <v>0</v>
      </c>
      <c r="L569" s="46">
        <f t="shared" si="60"/>
        <v>0</v>
      </c>
      <c r="M569" s="46">
        <f t="shared" si="61"/>
        <v>0</v>
      </c>
      <c r="N569" s="46">
        <f t="shared" si="62"/>
        <v>0</v>
      </c>
      <c r="P569" t="b">
        <f t="shared" si="63"/>
        <v>1</v>
      </c>
    </row>
    <row r="570" spans="1:16" ht="15.75" x14ac:dyDescent="0.25">
      <c r="A570" s="4"/>
      <c r="B570" s="245">
        <v>555</v>
      </c>
      <c r="C570" s="251"/>
      <c r="D570" s="252"/>
      <c r="E570" s="251"/>
      <c r="F570" s="252"/>
      <c r="G570" s="4"/>
      <c r="H570" s="274" t="b">
        <f>IF(ISBLANK(C570),TRUE,IF(OR(ISBLANK(D570),ISBLANK(E570),ISBLANK(F570),ISBLANK(#REF!)),FALSE,TRUE))</f>
        <v>1</v>
      </c>
      <c r="I570" s="46">
        <f t="shared" si="57"/>
        <v>0</v>
      </c>
      <c r="J570" s="46">
        <f t="shared" si="58"/>
        <v>0</v>
      </c>
      <c r="K570" s="46">
        <f t="shared" si="59"/>
        <v>0</v>
      </c>
      <c r="L570" s="46">
        <f t="shared" si="60"/>
        <v>0</v>
      </c>
      <c r="M570" s="46">
        <f t="shared" si="61"/>
        <v>0</v>
      </c>
      <c r="N570" s="46">
        <f t="shared" si="62"/>
        <v>0</v>
      </c>
      <c r="P570" t="b">
        <f t="shared" si="63"/>
        <v>1</v>
      </c>
    </row>
    <row r="571" spans="1:16" ht="15.75" x14ac:dyDescent="0.25">
      <c r="A571" s="4"/>
      <c r="B571" s="245">
        <v>556</v>
      </c>
      <c r="C571" s="251"/>
      <c r="D571" s="252"/>
      <c r="E571" s="251"/>
      <c r="F571" s="252"/>
      <c r="G571" s="4"/>
      <c r="H571" s="274" t="b">
        <f>IF(ISBLANK(C571),TRUE,IF(OR(ISBLANK(D571),ISBLANK(E571),ISBLANK(F571),ISBLANK(#REF!)),FALSE,TRUE))</f>
        <v>1</v>
      </c>
      <c r="I571" s="46">
        <f t="shared" si="57"/>
        <v>0</v>
      </c>
      <c r="J571" s="46">
        <f t="shared" si="58"/>
        <v>0</v>
      </c>
      <c r="K571" s="46">
        <f t="shared" si="59"/>
        <v>0</v>
      </c>
      <c r="L571" s="46">
        <f t="shared" si="60"/>
        <v>0</v>
      </c>
      <c r="M571" s="46">
        <f t="shared" si="61"/>
        <v>0</v>
      </c>
      <c r="N571" s="46">
        <f t="shared" si="62"/>
        <v>0</v>
      </c>
      <c r="P571" t="b">
        <f t="shared" si="63"/>
        <v>1</v>
      </c>
    </row>
    <row r="572" spans="1:16" ht="15.75" x14ac:dyDescent="0.25">
      <c r="A572" s="4"/>
      <c r="B572" s="245">
        <v>557</v>
      </c>
      <c r="C572" s="251"/>
      <c r="D572" s="252"/>
      <c r="E572" s="251"/>
      <c r="F572" s="252"/>
      <c r="G572" s="4"/>
      <c r="H572" s="274" t="b">
        <f>IF(ISBLANK(C572),TRUE,IF(OR(ISBLANK(D572),ISBLANK(E572),ISBLANK(F572),ISBLANK(#REF!)),FALSE,TRUE))</f>
        <v>1</v>
      </c>
      <c r="I572" s="46">
        <f t="shared" si="57"/>
        <v>0</v>
      </c>
      <c r="J572" s="46">
        <f t="shared" si="58"/>
        <v>0</v>
      </c>
      <c r="K572" s="46">
        <f t="shared" si="59"/>
        <v>0</v>
      </c>
      <c r="L572" s="46">
        <f t="shared" si="60"/>
        <v>0</v>
      </c>
      <c r="M572" s="46">
        <f t="shared" si="61"/>
        <v>0</v>
      </c>
      <c r="N572" s="46">
        <f t="shared" si="62"/>
        <v>0</v>
      </c>
      <c r="P572" t="b">
        <f t="shared" si="63"/>
        <v>1</v>
      </c>
    </row>
    <row r="573" spans="1:16" ht="15.75" x14ac:dyDescent="0.25">
      <c r="A573" s="4"/>
      <c r="B573" s="245">
        <v>558</v>
      </c>
      <c r="C573" s="251"/>
      <c r="D573" s="252"/>
      <c r="E573" s="251"/>
      <c r="F573" s="252"/>
      <c r="G573" s="4"/>
      <c r="H573" s="274" t="b">
        <f>IF(ISBLANK(C573),TRUE,IF(OR(ISBLANK(D573),ISBLANK(E573),ISBLANK(F573),ISBLANK(#REF!)),FALSE,TRUE))</f>
        <v>1</v>
      </c>
      <c r="I573" s="46">
        <f t="shared" si="57"/>
        <v>0</v>
      </c>
      <c r="J573" s="46">
        <f t="shared" si="58"/>
        <v>0</v>
      </c>
      <c r="K573" s="46">
        <f t="shared" si="59"/>
        <v>0</v>
      </c>
      <c r="L573" s="46">
        <f t="shared" si="60"/>
        <v>0</v>
      </c>
      <c r="M573" s="46">
        <f t="shared" si="61"/>
        <v>0</v>
      </c>
      <c r="N573" s="46">
        <f t="shared" si="62"/>
        <v>0</v>
      </c>
      <c r="P573" t="b">
        <f t="shared" si="63"/>
        <v>1</v>
      </c>
    </row>
    <row r="574" spans="1:16" ht="15.75" x14ac:dyDescent="0.25">
      <c r="A574" s="4"/>
      <c r="B574" s="245">
        <v>559</v>
      </c>
      <c r="C574" s="251"/>
      <c r="D574" s="252"/>
      <c r="E574" s="251"/>
      <c r="F574" s="252"/>
      <c r="G574" s="4"/>
      <c r="H574" s="274" t="b">
        <f>IF(ISBLANK(C574),TRUE,IF(OR(ISBLANK(D574),ISBLANK(E574),ISBLANK(F574),ISBLANK(#REF!)),FALSE,TRUE))</f>
        <v>1</v>
      </c>
      <c r="I574" s="46">
        <f t="shared" si="57"/>
        <v>0</v>
      </c>
      <c r="J574" s="46">
        <f t="shared" si="58"/>
        <v>0</v>
      </c>
      <c r="K574" s="46">
        <f t="shared" si="59"/>
        <v>0</v>
      </c>
      <c r="L574" s="46">
        <f t="shared" si="60"/>
        <v>0</v>
      </c>
      <c r="M574" s="46">
        <f t="shared" si="61"/>
        <v>0</v>
      </c>
      <c r="N574" s="46">
        <f t="shared" si="62"/>
        <v>0</v>
      </c>
      <c r="P574" t="b">
        <f t="shared" si="63"/>
        <v>1</v>
      </c>
    </row>
    <row r="575" spans="1:16" ht="15.75" x14ac:dyDescent="0.25">
      <c r="A575" s="4"/>
      <c r="B575" s="245">
        <v>560</v>
      </c>
      <c r="C575" s="251"/>
      <c r="D575" s="252"/>
      <c r="E575" s="251"/>
      <c r="F575" s="252"/>
      <c r="G575" s="4"/>
      <c r="H575" s="274" t="b">
        <f>IF(ISBLANK(C575),TRUE,IF(OR(ISBLANK(D575),ISBLANK(E575),ISBLANK(F575),ISBLANK(#REF!)),FALSE,TRUE))</f>
        <v>1</v>
      </c>
      <c r="I575" s="46">
        <f t="shared" si="57"/>
        <v>0</v>
      </c>
      <c r="J575" s="46">
        <f t="shared" si="58"/>
        <v>0</v>
      </c>
      <c r="K575" s="46">
        <f t="shared" si="59"/>
        <v>0</v>
      </c>
      <c r="L575" s="46">
        <f t="shared" si="60"/>
        <v>0</v>
      </c>
      <c r="M575" s="46">
        <f t="shared" si="61"/>
        <v>0</v>
      </c>
      <c r="N575" s="46">
        <f t="shared" si="62"/>
        <v>0</v>
      </c>
      <c r="P575" t="b">
        <f t="shared" si="63"/>
        <v>1</v>
      </c>
    </row>
    <row r="576" spans="1:16" ht="15.75" x14ac:dyDescent="0.25">
      <c r="A576" s="4"/>
      <c r="B576" s="245">
        <v>561</v>
      </c>
      <c r="C576" s="251"/>
      <c r="D576" s="252"/>
      <c r="E576" s="251"/>
      <c r="F576" s="252"/>
      <c r="G576" s="4"/>
      <c r="H576" s="274" t="b">
        <f>IF(ISBLANK(C576),TRUE,IF(OR(ISBLANK(D576),ISBLANK(E576),ISBLANK(F576),ISBLANK(#REF!)),FALSE,TRUE))</f>
        <v>1</v>
      </c>
      <c r="I576" s="46">
        <f t="shared" si="57"/>
        <v>0</v>
      </c>
      <c r="J576" s="46">
        <f t="shared" si="58"/>
        <v>0</v>
      </c>
      <c r="K576" s="46">
        <f t="shared" si="59"/>
        <v>0</v>
      </c>
      <c r="L576" s="46">
        <f t="shared" si="60"/>
        <v>0</v>
      </c>
      <c r="M576" s="46">
        <f t="shared" si="61"/>
        <v>0</v>
      </c>
      <c r="N576" s="46">
        <f t="shared" si="62"/>
        <v>0</v>
      </c>
      <c r="P576" t="b">
        <f t="shared" si="63"/>
        <v>1</v>
      </c>
    </row>
    <row r="577" spans="1:16" ht="15.75" x14ac:dyDescent="0.25">
      <c r="A577" s="4"/>
      <c r="B577" s="245">
        <v>562</v>
      </c>
      <c r="C577" s="251"/>
      <c r="D577" s="252"/>
      <c r="E577" s="251"/>
      <c r="F577" s="252"/>
      <c r="G577" s="4"/>
      <c r="H577" s="274" t="b">
        <f>IF(ISBLANK(C577),TRUE,IF(OR(ISBLANK(D577),ISBLANK(E577),ISBLANK(F577),ISBLANK(#REF!)),FALSE,TRUE))</f>
        <v>1</v>
      </c>
      <c r="I577" s="46">
        <f t="shared" si="57"/>
        <v>0</v>
      </c>
      <c r="J577" s="46">
        <f t="shared" si="58"/>
        <v>0</v>
      </c>
      <c r="K577" s="46">
        <f t="shared" si="59"/>
        <v>0</v>
      </c>
      <c r="L577" s="46">
        <f t="shared" si="60"/>
        <v>0</v>
      </c>
      <c r="M577" s="46">
        <f t="shared" si="61"/>
        <v>0</v>
      </c>
      <c r="N577" s="46">
        <f t="shared" si="62"/>
        <v>0</v>
      </c>
      <c r="P577" t="b">
        <f t="shared" si="63"/>
        <v>1</v>
      </c>
    </row>
    <row r="578" spans="1:16" ht="15.75" x14ac:dyDescent="0.25">
      <c r="A578" s="4"/>
      <c r="B578" s="245">
        <v>563</v>
      </c>
      <c r="C578" s="251"/>
      <c r="D578" s="252"/>
      <c r="E578" s="251"/>
      <c r="F578" s="252"/>
      <c r="G578" s="4"/>
      <c r="H578" s="274" t="b">
        <f>IF(ISBLANK(C578),TRUE,IF(OR(ISBLANK(D578),ISBLANK(E578),ISBLANK(F578),ISBLANK(#REF!)),FALSE,TRUE))</f>
        <v>1</v>
      </c>
      <c r="I578" s="46">
        <f t="shared" si="57"/>
        <v>0</v>
      </c>
      <c r="J578" s="46">
        <f t="shared" si="58"/>
        <v>0</v>
      </c>
      <c r="K578" s="46">
        <f t="shared" si="59"/>
        <v>0</v>
      </c>
      <c r="L578" s="46">
        <f t="shared" si="60"/>
        <v>0</v>
      </c>
      <c r="M578" s="46">
        <f t="shared" si="61"/>
        <v>0</v>
      </c>
      <c r="N578" s="46">
        <f t="shared" si="62"/>
        <v>0</v>
      </c>
      <c r="P578" t="b">
        <f t="shared" si="63"/>
        <v>1</v>
      </c>
    </row>
    <row r="579" spans="1:16" ht="15.75" x14ac:dyDescent="0.25">
      <c r="A579" s="4"/>
      <c r="B579" s="245">
        <v>564</v>
      </c>
      <c r="C579" s="251"/>
      <c r="D579" s="252"/>
      <c r="E579" s="251"/>
      <c r="F579" s="252"/>
      <c r="G579" s="4"/>
      <c r="H579" s="274" t="b">
        <f>IF(ISBLANK(C579),TRUE,IF(OR(ISBLANK(D579),ISBLANK(E579),ISBLANK(F579),ISBLANK(#REF!)),FALSE,TRUE))</f>
        <v>1</v>
      </c>
      <c r="I579" s="46">
        <f t="shared" si="57"/>
        <v>0</v>
      </c>
      <c r="J579" s="46">
        <f t="shared" si="58"/>
        <v>0</v>
      </c>
      <c r="K579" s="46">
        <f t="shared" si="59"/>
        <v>0</v>
      </c>
      <c r="L579" s="46">
        <f t="shared" si="60"/>
        <v>0</v>
      </c>
      <c r="M579" s="46">
        <f t="shared" si="61"/>
        <v>0</v>
      </c>
      <c r="N579" s="46">
        <f t="shared" si="62"/>
        <v>0</v>
      </c>
      <c r="P579" t="b">
        <f t="shared" si="63"/>
        <v>1</v>
      </c>
    </row>
    <row r="580" spans="1:16" ht="15.75" x14ac:dyDescent="0.25">
      <c r="A580" s="4"/>
      <c r="B580" s="245">
        <v>565</v>
      </c>
      <c r="C580" s="251"/>
      <c r="D580" s="252"/>
      <c r="E580" s="251"/>
      <c r="F580" s="252"/>
      <c r="G580" s="4"/>
      <c r="H580" s="274" t="b">
        <f>IF(ISBLANK(C580),TRUE,IF(OR(ISBLANK(D580),ISBLANK(E580),ISBLANK(F580),ISBLANK(#REF!)),FALSE,TRUE))</f>
        <v>1</v>
      </c>
      <c r="I580" s="46">
        <f t="shared" si="57"/>
        <v>0</v>
      </c>
      <c r="J580" s="46">
        <f t="shared" si="58"/>
        <v>0</v>
      </c>
      <c r="K580" s="46">
        <f t="shared" si="59"/>
        <v>0</v>
      </c>
      <c r="L580" s="46">
        <f t="shared" si="60"/>
        <v>0</v>
      </c>
      <c r="M580" s="46">
        <f t="shared" si="61"/>
        <v>0</v>
      </c>
      <c r="N580" s="46">
        <f t="shared" si="62"/>
        <v>0</v>
      </c>
      <c r="P580" t="b">
        <f t="shared" si="63"/>
        <v>1</v>
      </c>
    </row>
    <row r="581" spans="1:16" ht="15.75" x14ac:dyDescent="0.25">
      <c r="A581" s="4"/>
      <c r="B581" s="245">
        <v>566</v>
      </c>
      <c r="C581" s="251"/>
      <c r="D581" s="252"/>
      <c r="E581" s="251"/>
      <c r="F581" s="252"/>
      <c r="G581" s="4"/>
      <c r="H581" s="274" t="b">
        <f>IF(ISBLANK(C581),TRUE,IF(OR(ISBLANK(D581),ISBLANK(E581),ISBLANK(F581),ISBLANK(#REF!)),FALSE,TRUE))</f>
        <v>1</v>
      </c>
      <c r="I581" s="46">
        <f t="shared" si="57"/>
        <v>0</v>
      </c>
      <c r="J581" s="46">
        <f t="shared" si="58"/>
        <v>0</v>
      </c>
      <c r="K581" s="46">
        <f t="shared" si="59"/>
        <v>0</v>
      </c>
      <c r="L581" s="46">
        <f t="shared" si="60"/>
        <v>0</v>
      </c>
      <c r="M581" s="46">
        <f t="shared" si="61"/>
        <v>0</v>
      </c>
      <c r="N581" s="46">
        <f t="shared" si="62"/>
        <v>0</v>
      </c>
      <c r="P581" t="b">
        <f t="shared" si="63"/>
        <v>1</v>
      </c>
    </row>
    <row r="582" spans="1:16" ht="15.75" x14ac:dyDescent="0.25">
      <c r="A582" s="4"/>
      <c r="B582" s="245">
        <v>567</v>
      </c>
      <c r="C582" s="251"/>
      <c r="D582" s="252"/>
      <c r="E582" s="251"/>
      <c r="F582" s="252"/>
      <c r="G582" s="4"/>
      <c r="H582" s="274" t="b">
        <f>IF(ISBLANK(C582),TRUE,IF(OR(ISBLANK(D582),ISBLANK(E582),ISBLANK(F582),ISBLANK(#REF!)),FALSE,TRUE))</f>
        <v>1</v>
      </c>
      <c r="I582" s="46">
        <f t="shared" si="57"/>
        <v>0</v>
      </c>
      <c r="J582" s="46">
        <f t="shared" si="58"/>
        <v>0</v>
      </c>
      <c r="K582" s="46">
        <f t="shared" si="59"/>
        <v>0</v>
      </c>
      <c r="L582" s="46">
        <f t="shared" si="60"/>
        <v>0</v>
      </c>
      <c r="M582" s="46">
        <f t="shared" si="61"/>
        <v>0</v>
      </c>
      <c r="N582" s="46">
        <f t="shared" si="62"/>
        <v>0</v>
      </c>
      <c r="P582" t="b">
        <f t="shared" si="63"/>
        <v>1</v>
      </c>
    </row>
    <row r="583" spans="1:16" ht="15.75" x14ac:dyDescent="0.25">
      <c r="A583" s="4"/>
      <c r="B583" s="245">
        <v>568</v>
      </c>
      <c r="C583" s="251"/>
      <c r="D583" s="252"/>
      <c r="E583" s="251"/>
      <c r="F583" s="252"/>
      <c r="G583" s="4"/>
      <c r="H583" s="274" t="b">
        <f>IF(ISBLANK(C583),TRUE,IF(OR(ISBLANK(D583),ISBLANK(E583),ISBLANK(F583),ISBLANK(#REF!)),FALSE,TRUE))</f>
        <v>1</v>
      </c>
      <c r="I583" s="46">
        <f t="shared" si="57"/>
        <v>0</v>
      </c>
      <c r="J583" s="46">
        <f t="shared" si="58"/>
        <v>0</v>
      </c>
      <c r="K583" s="46">
        <f t="shared" si="59"/>
        <v>0</v>
      </c>
      <c r="L583" s="46">
        <f t="shared" si="60"/>
        <v>0</v>
      </c>
      <c r="M583" s="46">
        <f t="shared" si="61"/>
        <v>0</v>
      </c>
      <c r="N583" s="46">
        <f t="shared" si="62"/>
        <v>0</v>
      </c>
      <c r="P583" t="b">
        <f t="shared" si="63"/>
        <v>1</v>
      </c>
    </row>
    <row r="584" spans="1:16" ht="15.75" x14ac:dyDescent="0.25">
      <c r="A584" s="4"/>
      <c r="B584" s="245">
        <v>569</v>
      </c>
      <c r="C584" s="251"/>
      <c r="D584" s="252"/>
      <c r="E584" s="251"/>
      <c r="F584" s="252"/>
      <c r="G584" s="4"/>
      <c r="H584" s="274" t="b">
        <f>IF(ISBLANK(C584),TRUE,IF(OR(ISBLANK(D584),ISBLANK(E584),ISBLANK(F584),ISBLANK(#REF!)),FALSE,TRUE))</f>
        <v>1</v>
      </c>
      <c r="I584" s="46">
        <f t="shared" si="57"/>
        <v>0</v>
      </c>
      <c r="J584" s="46">
        <f t="shared" si="58"/>
        <v>0</v>
      </c>
      <c r="K584" s="46">
        <f t="shared" si="59"/>
        <v>0</v>
      </c>
      <c r="L584" s="46">
        <f t="shared" si="60"/>
        <v>0</v>
      </c>
      <c r="M584" s="46">
        <f t="shared" si="61"/>
        <v>0</v>
      </c>
      <c r="N584" s="46">
        <f t="shared" si="62"/>
        <v>0</v>
      </c>
      <c r="P584" t="b">
        <f t="shared" si="63"/>
        <v>1</v>
      </c>
    </row>
    <row r="585" spans="1:16" ht="15.75" x14ac:dyDescent="0.25">
      <c r="A585" s="4"/>
      <c r="B585" s="245">
        <v>570</v>
      </c>
      <c r="C585" s="251"/>
      <c r="D585" s="252"/>
      <c r="E585" s="251"/>
      <c r="F585" s="252"/>
      <c r="G585" s="4"/>
      <c r="H585" s="274" t="b">
        <f>IF(ISBLANK(C585),TRUE,IF(OR(ISBLANK(D585),ISBLANK(E585),ISBLANK(F585),ISBLANK(#REF!)),FALSE,TRUE))</f>
        <v>1</v>
      </c>
      <c r="I585" s="46">
        <f t="shared" si="57"/>
        <v>0</v>
      </c>
      <c r="J585" s="46">
        <f t="shared" si="58"/>
        <v>0</v>
      </c>
      <c r="K585" s="46">
        <f t="shared" si="59"/>
        <v>0</v>
      </c>
      <c r="L585" s="46">
        <f t="shared" si="60"/>
        <v>0</v>
      </c>
      <c r="M585" s="46">
        <f t="shared" si="61"/>
        <v>0</v>
      </c>
      <c r="N585" s="46">
        <f t="shared" si="62"/>
        <v>0</v>
      </c>
      <c r="P585" t="b">
        <f t="shared" si="63"/>
        <v>1</v>
      </c>
    </row>
    <row r="586" spans="1:16" ht="15.75" x14ac:dyDescent="0.25">
      <c r="A586" s="4"/>
      <c r="B586" s="245">
        <v>571</v>
      </c>
      <c r="C586" s="251"/>
      <c r="D586" s="252"/>
      <c r="E586" s="251"/>
      <c r="F586" s="252"/>
      <c r="G586" s="4"/>
      <c r="H586" s="274" t="b">
        <f>IF(ISBLANK(C586),TRUE,IF(OR(ISBLANK(D586),ISBLANK(E586),ISBLANK(F586),ISBLANK(#REF!)),FALSE,TRUE))</f>
        <v>1</v>
      </c>
      <c r="I586" s="46">
        <f t="shared" si="57"/>
        <v>0</v>
      </c>
      <c r="J586" s="46">
        <f t="shared" si="58"/>
        <v>0</v>
      </c>
      <c r="K586" s="46">
        <f t="shared" si="59"/>
        <v>0</v>
      </c>
      <c r="L586" s="46">
        <f t="shared" si="60"/>
        <v>0</v>
      </c>
      <c r="M586" s="46">
        <f t="shared" si="61"/>
        <v>0</v>
      </c>
      <c r="N586" s="46">
        <f t="shared" si="62"/>
        <v>0</v>
      </c>
      <c r="P586" t="b">
        <f t="shared" si="63"/>
        <v>1</v>
      </c>
    </row>
    <row r="587" spans="1:16" ht="15.75" x14ac:dyDescent="0.25">
      <c r="A587" s="4"/>
      <c r="B587" s="245">
        <v>572</v>
      </c>
      <c r="C587" s="251"/>
      <c r="D587" s="252"/>
      <c r="E587" s="251"/>
      <c r="F587" s="252"/>
      <c r="G587" s="4"/>
      <c r="H587" s="274" t="b">
        <f>IF(ISBLANK(C587),TRUE,IF(OR(ISBLANK(D587),ISBLANK(E587),ISBLANK(F587),ISBLANK(#REF!)),FALSE,TRUE))</f>
        <v>1</v>
      </c>
      <c r="I587" s="46">
        <f t="shared" si="57"/>
        <v>0</v>
      </c>
      <c r="J587" s="46">
        <f t="shared" si="58"/>
        <v>0</v>
      </c>
      <c r="K587" s="46">
        <f t="shared" si="59"/>
        <v>0</v>
      </c>
      <c r="L587" s="46">
        <f t="shared" si="60"/>
        <v>0</v>
      </c>
      <c r="M587" s="46">
        <f t="shared" si="61"/>
        <v>0</v>
      </c>
      <c r="N587" s="46">
        <f t="shared" si="62"/>
        <v>0</v>
      </c>
      <c r="P587" t="b">
        <f t="shared" si="63"/>
        <v>1</v>
      </c>
    </row>
    <row r="588" spans="1:16" ht="15.75" x14ac:dyDescent="0.25">
      <c r="A588" s="4"/>
      <c r="B588" s="245">
        <v>573</v>
      </c>
      <c r="C588" s="251"/>
      <c r="D588" s="252"/>
      <c r="E588" s="251"/>
      <c r="F588" s="252"/>
      <c r="G588" s="4"/>
      <c r="H588" s="274" t="b">
        <f>IF(ISBLANK(C588),TRUE,IF(OR(ISBLANK(D588),ISBLANK(E588),ISBLANK(F588),ISBLANK(#REF!)),FALSE,TRUE))</f>
        <v>1</v>
      </c>
      <c r="I588" s="46">
        <f t="shared" si="57"/>
        <v>0</v>
      </c>
      <c r="J588" s="46">
        <f t="shared" si="58"/>
        <v>0</v>
      </c>
      <c r="K588" s="46">
        <f t="shared" si="59"/>
        <v>0</v>
      </c>
      <c r="L588" s="46">
        <f t="shared" si="60"/>
        <v>0</v>
      </c>
      <c r="M588" s="46">
        <f t="shared" si="61"/>
        <v>0</v>
      </c>
      <c r="N588" s="46">
        <f t="shared" si="62"/>
        <v>0</v>
      </c>
      <c r="P588" t="b">
        <f t="shared" si="63"/>
        <v>1</v>
      </c>
    </row>
    <row r="589" spans="1:16" ht="15.75" x14ac:dyDescent="0.25">
      <c r="A589" s="4"/>
      <c r="B589" s="245">
        <v>574</v>
      </c>
      <c r="C589" s="251"/>
      <c r="D589" s="252"/>
      <c r="E589" s="251"/>
      <c r="F589" s="252"/>
      <c r="G589" s="4"/>
      <c r="H589" s="274" t="b">
        <f>IF(ISBLANK(C589),TRUE,IF(OR(ISBLANK(D589),ISBLANK(E589),ISBLANK(F589),ISBLANK(#REF!)),FALSE,TRUE))</f>
        <v>1</v>
      </c>
      <c r="I589" s="46">
        <f t="shared" si="57"/>
        <v>0</v>
      </c>
      <c r="J589" s="46">
        <f t="shared" si="58"/>
        <v>0</v>
      </c>
      <c r="K589" s="46">
        <f t="shared" si="59"/>
        <v>0</v>
      </c>
      <c r="L589" s="46">
        <f t="shared" si="60"/>
        <v>0</v>
      </c>
      <c r="M589" s="46">
        <f t="shared" si="61"/>
        <v>0</v>
      </c>
      <c r="N589" s="46">
        <f t="shared" si="62"/>
        <v>0</v>
      </c>
      <c r="P589" t="b">
        <f t="shared" si="63"/>
        <v>1</v>
      </c>
    </row>
    <row r="590" spans="1:16" ht="15.75" x14ac:dyDescent="0.25">
      <c r="A590" s="4"/>
      <c r="B590" s="245">
        <v>575</v>
      </c>
      <c r="C590" s="251"/>
      <c r="D590" s="252"/>
      <c r="E590" s="251"/>
      <c r="F590" s="252"/>
      <c r="G590" s="4"/>
      <c r="H590" s="274" t="b">
        <f>IF(ISBLANK(C590),TRUE,IF(OR(ISBLANK(D590),ISBLANK(E590),ISBLANK(F590),ISBLANK(#REF!)),FALSE,TRUE))</f>
        <v>1</v>
      </c>
      <c r="I590" s="46">
        <f t="shared" si="57"/>
        <v>0</v>
      </c>
      <c r="J590" s="46">
        <f t="shared" si="58"/>
        <v>0</v>
      </c>
      <c r="K590" s="46">
        <f t="shared" si="59"/>
        <v>0</v>
      </c>
      <c r="L590" s="46">
        <f t="shared" si="60"/>
        <v>0</v>
      </c>
      <c r="M590" s="46">
        <f t="shared" si="61"/>
        <v>0</v>
      </c>
      <c r="N590" s="46">
        <f t="shared" si="62"/>
        <v>0</v>
      </c>
      <c r="P590" t="b">
        <f t="shared" si="63"/>
        <v>1</v>
      </c>
    </row>
    <row r="591" spans="1:16" ht="15.75" x14ac:dyDescent="0.25">
      <c r="A591" s="4"/>
      <c r="B591" s="245">
        <v>576</v>
      </c>
      <c r="C591" s="251"/>
      <c r="D591" s="252"/>
      <c r="E591" s="251"/>
      <c r="F591" s="252"/>
      <c r="G591" s="4"/>
      <c r="H591" s="274" t="b">
        <f>IF(ISBLANK(C591),TRUE,IF(OR(ISBLANK(D591),ISBLANK(E591),ISBLANK(F591),ISBLANK(#REF!)),FALSE,TRUE))</f>
        <v>1</v>
      </c>
      <c r="I591" s="46">
        <f t="shared" si="57"/>
        <v>0</v>
      </c>
      <c r="J591" s="46">
        <f t="shared" si="58"/>
        <v>0</v>
      </c>
      <c r="K591" s="46">
        <f t="shared" si="59"/>
        <v>0</v>
      </c>
      <c r="L591" s="46">
        <f t="shared" si="60"/>
        <v>0</v>
      </c>
      <c r="M591" s="46">
        <f t="shared" si="61"/>
        <v>0</v>
      </c>
      <c r="N591" s="46">
        <f t="shared" si="62"/>
        <v>0</v>
      </c>
      <c r="P591" t="b">
        <f t="shared" si="63"/>
        <v>1</v>
      </c>
    </row>
    <row r="592" spans="1:16" ht="15.75" x14ac:dyDescent="0.25">
      <c r="A592" s="4"/>
      <c r="B592" s="245">
        <v>577</v>
      </c>
      <c r="C592" s="251"/>
      <c r="D592" s="252"/>
      <c r="E592" s="251"/>
      <c r="F592" s="252"/>
      <c r="G592" s="4"/>
      <c r="H592" s="274" t="b">
        <f>IF(ISBLANK(C592),TRUE,IF(OR(ISBLANK(D592),ISBLANK(E592),ISBLANK(F592),ISBLANK(#REF!)),FALSE,TRUE))</f>
        <v>1</v>
      </c>
      <c r="I592" s="46">
        <f t="shared" si="57"/>
        <v>0</v>
      </c>
      <c r="J592" s="46">
        <f t="shared" si="58"/>
        <v>0</v>
      </c>
      <c r="K592" s="46">
        <f t="shared" si="59"/>
        <v>0</v>
      </c>
      <c r="L592" s="46">
        <f t="shared" si="60"/>
        <v>0</v>
      </c>
      <c r="M592" s="46">
        <f t="shared" si="61"/>
        <v>0</v>
      </c>
      <c r="N592" s="46">
        <f t="shared" si="62"/>
        <v>0</v>
      </c>
      <c r="P592" t="b">
        <f t="shared" si="63"/>
        <v>1</v>
      </c>
    </row>
    <row r="593" spans="1:16" ht="15.75" x14ac:dyDescent="0.25">
      <c r="A593" s="4"/>
      <c r="B593" s="245">
        <v>578</v>
      </c>
      <c r="C593" s="251"/>
      <c r="D593" s="252"/>
      <c r="E593" s="251"/>
      <c r="F593" s="252"/>
      <c r="G593" s="4"/>
      <c r="H593" s="274" t="b">
        <f>IF(ISBLANK(C593),TRUE,IF(OR(ISBLANK(D593),ISBLANK(E593),ISBLANK(F593),ISBLANK(#REF!)),FALSE,TRUE))</f>
        <v>1</v>
      </c>
      <c r="I593" s="46">
        <f t="shared" ref="I593:I656" si="64">IF(E593="Retail",F593,0)</f>
        <v>0</v>
      </c>
      <c r="J593" s="46">
        <f t="shared" ref="J593:J656" si="65">IF(E593="Well Informed",F593,0)</f>
        <v>0</v>
      </c>
      <c r="K593" s="46">
        <f t="shared" ref="K593:K656" si="66">IF(E593="Professional",F593,0)</f>
        <v>0</v>
      </c>
      <c r="L593" s="46">
        <f t="shared" ref="L593:L656" si="67">IF(E593="Retail",D593,0)</f>
        <v>0</v>
      </c>
      <c r="M593" s="46">
        <f t="shared" ref="M593:M656" si="68">IF(E593="Well Informed",D593,0)</f>
        <v>0</v>
      </c>
      <c r="N593" s="46">
        <f t="shared" ref="N593:N656" si="69">IF(E593="Professional",D593,0)</f>
        <v>0</v>
      </c>
      <c r="P593" t="b">
        <f t="shared" ref="P593:P656" si="70">IF(AND(D593&lt;&gt;"",C593="N/A"),FALSE,TRUE)</f>
        <v>1</v>
      </c>
    </row>
    <row r="594" spans="1:16" ht="15.75" x14ac:dyDescent="0.25">
      <c r="A594" s="4"/>
      <c r="B594" s="245">
        <v>579</v>
      </c>
      <c r="C594" s="251"/>
      <c r="D594" s="252"/>
      <c r="E594" s="251"/>
      <c r="F594" s="252"/>
      <c r="G594" s="4"/>
      <c r="H594" s="274" t="b">
        <f>IF(ISBLANK(C594),TRUE,IF(OR(ISBLANK(D594),ISBLANK(E594),ISBLANK(F594),ISBLANK(#REF!)),FALSE,TRUE))</f>
        <v>1</v>
      </c>
      <c r="I594" s="46">
        <f t="shared" si="64"/>
        <v>0</v>
      </c>
      <c r="J594" s="46">
        <f t="shared" si="65"/>
        <v>0</v>
      </c>
      <c r="K594" s="46">
        <f t="shared" si="66"/>
        <v>0</v>
      </c>
      <c r="L594" s="46">
        <f t="shared" si="67"/>
        <v>0</v>
      </c>
      <c r="M594" s="46">
        <f t="shared" si="68"/>
        <v>0</v>
      </c>
      <c r="N594" s="46">
        <f t="shared" si="69"/>
        <v>0</v>
      </c>
      <c r="P594" t="b">
        <f t="shared" si="70"/>
        <v>1</v>
      </c>
    </row>
    <row r="595" spans="1:16" ht="15.75" x14ac:dyDescent="0.25">
      <c r="A595" s="4"/>
      <c r="B595" s="245">
        <v>580</v>
      </c>
      <c r="C595" s="251"/>
      <c r="D595" s="252"/>
      <c r="E595" s="251"/>
      <c r="F595" s="252"/>
      <c r="G595" s="4"/>
      <c r="H595" s="274" t="b">
        <f>IF(ISBLANK(C595),TRUE,IF(OR(ISBLANK(D595),ISBLANK(E595),ISBLANK(F595),ISBLANK(#REF!)),FALSE,TRUE))</f>
        <v>1</v>
      </c>
      <c r="I595" s="46">
        <f t="shared" si="64"/>
        <v>0</v>
      </c>
      <c r="J595" s="46">
        <f t="shared" si="65"/>
        <v>0</v>
      </c>
      <c r="K595" s="46">
        <f t="shared" si="66"/>
        <v>0</v>
      </c>
      <c r="L595" s="46">
        <f t="shared" si="67"/>
        <v>0</v>
      </c>
      <c r="M595" s="46">
        <f t="shared" si="68"/>
        <v>0</v>
      </c>
      <c r="N595" s="46">
        <f t="shared" si="69"/>
        <v>0</v>
      </c>
      <c r="P595" t="b">
        <f t="shared" si="70"/>
        <v>1</v>
      </c>
    </row>
    <row r="596" spans="1:16" ht="15.75" x14ac:dyDescent="0.25">
      <c r="A596" s="4"/>
      <c r="B596" s="245">
        <v>581</v>
      </c>
      <c r="C596" s="251"/>
      <c r="D596" s="252"/>
      <c r="E596" s="251"/>
      <c r="F596" s="252"/>
      <c r="G596" s="4"/>
      <c r="H596" s="274" t="b">
        <f>IF(ISBLANK(C596),TRUE,IF(OR(ISBLANK(D596),ISBLANK(E596),ISBLANK(F596),ISBLANK(#REF!)),FALSE,TRUE))</f>
        <v>1</v>
      </c>
      <c r="I596" s="46">
        <f t="shared" si="64"/>
        <v>0</v>
      </c>
      <c r="J596" s="46">
        <f t="shared" si="65"/>
        <v>0</v>
      </c>
      <c r="K596" s="46">
        <f t="shared" si="66"/>
        <v>0</v>
      </c>
      <c r="L596" s="46">
        <f t="shared" si="67"/>
        <v>0</v>
      </c>
      <c r="M596" s="46">
        <f t="shared" si="68"/>
        <v>0</v>
      </c>
      <c r="N596" s="46">
        <f t="shared" si="69"/>
        <v>0</v>
      </c>
      <c r="P596" t="b">
        <f t="shared" si="70"/>
        <v>1</v>
      </c>
    </row>
    <row r="597" spans="1:16" ht="15.75" x14ac:dyDescent="0.25">
      <c r="A597" s="4"/>
      <c r="B597" s="245">
        <v>582</v>
      </c>
      <c r="C597" s="251"/>
      <c r="D597" s="252"/>
      <c r="E597" s="251"/>
      <c r="F597" s="252"/>
      <c r="G597" s="4"/>
      <c r="H597" s="274" t="b">
        <f>IF(ISBLANK(C597),TRUE,IF(OR(ISBLANK(D597),ISBLANK(E597),ISBLANK(F597),ISBLANK(#REF!)),FALSE,TRUE))</f>
        <v>1</v>
      </c>
      <c r="I597" s="46">
        <f t="shared" si="64"/>
        <v>0</v>
      </c>
      <c r="J597" s="46">
        <f t="shared" si="65"/>
        <v>0</v>
      </c>
      <c r="K597" s="46">
        <f t="shared" si="66"/>
        <v>0</v>
      </c>
      <c r="L597" s="46">
        <f t="shared" si="67"/>
        <v>0</v>
      </c>
      <c r="M597" s="46">
        <f t="shared" si="68"/>
        <v>0</v>
      </c>
      <c r="N597" s="46">
        <f t="shared" si="69"/>
        <v>0</v>
      </c>
      <c r="P597" t="b">
        <f t="shared" si="70"/>
        <v>1</v>
      </c>
    </row>
    <row r="598" spans="1:16" ht="15.75" x14ac:dyDescent="0.25">
      <c r="A598" s="4"/>
      <c r="B598" s="245">
        <v>583</v>
      </c>
      <c r="C598" s="251"/>
      <c r="D598" s="252"/>
      <c r="E598" s="251"/>
      <c r="F598" s="252"/>
      <c r="G598" s="4"/>
      <c r="H598" s="274" t="b">
        <f>IF(ISBLANK(C598),TRUE,IF(OR(ISBLANK(D598),ISBLANK(E598),ISBLANK(F598),ISBLANK(#REF!)),FALSE,TRUE))</f>
        <v>1</v>
      </c>
      <c r="I598" s="46">
        <f t="shared" si="64"/>
        <v>0</v>
      </c>
      <c r="J598" s="46">
        <f t="shared" si="65"/>
        <v>0</v>
      </c>
      <c r="K598" s="46">
        <f t="shared" si="66"/>
        <v>0</v>
      </c>
      <c r="L598" s="46">
        <f t="shared" si="67"/>
        <v>0</v>
      </c>
      <c r="M598" s="46">
        <f t="shared" si="68"/>
        <v>0</v>
      </c>
      <c r="N598" s="46">
        <f t="shared" si="69"/>
        <v>0</v>
      </c>
      <c r="P598" t="b">
        <f t="shared" si="70"/>
        <v>1</v>
      </c>
    </row>
    <row r="599" spans="1:16" ht="15.75" x14ac:dyDescent="0.25">
      <c r="A599" s="4"/>
      <c r="B599" s="245">
        <v>584</v>
      </c>
      <c r="C599" s="251"/>
      <c r="D599" s="252"/>
      <c r="E599" s="251"/>
      <c r="F599" s="252"/>
      <c r="G599" s="4"/>
      <c r="H599" s="274" t="b">
        <f>IF(ISBLANK(C599),TRUE,IF(OR(ISBLANK(D599),ISBLANK(E599),ISBLANK(F599),ISBLANK(#REF!)),FALSE,TRUE))</f>
        <v>1</v>
      </c>
      <c r="I599" s="46">
        <f t="shared" si="64"/>
        <v>0</v>
      </c>
      <c r="J599" s="46">
        <f t="shared" si="65"/>
        <v>0</v>
      </c>
      <c r="K599" s="46">
        <f t="shared" si="66"/>
        <v>0</v>
      </c>
      <c r="L599" s="46">
        <f t="shared" si="67"/>
        <v>0</v>
      </c>
      <c r="M599" s="46">
        <f t="shared" si="68"/>
        <v>0</v>
      </c>
      <c r="N599" s="46">
        <f t="shared" si="69"/>
        <v>0</v>
      </c>
      <c r="P599" t="b">
        <f t="shared" si="70"/>
        <v>1</v>
      </c>
    </row>
    <row r="600" spans="1:16" ht="15.75" x14ac:dyDescent="0.25">
      <c r="A600" s="4"/>
      <c r="B600" s="245">
        <v>585</v>
      </c>
      <c r="C600" s="251"/>
      <c r="D600" s="252"/>
      <c r="E600" s="251"/>
      <c r="F600" s="252"/>
      <c r="G600" s="4"/>
      <c r="H600" s="274" t="b">
        <f>IF(ISBLANK(C600),TRUE,IF(OR(ISBLANK(D600),ISBLANK(E600),ISBLANK(F600),ISBLANK(#REF!)),FALSE,TRUE))</f>
        <v>1</v>
      </c>
      <c r="I600" s="46">
        <f t="shared" si="64"/>
        <v>0</v>
      </c>
      <c r="J600" s="46">
        <f t="shared" si="65"/>
        <v>0</v>
      </c>
      <c r="K600" s="46">
        <f t="shared" si="66"/>
        <v>0</v>
      </c>
      <c r="L600" s="46">
        <f t="shared" si="67"/>
        <v>0</v>
      </c>
      <c r="M600" s="46">
        <f t="shared" si="68"/>
        <v>0</v>
      </c>
      <c r="N600" s="46">
        <f t="shared" si="69"/>
        <v>0</v>
      </c>
      <c r="P600" t="b">
        <f t="shared" si="70"/>
        <v>1</v>
      </c>
    </row>
    <row r="601" spans="1:16" ht="15.75" x14ac:dyDescent="0.25">
      <c r="A601" s="4"/>
      <c r="B601" s="245">
        <v>586</v>
      </c>
      <c r="C601" s="251"/>
      <c r="D601" s="252"/>
      <c r="E601" s="251"/>
      <c r="F601" s="252"/>
      <c r="G601" s="4"/>
      <c r="H601" s="274" t="b">
        <f>IF(ISBLANK(C601),TRUE,IF(OR(ISBLANK(D601),ISBLANK(E601),ISBLANK(F601),ISBLANK(#REF!)),FALSE,TRUE))</f>
        <v>1</v>
      </c>
      <c r="I601" s="46">
        <f t="shared" si="64"/>
        <v>0</v>
      </c>
      <c r="J601" s="46">
        <f t="shared" si="65"/>
        <v>0</v>
      </c>
      <c r="K601" s="46">
        <f t="shared" si="66"/>
        <v>0</v>
      </c>
      <c r="L601" s="46">
        <f t="shared" si="67"/>
        <v>0</v>
      </c>
      <c r="M601" s="46">
        <f t="shared" si="68"/>
        <v>0</v>
      </c>
      <c r="N601" s="46">
        <f t="shared" si="69"/>
        <v>0</v>
      </c>
      <c r="P601" t="b">
        <f t="shared" si="70"/>
        <v>1</v>
      </c>
    </row>
    <row r="602" spans="1:16" ht="15.75" x14ac:dyDescent="0.25">
      <c r="A602" s="4"/>
      <c r="B602" s="245">
        <v>587</v>
      </c>
      <c r="C602" s="251"/>
      <c r="D602" s="252"/>
      <c r="E602" s="251"/>
      <c r="F602" s="252"/>
      <c r="G602" s="4"/>
      <c r="H602" s="274" t="b">
        <f>IF(ISBLANK(C602),TRUE,IF(OR(ISBLANK(D602),ISBLANK(E602),ISBLANK(F602),ISBLANK(#REF!)),FALSE,TRUE))</f>
        <v>1</v>
      </c>
      <c r="I602" s="46">
        <f t="shared" si="64"/>
        <v>0</v>
      </c>
      <c r="J602" s="46">
        <f t="shared" si="65"/>
        <v>0</v>
      </c>
      <c r="K602" s="46">
        <f t="shared" si="66"/>
        <v>0</v>
      </c>
      <c r="L602" s="46">
        <f t="shared" si="67"/>
        <v>0</v>
      </c>
      <c r="M602" s="46">
        <f t="shared" si="68"/>
        <v>0</v>
      </c>
      <c r="N602" s="46">
        <f t="shared" si="69"/>
        <v>0</v>
      </c>
      <c r="P602" t="b">
        <f t="shared" si="70"/>
        <v>1</v>
      </c>
    </row>
    <row r="603" spans="1:16" ht="15.75" x14ac:dyDescent="0.25">
      <c r="A603" s="4"/>
      <c r="B603" s="245">
        <v>588</v>
      </c>
      <c r="C603" s="251"/>
      <c r="D603" s="252"/>
      <c r="E603" s="251"/>
      <c r="F603" s="252"/>
      <c r="G603" s="4"/>
      <c r="H603" s="274" t="b">
        <f>IF(ISBLANK(C603),TRUE,IF(OR(ISBLANK(D603),ISBLANK(E603),ISBLANK(F603),ISBLANK(#REF!)),FALSE,TRUE))</f>
        <v>1</v>
      </c>
      <c r="I603" s="46">
        <f t="shared" si="64"/>
        <v>0</v>
      </c>
      <c r="J603" s="46">
        <f t="shared" si="65"/>
        <v>0</v>
      </c>
      <c r="K603" s="46">
        <f t="shared" si="66"/>
        <v>0</v>
      </c>
      <c r="L603" s="46">
        <f t="shared" si="67"/>
        <v>0</v>
      </c>
      <c r="M603" s="46">
        <f t="shared" si="68"/>
        <v>0</v>
      </c>
      <c r="N603" s="46">
        <f t="shared" si="69"/>
        <v>0</v>
      </c>
      <c r="P603" t="b">
        <f t="shared" si="70"/>
        <v>1</v>
      </c>
    </row>
    <row r="604" spans="1:16" ht="15.75" x14ac:dyDescent="0.25">
      <c r="A604" s="4"/>
      <c r="B604" s="245">
        <v>589</v>
      </c>
      <c r="C604" s="251"/>
      <c r="D604" s="252"/>
      <c r="E604" s="251"/>
      <c r="F604" s="252"/>
      <c r="G604" s="4"/>
      <c r="H604" s="274" t="b">
        <f>IF(ISBLANK(C604),TRUE,IF(OR(ISBLANK(D604),ISBLANK(E604),ISBLANK(F604),ISBLANK(#REF!)),FALSE,TRUE))</f>
        <v>1</v>
      </c>
      <c r="I604" s="46">
        <f t="shared" si="64"/>
        <v>0</v>
      </c>
      <c r="J604" s="46">
        <f t="shared" si="65"/>
        <v>0</v>
      </c>
      <c r="K604" s="46">
        <f t="shared" si="66"/>
        <v>0</v>
      </c>
      <c r="L604" s="46">
        <f t="shared" si="67"/>
        <v>0</v>
      </c>
      <c r="M604" s="46">
        <f t="shared" si="68"/>
        <v>0</v>
      </c>
      <c r="N604" s="46">
        <f t="shared" si="69"/>
        <v>0</v>
      </c>
      <c r="P604" t="b">
        <f t="shared" si="70"/>
        <v>1</v>
      </c>
    </row>
    <row r="605" spans="1:16" ht="15.75" x14ac:dyDescent="0.25">
      <c r="A605" s="4"/>
      <c r="B605" s="245">
        <v>590</v>
      </c>
      <c r="C605" s="251"/>
      <c r="D605" s="252"/>
      <c r="E605" s="251"/>
      <c r="F605" s="252"/>
      <c r="G605" s="4"/>
      <c r="H605" s="274" t="b">
        <f>IF(ISBLANK(C605),TRUE,IF(OR(ISBLANK(D605),ISBLANK(E605),ISBLANK(F605),ISBLANK(#REF!)),FALSE,TRUE))</f>
        <v>1</v>
      </c>
      <c r="I605" s="46">
        <f t="shared" si="64"/>
        <v>0</v>
      </c>
      <c r="J605" s="46">
        <f t="shared" si="65"/>
        <v>0</v>
      </c>
      <c r="K605" s="46">
        <f t="shared" si="66"/>
        <v>0</v>
      </c>
      <c r="L605" s="46">
        <f t="shared" si="67"/>
        <v>0</v>
      </c>
      <c r="M605" s="46">
        <f t="shared" si="68"/>
        <v>0</v>
      </c>
      <c r="N605" s="46">
        <f t="shared" si="69"/>
        <v>0</v>
      </c>
      <c r="P605" t="b">
        <f t="shared" si="70"/>
        <v>1</v>
      </c>
    </row>
    <row r="606" spans="1:16" ht="15.75" x14ac:dyDescent="0.25">
      <c r="A606" s="4"/>
      <c r="B606" s="245">
        <v>591</v>
      </c>
      <c r="C606" s="251"/>
      <c r="D606" s="252"/>
      <c r="E606" s="251"/>
      <c r="F606" s="252"/>
      <c r="G606" s="4"/>
      <c r="H606" s="274" t="b">
        <f>IF(ISBLANK(C606),TRUE,IF(OR(ISBLANK(D606),ISBLANK(E606),ISBLANK(F606),ISBLANK(#REF!)),FALSE,TRUE))</f>
        <v>1</v>
      </c>
      <c r="I606" s="46">
        <f t="shared" si="64"/>
        <v>0</v>
      </c>
      <c r="J606" s="46">
        <f t="shared" si="65"/>
        <v>0</v>
      </c>
      <c r="K606" s="46">
        <f t="shared" si="66"/>
        <v>0</v>
      </c>
      <c r="L606" s="46">
        <f t="shared" si="67"/>
        <v>0</v>
      </c>
      <c r="M606" s="46">
        <f t="shared" si="68"/>
        <v>0</v>
      </c>
      <c r="N606" s="46">
        <f t="shared" si="69"/>
        <v>0</v>
      </c>
      <c r="P606" t="b">
        <f t="shared" si="70"/>
        <v>1</v>
      </c>
    </row>
    <row r="607" spans="1:16" ht="15.75" x14ac:dyDescent="0.25">
      <c r="A607" s="4"/>
      <c r="B607" s="245">
        <v>592</v>
      </c>
      <c r="C607" s="251"/>
      <c r="D607" s="252"/>
      <c r="E607" s="251"/>
      <c r="F607" s="252"/>
      <c r="G607" s="4"/>
      <c r="H607" s="274" t="b">
        <f>IF(ISBLANK(C607),TRUE,IF(OR(ISBLANK(D607),ISBLANK(E607),ISBLANK(F607),ISBLANK(#REF!)),FALSE,TRUE))</f>
        <v>1</v>
      </c>
      <c r="I607" s="46">
        <f t="shared" si="64"/>
        <v>0</v>
      </c>
      <c r="J607" s="46">
        <f t="shared" si="65"/>
        <v>0</v>
      </c>
      <c r="K607" s="46">
        <f t="shared" si="66"/>
        <v>0</v>
      </c>
      <c r="L607" s="46">
        <f t="shared" si="67"/>
        <v>0</v>
      </c>
      <c r="M607" s="46">
        <f t="shared" si="68"/>
        <v>0</v>
      </c>
      <c r="N607" s="46">
        <f t="shared" si="69"/>
        <v>0</v>
      </c>
      <c r="P607" t="b">
        <f t="shared" si="70"/>
        <v>1</v>
      </c>
    </row>
    <row r="608" spans="1:16" ht="15.75" x14ac:dyDescent="0.25">
      <c r="A608" s="4"/>
      <c r="B608" s="245">
        <v>593</v>
      </c>
      <c r="C608" s="251"/>
      <c r="D608" s="252"/>
      <c r="E608" s="251"/>
      <c r="F608" s="252"/>
      <c r="G608" s="4"/>
      <c r="H608" s="274" t="b">
        <f>IF(ISBLANK(C608),TRUE,IF(OR(ISBLANK(D608),ISBLANK(E608),ISBLANK(F608),ISBLANK(#REF!)),FALSE,TRUE))</f>
        <v>1</v>
      </c>
      <c r="I608" s="46">
        <f t="shared" si="64"/>
        <v>0</v>
      </c>
      <c r="J608" s="46">
        <f t="shared" si="65"/>
        <v>0</v>
      </c>
      <c r="K608" s="46">
        <f t="shared" si="66"/>
        <v>0</v>
      </c>
      <c r="L608" s="46">
        <f t="shared" si="67"/>
        <v>0</v>
      </c>
      <c r="M608" s="46">
        <f t="shared" si="68"/>
        <v>0</v>
      </c>
      <c r="N608" s="46">
        <f t="shared" si="69"/>
        <v>0</v>
      </c>
      <c r="P608" t="b">
        <f t="shared" si="70"/>
        <v>1</v>
      </c>
    </row>
    <row r="609" spans="1:16" ht="15.75" x14ac:dyDescent="0.25">
      <c r="A609" s="4"/>
      <c r="B609" s="245">
        <v>594</v>
      </c>
      <c r="C609" s="251"/>
      <c r="D609" s="252"/>
      <c r="E609" s="251"/>
      <c r="F609" s="252"/>
      <c r="G609" s="4"/>
      <c r="H609" s="274" t="b">
        <f>IF(ISBLANK(C609),TRUE,IF(OR(ISBLANK(D609),ISBLANK(E609),ISBLANK(F609),ISBLANK(#REF!)),FALSE,TRUE))</f>
        <v>1</v>
      </c>
      <c r="I609" s="46">
        <f t="shared" si="64"/>
        <v>0</v>
      </c>
      <c r="J609" s="46">
        <f t="shared" si="65"/>
        <v>0</v>
      </c>
      <c r="K609" s="46">
        <f t="shared" si="66"/>
        <v>0</v>
      </c>
      <c r="L609" s="46">
        <f t="shared" si="67"/>
        <v>0</v>
      </c>
      <c r="M609" s="46">
        <f t="shared" si="68"/>
        <v>0</v>
      </c>
      <c r="N609" s="46">
        <f t="shared" si="69"/>
        <v>0</v>
      </c>
      <c r="P609" t="b">
        <f t="shared" si="70"/>
        <v>1</v>
      </c>
    </row>
    <row r="610" spans="1:16" ht="15.75" x14ac:dyDescent="0.25">
      <c r="A610" s="4"/>
      <c r="B610" s="245">
        <v>595</v>
      </c>
      <c r="C610" s="251"/>
      <c r="D610" s="252"/>
      <c r="E610" s="251"/>
      <c r="F610" s="252"/>
      <c r="G610" s="4"/>
      <c r="H610" s="274" t="b">
        <f>IF(ISBLANK(C610),TRUE,IF(OR(ISBLANK(D610),ISBLANK(E610),ISBLANK(F610),ISBLANK(#REF!)),FALSE,TRUE))</f>
        <v>1</v>
      </c>
      <c r="I610" s="46">
        <f t="shared" si="64"/>
        <v>0</v>
      </c>
      <c r="J610" s="46">
        <f t="shared" si="65"/>
        <v>0</v>
      </c>
      <c r="K610" s="46">
        <f t="shared" si="66"/>
        <v>0</v>
      </c>
      <c r="L610" s="46">
        <f t="shared" si="67"/>
        <v>0</v>
      </c>
      <c r="M610" s="46">
        <f t="shared" si="68"/>
        <v>0</v>
      </c>
      <c r="N610" s="46">
        <f t="shared" si="69"/>
        <v>0</v>
      </c>
      <c r="P610" t="b">
        <f t="shared" si="70"/>
        <v>1</v>
      </c>
    </row>
    <row r="611" spans="1:16" ht="15.75" x14ac:dyDescent="0.25">
      <c r="A611" s="4"/>
      <c r="B611" s="245">
        <v>596</v>
      </c>
      <c r="C611" s="251"/>
      <c r="D611" s="252"/>
      <c r="E611" s="251"/>
      <c r="F611" s="252"/>
      <c r="G611" s="4"/>
      <c r="H611" s="274" t="b">
        <f>IF(ISBLANK(C611),TRUE,IF(OR(ISBLANK(D611),ISBLANK(E611),ISBLANK(F611),ISBLANK(#REF!)),FALSE,TRUE))</f>
        <v>1</v>
      </c>
      <c r="I611" s="46">
        <f t="shared" si="64"/>
        <v>0</v>
      </c>
      <c r="J611" s="46">
        <f t="shared" si="65"/>
        <v>0</v>
      </c>
      <c r="K611" s="46">
        <f t="shared" si="66"/>
        <v>0</v>
      </c>
      <c r="L611" s="46">
        <f t="shared" si="67"/>
        <v>0</v>
      </c>
      <c r="M611" s="46">
        <f t="shared" si="68"/>
        <v>0</v>
      </c>
      <c r="N611" s="46">
        <f t="shared" si="69"/>
        <v>0</v>
      </c>
      <c r="P611" t="b">
        <f t="shared" si="70"/>
        <v>1</v>
      </c>
    </row>
    <row r="612" spans="1:16" ht="15.75" x14ac:dyDescent="0.25">
      <c r="A612" s="4"/>
      <c r="B612" s="245">
        <v>597</v>
      </c>
      <c r="C612" s="251"/>
      <c r="D612" s="252"/>
      <c r="E612" s="251"/>
      <c r="F612" s="252"/>
      <c r="G612" s="4"/>
      <c r="H612" s="274" t="b">
        <f>IF(ISBLANK(C612),TRUE,IF(OR(ISBLANK(D612),ISBLANK(E612),ISBLANK(F612),ISBLANK(#REF!)),FALSE,TRUE))</f>
        <v>1</v>
      </c>
      <c r="I612" s="46">
        <f t="shared" si="64"/>
        <v>0</v>
      </c>
      <c r="J612" s="46">
        <f t="shared" si="65"/>
        <v>0</v>
      </c>
      <c r="K612" s="46">
        <f t="shared" si="66"/>
        <v>0</v>
      </c>
      <c r="L612" s="46">
        <f t="shared" si="67"/>
        <v>0</v>
      </c>
      <c r="M612" s="46">
        <f t="shared" si="68"/>
        <v>0</v>
      </c>
      <c r="N612" s="46">
        <f t="shared" si="69"/>
        <v>0</v>
      </c>
      <c r="P612" t="b">
        <f t="shared" si="70"/>
        <v>1</v>
      </c>
    </row>
    <row r="613" spans="1:16" ht="15.75" x14ac:dyDescent="0.25">
      <c r="A613" s="4"/>
      <c r="B613" s="245">
        <v>598</v>
      </c>
      <c r="C613" s="251"/>
      <c r="D613" s="252"/>
      <c r="E613" s="251"/>
      <c r="F613" s="252"/>
      <c r="G613" s="4"/>
      <c r="H613" s="274" t="b">
        <f>IF(ISBLANK(C613),TRUE,IF(OR(ISBLANK(D613),ISBLANK(E613),ISBLANK(F613),ISBLANK(#REF!)),FALSE,TRUE))</f>
        <v>1</v>
      </c>
      <c r="I613" s="46">
        <f t="shared" si="64"/>
        <v>0</v>
      </c>
      <c r="J613" s="46">
        <f t="shared" si="65"/>
        <v>0</v>
      </c>
      <c r="K613" s="46">
        <f t="shared" si="66"/>
        <v>0</v>
      </c>
      <c r="L613" s="46">
        <f t="shared" si="67"/>
        <v>0</v>
      </c>
      <c r="M613" s="46">
        <f t="shared" si="68"/>
        <v>0</v>
      </c>
      <c r="N613" s="46">
        <f t="shared" si="69"/>
        <v>0</v>
      </c>
      <c r="P613" t="b">
        <f t="shared" si="70"/>
        <v>1</v>
      </c>
    </row>
    <row r="614" spans="1:16" ht="15.75" x14ac:dyDescent="0.25">
      <c r="A614" s="4"/>
      <c r="B614" s="245">
        <v>599</v>
      </c>
      <c r="C614" s="251"/>
      <c r="D614" s="252"/>
      <c r="E614" s="251"/>
      <c r="F614" s="252"/>
      <c r="G614" s="4"/>
      <c r="H614" s="274" t="b">
        <f>IF(ISBLANK(C614),TRUE,IF(OR(ISBLANK(D614),ISBLANK(E614),ISBLANK(F614),ISBLANK(#REF!)),FALSE,TRUE))</f>
        <v>1</v>
      </c>
      <c r="I614" s="46">
        <f t="shared" si="64"/>
        <v>0</v>
      </c>
      <c r="J614" s="46">
        <f t="shared" si="65"/>
        <v>0</v>
      </c>
      <c r="K614" s="46">
        <f t="shared" si="66"/>
        <v>0</v>
      </c>
      <c r="L614" s="46">
        <f t="shared" si="67"/>
        <v>0</v>
      </c>
      <c r="M614" s="46">
        <f t="shared" si="68"/>
        <v>0</v>
      </c>
      <c r="N614" s="46">
        <f t="shared" si="69"/>
        <v>0</v>
      </c>
      <c r="P614" t="b">
        <f t="shared" si="70"/>
        <v>1</v>
      </c>
    </row>
    <row r="615" spans="1:16" ht="15.75" x14ac:dyDescent="0.25">
      <c r="A615" s="4"/>
      <c r="B615" s="245">
        <v>600</v>
      </c>
      <c r="C615" s="251"/>
      <c r="D615" s="252"/>
      <c r="E615" s="251"/>
      <c r="F615" s="252"/>
      <c r="G615" s="4"/>
      <c r="H615" s="274" t="b">
        <f>IF(ISBLANK(C615),TRUE,IF(OR(ISBLANK(D615),ISBLANK(E615),ISBLANK(F615),ISBLANK(#REF!)),FALSE,TRUE))</f>
        <v>1</v>
      </c>
      <c r="I615" s="46">
        <f t="shared" si="64"/>
        <v>0</v>
      </c>
      <c r="J615" s="46">
        <f t="shared" si="65"/>
        <v>0</v>
      </c>
      <c r="K615" s="46">
        <f t="shared" si="66"/>
        <v>0</v>
      </c>
      <c r="L615" s="46">
        <f t="shared" si="67"/>
        <v>0</v>
      </c>
      <c r="M615" s="46">
        <f t="shared" si="68"/>
        <v>0</v>
      </c>
      <c r="N615" s="46">
        <f t="shared" si="69"/>
        <v>0</v>
      </c>
      <c r="P615" t="b">
        <f t="shared" si="70"/>
        <v>1</v>
      </c>
    </row>
    <row r="616" spans="1:16" ht="15.75" x14ac:dyDescent="0.25">
      <c r="A616" s="4"/>
      <c r="B616" s="245">
        <v>601</v>
      </c>
      <c r="C616" s="251"/>
      <c r="D616" s="252"/>
      <c r="E616" s="251"/>
      <c r="F616" s="252"/>
      <c r="G616" s="4"/>
      <c r="H616" s="274" t="b">
        <f>IF(ISBLANK(C616),TRUE,IF(OR(ISBLANK(D616),ISBLANK(E616),ISBLANK(F616),ISBLANK(#REF!)),FALSE,TRUE))</f>
        <v>1</v>
      </c>
      <c r="I616" s="46">
        <f t="shared" si="64"/>
        <v>0</v>
      </c>
      <c r="J616" s="46">
        <f t="shared" si="65"/>
        <v>0</v>
      </c>
      <c r="K616" s="46">
        <f t="shared" si="66"/>
        <v>0</v>
      </c>
      <c r="L616" s="46">
        <f t="shared" si="67"/>
        <v>0</v>
      </c>
      <c r="M616" s="46">
        <f t="shared" si="68"/>
        <v>0</v>
      </c>
      <c r="N616" s="46">
        <f t="shared" si="69"/>
        <v>0</v>
      </c>
      <c r="P616" t="b">
        <f t="shared" si="70"/>
        <v>1</v>
      </c>
    </row>
    <row r="617" spans="1:16" ht="15.75" x14ac:dyDescent="0.25">
      <c r="A617" s="4"/>
      <c r="B617" s="245">
        <v>602</v>
      </c>
      <c r="C617" s="251"/>
      <c r="D617" s="252"/>
      <c r="E617" s="251"/>
      <c r="F617" s="252"/>
      <c r="G617" s="4"/>
      <c r="H617" s="274" t="b">
        <f>IF(ISBLANK(C617),TRUE,IF(OR(ISBLANK(D617),ISBLANK(E617),ISBLANK(F617),ISBLANK(#REF!)),FALSE,TRUE))</f>
        <v>1</v>
      </c>
      <c r="I617" s="46">
        <f t="shared" si="64"/>
        <v>0</v>
      </c>
      <c r="J617" s="46">
        <f t="shared" si="65"/>
        <v>0</v>
      </c>
      <c r="K617" s="46">
        <f t="shared" si="66"/>
        <v>0</v>
      </c>
      <c r="L617" s="46">
        <f t="shared" si="67"/>
        <v>0</v>
      </c>
      <c r="M617" s="46">
        <f t="shared" si="68"/>
        <v>0</v>
      </c>
      <c r="N617" s="46">
        <f t="shared" si="69"/>
        <v>0</v>
      </c>
      <c r="P617" t="b">
        <f t="shared" si="70"/>
        <v>1</v>
      </c>
    </row>
    <row r="618" spans="1:16" ht="15.75" x14ac:dyDescent="0.25">
      <c r="A618" s="4"/>
      <c r="B618" s="245">
        <v>603</v>
      </c>
      <c r="C618" s="251"/>
      <c r="D618" s="252"/>
      <c r="E618" s="251"/>
      <c r="F618" s="252"/>
      <c r="G618" s="4"/>
      <c r="H618" s="274" t="b">
        <f>IF(ISBLANK(C618),TRUE,IF(OR(ISBLANK(D618),ISBLANK(E618),ISBLANK(F618),ISBLANK(#REF!)),FALSE,TRUE))</f>
        <v>1</v>
      </c>
      <c r="I618" s="46">
        <f t="shared" si="64"/>
        <v>0</v>
      </c>
      <c r="J618" s="46">
        <f t="shared" si="65"/>
        <v>0</v>
      </c>
      <c r="K618" s="46">
        <f t="shared" si="66"/>
        <v>0</v>
      </c>
      <c r="L618" s="46">
        <f t="shared" si="67"/>
        <v>0</v>
      </c>
      <c r="M618" s="46">
        <f t="shared" si="68"/>
        <v>0</v>
      </c>
      <c r="N618" s="46">
        <f t="shared" si="69"/>
        <v>0</v>
      </c>
      <c r="P618" t="b">
        <f t="shared" si="70"/>
        <v>1</v>
      </c>
    </row>
    <row r="619" spans="1:16" ht="15.75" x14ac:dyDescent="0.25">
      <c r="A619" s="4"/>
      <c r="B619" s="245">
        <v>604</v>
      </c>
      <c r="C619" s="251"/>
      <c r="D619" s="252"/>
      <c r="E619" s="251"/>
      <c r="F619" s="252"/>
      <c r="G619" s="4"/>
      <c r="H619" s="274" t="b">
        <f>IF(ISBLANK(C619),TRUE,IF(OR(ISBLANK(D619),ISBLANK(E619),ISBLANK(F619),ISBLANK(#REF!)),FALSE,TRUE))</f>
        <v>1</v>
      </c>
      <c r="I619" s="46">
        <f t="shared" si="64"/>
        <v>0</v>
      </c>
      <c r="J619" s="46">
        <f t="shared" si="65"/>
        <v>0</v>
      </c>
      <c r="K619" s="46">
        <f t="shared" si="66"/>
        <v>0</v>
      </c>
      <c r="L619" s="46">
        <f t="shared" si="67"/>
        <v>0</v>
      </c>
      <c r="M619" s="46">
        <f t="shared" si="68"/>
        <v>0</v>
      </c>
      <c r="N619" s="46">
        <f t="shared" si="69"/>
        <v>0</v>
      </c>
      <c r="P619" t="b">
        <f t="shared" si="70"/>
        <v>1</v>
      </c>
    </row>
    <row r="620" spans="1:16" ht="15.75" x14ac:dyDescent="0.25">
      <c r="A620" s="4"/>
      <c r="B620" s="245">
        <v>605</v>
      </c>
      <c r="C620" s="251"/>
      <c r="D620" s="252"/>
      <c r="E620" s="251"/>
      <c r="F620" s="252"/>
      <c r="G620" s="4"/>
      <c r="H620" s="274" t="b">
        <f>IF(ISBLANK(C620),TRUE,IF(OR(ISBLANK(D620),ISBLANK(E620),ISBLANK(F620),ISBLANK(#REF!)),FALSE,TRUE))</f>
        <v>1</v>
      </c>
      <c r="I620" s="46">
        <f t="shared" si="64"/>
        <v>0</v>
      </c>
      <c r="J620" s="46">
        <f t="shared" si="65"/>
        <v>0</v>
      </c>
      <c r="K620" s="46">
        <f t="shared" si="66"/>
        <v>0</v>
      </c>
      <c r="L620" s="46">
        <f t="shared" si="67"/>
        <v>0</v>
      </c>
      <c r="M620" s="46">
        <f t="shared" si="68"/>
        <v>0</v>
      </c>
      <c r="N620" s="46">
        <f t="shared" si="69"/>
        <v>0</v>
      </c>
      <c r="P620" t="b">
        <f t="shared" si="70"/>
        <v>1</v>
      </c>
    </row>
    <row r="621" spans="1:16" ht="15.75" x14ac:dyDescent="0.25">
      <c r="A621" s="4"/>
      <c r="B621" s="245">
        <v>606</v>
      </c>
      <c r="C621" s="251"/>
      <c r="D621" s="252"/>
      <c r="E621" s="251"/>
      <c r="F621" s="252"/>
      <c r="G621" s="4"/>
      <c r="H621" s="274" t="b">
        <f>IF(ISBLANK(C621),TRUE,IF(OR(ISBLANK(D621),ISBLANK(E621),ISBLANK(F621),ISBLANK(#REF!)),FALSE,TRUE))</f>
        <v>1</v>
      </c>
      <c r="I621" s="46">
        <f t="shared" si="64"/>
        <v>0</v>
      </c>
      <c r="J621" s="46">
        <f t="shared" si="65"/>
        <v>0</v>
      </c>
      <c r="K621" s="46">
        <f t="shared" si="66"/>
        <v>0</v>
      </c>
      <c r="L621" s="46">
        <f t="shared" si="67"/>
        <v>0</v>
      </c>
      <c r="M621" s="46">
        <f t="shared" si="68"/>
        <v>0</v>
      </c>
      <c r="N621" s="46">
        <f t="shared" si="69"/>
        <v>0</v>
      </c>
      <c r="P621" t="b">
        <f t="shared" si="70"/>
        <v>1</v>
      </c>
    </row>
    <row r="622" spans="1:16" ht="15.75" x14ac:dyDescent="0.25">
      <c r="A622" s="4"/>
      <c r="B622" s="245">
        <v>607</v>
      </c>
      <c r="C622" s="251"/>
      <c r="D622" s="252"/>
      <c r="E622" s="251"/>
      <c r="F622" s="252"/>
      <c r="G622" s="4"/>
      <c r="H622" s="274" t="b">
        <f>IF(ISBLANK(C622),TRUE,IF(OR(ISBLANK(D622),ISBLANK(E622),ISBLANK(F622),ISBLANK(#REF!)),FALSE,TRUE))</f>
        <v>1</v>
      </c>
      <c r="I622" s="46">
        <f t="shared" si="64"/>
        <v>0</v>
      </c>
      <c r="J622" s="46">
        <f t="shared" si="65"/>
        <v>0</v>
      </c>
      <c r="K622" s="46">
        <f t="shared" si="66"/>
        <v>0</v>
      </c>
      <c r="L622" s="46">
        <f t="shared" si="67"/>
        <v>0</v>
      </c>
      <c r="M622" s="46">
        <f t="shared" si="68"/>
        <v>0</v>
      </c>
      <c r="N622" s="46">
        <f t="shared" si="69"/>
        <v>0</v>
      </c>
      <c r="P622" t="b">
        <f t="shared" si="70"/>
        <v>1</v>
      </c>
    </row>
    <row r="623" spans="1:16" ht="15.75" x14ac:dyDescent="0.25">
      <c r="A623" s="4"/>
      <c r="B623" s="245">
        <v>608</v>
      </c>
      <c r="C623" s="251"/>
      <c r="D623" s="252"/>
      <c r="E623" s="251"/>
      <c r="F623" s="252"/>
      <c r="G623" s="4"/>
      <c r="H623" s="274" t="b">
        <f>IF(ISBLANK(C623),TRUE,IF(OR(ISBLANK(D623),ISBLANK(E623),ISBLANK(F623),ISBLANK(#REF!)),FALSE,TRUE))</f>
        <v>1</v>
      </c>
      <c r="I623" s="46">
        <f t="shared" si="64"/>
        <v>0</v>
      </c>
      <c r="J623" s="46">
        <f t="shared" si="65"/>
        <v>0</v>
      </c>
      <c r="K623" s="46">
        <f t="shared" si="66"/>
        <v>0</v>
      </c>
      <c r="L623" s="46">
        <f t="shared" si="67"/>
        <v>0</v>
      </c>
      <c r="M623" s="46">
        <f t="shared" si="68"/>
        <v>0</v>
      </c>
      <c r="N623" s="46">
        <f t="shared" si="69"/>
        <v>0</v>
      </c>
      <c r="P623" t="b">
        <f t="shared" si="70"/>
        <v>1</v>
      </c>
    </row>
    <row r="624" spans="1:16" ht="15.75" x14ac:dyDescent="0.25">
      <c r="A624" s="4"/>
      <c r="B624" s="245">
        <v>609</v>
      </c>
      <c r="C624" s="251"/>
      <c r="D624" s="252"/>
      <c r="E624" s="251"/>
      <c r="F624" s="252"/>
      <c r="G624" s="4"/>
      <c r="H624" s="274" t="b">
        <f>IF(ISBLANK(C624),TRUE,IF(OR(ISBLANK(D624),ISBLANK(E624),ISBLANK(F624),ISBLANK(#REF!)),FALSE,TRUE))</f>
        <v>1</v>
      </c>
      <c r="I624" s="46">
        <f t="shared" si="64"/>
        <v>0</v>
      </c>
      <c r="J624" s="46">
        <f t="shared" si="65"/>
        <v>0</v>
      </c>
      <c r="K624" s="46">
        <f t="shared" si="66"/>
        <v>0</v>
      </c>
      <c r="L624" s="46">
        <f t="shared" si="67"/>
        <v>0</v>
      </c>
      <c r="M624" s="46">
        <f t="shared" si="68"/>
        <v>0</v>
      </c>
      <c r="N624" s="46">
        <f t="shared" si="69"/>
        <v>0</v>
      </c>
      <c r="P624" t="b">
        <f t="shared" si="70"/>
        <v>1</v>
      </c>
    </row>
    <row r="625" spans="1:16" ht="15.75" x14ac:dyDescent="0.25">
      <c r="A625" s="4"/>
      <c r="B625" s="245">
        <v>610</v>
      </c>
      <c r="C625" s="251"/>
      <c r="D625" s="252"/>
      <c r="E625" s="251"/>
      <c r="F625" s="252"/>
      <c r="G625" s="4"/>
      <c r="H625" s="274" t="b">
        <f>IF(ISBLANK(C625),TRUE,IF(OR(ISBLANK(D625),ISBLANK(E625),ISBLANK(F625),ISBLANK(#REF!)),FALSE,TRUE))</f>
        <v>1</v>
      </c>
      <c r="I625" s="46">
        <f t="shared" si="64"/>
        <v>0</v>
      </c>
      <c r="J625" s="46">
        <f t="shared" si="65"/>
        <v>0</v>
      </c>
      <c r="K625" s="46">
        <f t="shared" si="66"/>
        <v>0</v>
      </c>
      <c r="L625" s="46">
        <f t="shared" si="67"/>
        <v>0</v>
      </c>
      <c r="M625" s="46">
        <f t="shared" si="68"/>
        <v>0</v>
      </c>
      <c r="N625" s="46">
        <f t="shared" si="69"/>
        <v>0</v>
      </c>
      <c r="P625" t="b">
        <f t="shared" si="70"/>
        <v>1</v>
      </c>
    </row>
    <row r="626" spans="1:16" ht="15.75" x14ac:dyDescent="0.25">
      <c r="A626" s="4"/>
      <c r="B626" s="245">
        <v>611</v>
      </c>
      <c r="C626" s="251"/>
      <c r="D626" s="252"/>
      <c r="E626" s="251"/>
      <c r="F626" s="252"/>
      <c r="G626" s="4"/>
      <c r="H626" s="274" t="b">
        <f>IF(ISBLANK(C626),TRUE,IF(OR(ISBLANK(D626),ISBLANK(E626),ISBLANK(F626),ISBLANK(#REF!)),FALSE,TRUE))</f>
        <v>1</v>
      </c>
      <c r="I626" s="46">
        <f t="shared" si="64"/>
        <v>0</v>
      </c>
      <c r="J626" s="46">
        <f t="shared" si="65"/>
        <v>0</v>
      </c>
      <c r="K626" s="46">
        <f t="shared" si="66"/>
        <v>0</v>
      </c>
      <c r="L626" s="46">
        <f t="shared" si="67"/>
        <v>0</v>
      </c>
      <c r="M626" s="46">
        <f t="shared" si="68"/>
        <v>0</v>
      </c>
      <c r="N626" s="46">
        <f t="shared" si="69"/>
        <v>0</v>
      </c>
      <c r="P626" t="b">
        <f t="shared" si="70"/>
        <v>1</v>
      </c>
    </row>
    <row r="627" spans="1:16" ht="15.75" x14ac:dyDescent="0.25">
      <c r="A627" s="4"/>
      <c r="B627" s="245">
        <v>612</v>
      </c>
      <c r="C627" s="251"/>
      <c r="D627" s="252"/>
      <c r="E627" s="251"/>
      <c r="F627" s="252"/>
      <c r="G627" s="4"/>
      <c r="H627" s="274" t="b">
        <f>IF(ISBLANK(C627),TRUE,IF(OR(ISBLANK(D627),ISBLANK(E627),ISBLANK(F627),ISBLANK(#REF!)),FALSE,TRUE))</f>
        <v>1</v>
      </c>
      <c r="I627" s="46">
        <f t="shared" si="64"/>
        <v>0</v>
      </c>
      <c r="J627" s="46">
        <f t="shared" si="65"/>
        <v>0</v>
      </c>
      <c r="K627" s="46">
        <f t="shared" si="66"/>
        <v>0</v>
      </c>
      <c r="L627" s="46">
        <f t="shared" si="67"/>
        <v>0</v>
      </c>
      <c r="M627" s="46">
        <f t="shared" si="68"/>
        <v>0</v>
      </c>
      <c r="N627" s="46">
        <f t="shared" si="69"/>
        <v>0</v>
      </c>
      <c r="P627" t="b">
        <f t="shared" si="70"/>
        <v>1</v>
      </c>
    </row>
    <row r="628" spans="1:16" ht="15.75" x14ac:dyDescent="0.25">
      <c r="A628" s="4"/>
      <c r="B628" s="245">
        <v>613</v>
      </c>
      <c r="C628" s="251"/>
      <c r="D628" s="252"/>
      <c r="E628" s="251"/>
      <c r="F628" s="252"/>
      <c r="G628" s="4"/>
      <c r="H628" s="274" t="b">
        <f>IF(ISBLANK(C628),TRUE,IF(OR(ISBLANK(D628),ISBLANK(E628),ISBLANK(F628),ISBLANK(#REF!)),FALSE,TRUE))</f>
        <v>1</v>
      </c>
      <c r="I628" s="46">
        <f t="shared" si="64"/>
        <v>0</v>
      </c>
      <c r="J628" s="46">
        <f t="shared" si="65"/>
        <v>0</v>
      </c>
      <c r="K628" s="46">
        <f t="shared" si="66"/>
        <v>0</v>
      </c>
      <c r="L628" s="46">
        <f t="shared" si="67"/>
        <v>0</v>
      </c>
      <c r="M628" s="46">
        <f t="shared" si="68"/>
        <v>0</v>
      </c>
      <c r="N628" s="46">
        <f t="shared" si="69"/>
        <v>0</v>
      </c>
      <c r="P628" t="b">
        <f t="shared" si="70"/>
        <v>1</v>
      </c>
    </row>
    <row r="629" spans="1:16" ht="15.75" x14ac:dyDescent="0.25">
      <c r="A629" s="4"/>
      <c r="B629" s="245">
        <v>614</v>
      </c>
      <c r="C629" s="251"/>
      <c r="D629" s="252"/>
      <c r="E629" s="251"/>
      <c r="F629" s="252"/>
      <c r="G629" s="4"/>
      <c r="H629" s="274" t="b">
        <f>IF(ISBLANK(C629),TRUE,IF(OR(ISBLANK(D629),ISBLANK(E629),ISBLANK(F629),ISBLANK(#REF!)),FALSE,TRUE))</f>
        <v>1</v>
      </c>
      <c r="I629" s="46">
        <f t="shared" si="64"/>
        <v>0</v>
      </c>
      <c r="J629" s="46">
        <f t="shared" si="65"/>
        <v>0</v>
      </c>
      <c r="K629" s="46">
        <f t="shared" si="66"/>
        <v>0</v>
      </c>
      <c r="L629" s="46">
        <f t="shared" si="67"/>
        <v>0</v>
      </c>
      <c r="M629" s="46">
        <f t="shared" si="68"/>
        <v>0</v>
      </c>
      <c r="N629" s="46">
        <f t="shared" si="69"/>
        <v>0</v>
      </c>
      <c r="P629" t="b">
        <f t="shared" si="70"/>
        <v>1</v>
      </c>
    </row>
    <row r="630" spans="1:16" ht="15.75" x14ac:dyDescent="0.25">
      <c r="A630" s="4"/>
      <c r="B630" s="245">
        <v>615</v>
      </c>
      <c r="C630" s="251"/>
      <c r="D630" s="252"/>
      <c r="E630" s="251"/>
      <c r="F630" s="252"/>
      <c r="G630" s="4"/>
      <c r="H630" s="274" t="b">
        <f>IF(ISBLANK(C630),TRUE,IF(OR(ISBLANK(D630),ISBLANK(E630),ISBLANK(F630),ISBLANK(#REF!)),FALSE,TRUE))</f>
        <v>1</v>
      </c>
      <c r="I630" s="46">
        <f t="shared" si="64"/>
        <v>0</v>
      </c>
      <c r="J630" s="46">
        <f t="shared" si="65"/>
        <v>0</v>
      </c>
      <c r="K630" s="46">
        <f t="shared" si="66"/>
        <v>0</v>
      </c>
      <c r="L630" s="46">
        <f t="shared" si="67"/>
        <v>0</v>
      </c>
      <c r="M630" s="46">
        <f t="shared" si="68"/>
        <v>0</v>
      </c>
      <c r="N630" s="46">
        <f t="shared" si="69"/>
        <v>0</v>
      </c>
      <c r="P630" t="b">
        <f t="shared" si="70"/>
        <v>1</v>
      </c>
    </row>
    <row r="631" spans="1:16" ht="15.75" x14ac:dyDescent="0.25">
      <c r="A631" s="4"/>
      <c r="B631" s="245">
        <v>616</v>
      </c>
      <c r="C631" s="251"/>
      <c r="D631" s="252"/>
      <c r="E631" s="251"/>
      <c r="F631" s="252"/>
      <c r="G631" s="4"/>
      <c r="H631" s="274" t="b">
        <f>IF(ISBLANK(C631),TRUE,IF(OR(ISBLANK(D631),ISBLANK(E631),ISBLANK(F631),ISBLANK(#REF!)),FALSE,TRUE))</f>
        <v>1</v>
      </c>
      <c r="I631" s="46">
        <f t="shared" si="64"/>
        <v>0</v>
      </c>
      <c r="J631" s="46">
        <f t="shared" si="65"/>
        <v>0</v>
      </c>
      <c r="K631" s="46">
        <f t="shared" si="66"/>
        <v>0</v>
      </c>
      <c r="L631" s="46">
        <f t="shared" si="67"/>
        <v>0</v>
      </c>
      <c r="M631" s="46">
        <f t="shared" si="68"/>
        <v>0</v>
      </c>
      <c r="N631" s="46">
        <f t="shared" si="69"/>
        <v>0</v>
      </c>
      <c r="P631" t="b">
        <f t="shared" si="70"/>
        <v>1</v>
      </c>
    </row>
    <row r="632" spans="1:16" ht="15.75" x14ac:dyDescent="0.25">
      <c r="A632" s="4"/>
      <c r="B632" s="245">
        <v>617</v>
      </c>
      <c r="C632" s="251"/>
      <c r="D632" s="252"/>
      <c r="E632" s="251"/>
      <c r="F632" s="252"/>
      <c r="G632" s="4"/>
      <c r="H632" s="274" t="b">
        <f>IF(ISBLANK(C632),TRUE,IF(OR(ISBLANK(D632),ISBLANK(E632),ISBLANK(F632),ISBLANK(#REF!)),FALSE,TRUE))</f>
        <v>1</v>
      </c>
      <c r="I632" s="46">
        <f t="shared" si="64"/>
        <v>0</v>
      </c>
      <c r="J632" s="46">
        <f t="shared" si="65"/>
        <v>0</v>
      </c>
      <c r="K632" s="46">
        <f t="shared" si="66"/>
        <v>0</v>
      </c>
      <c r="L632" s="46">
        <f t="shared" si="67"/>
        <v>0</v>
      </c>
      <c r="M632" s="46">
        <f t="shared" si="68"/>
        <v>0</v>
      </c>
      <c r="N632" s="46">
        <f t="shared" si="69"/>
        <v>0</v>
      </c>
      <c r="P632" t="b">
        <f t="shared" si="70"/>
        <v>1</v>
      </c>
    </row>
    <row r="633" spans="1:16" ht="15.75" x14ac:dyDescent="0.25">
      <c r="A633" s="4"/>
      <c r="B633" s="245">
        <v>618</v>
      </c>
      <c r="C633" s="251"/>
      <c r="D633" s="252"/>
      <c r="E633" s="251"/>
      <c r="F633" s="252"/>
      <c r="G633" s="4"/>
      <c r="H633" s="274" t="b">
        <f>IF(ISBLANK(C633),TRUE,IF(OR(ISBLANK(D633),ISBLANK(E633),ISBLANK(F633),ISBLANK(#REF!)),FALSE,TRUE))</f>
        <v>1</v>
      </c>
      <c r="I633" s="46">
        <f t="shared" si="64"/>
        <v>0</v>
      </c>
      <c r="J633" s="46">
        <f t="shared" si="65"/>
        <v>0</v>
      </c>
      <c r="K633" s="46">
        <f t="shared" si="66"/>
        <v>0</v>
      </c>
      <c r="L633" s="46">
        <f t="shared" si="67"/>
        <v>0</v>
      </c>
      <c r="M633" s="46">
        <f t="shared" si="68"/>
        <v>0</v>
      </c>
      <c r="N633" s="46">
        <f t="shared" si="69"/>
        <v>0</v>
      </c>
      <c r="P633" t="b">
        <f t="shared" si="70"/>
        <v>1</v>
      </c>
    </row>
    <row r="634" spans="1:16" ht="15.75" x14ac:dyDescent="0.25">
      <c r="A634" s="4"/>
      <c r="B634" s="245">
        <v>619</v>
      </c>
      <c r="C634" s="251"/>
      <c r="D634" s="252"/>
      <c r="E634" s="251"/>
      <c r="F634" s="252"/>
      <c r="G634" s="4"/>
      <c r="H634" s="274" t="b">
        <f>IF(ISBLANK(C634),TRUE,IF(OR(ISBLANK(D634),ISBLANK(E634),ISBLANK(F634),ISBLANK(#REF!)),FALSE,TRUE))</f>
        <v>1</v>
      </c>
      <c r="I634" s="46">
        <f t="shared" si="64"/>
        <v>0</v>
      </c>
      <c r="J634" s="46">
        <f t="shared" si="65"/>
        <v>0</v>
      </c>
      <c r="K634" s="46">
        <f t="shared" si="66"/>
        <v>0</v>
      </c>
      <c r="L634" s="46">
        <f t="shared" si="67"/>
        <v>0</v>
      </c>
      <c r="M634" s="46">
        <f t="shared" si="68"/>
        <v>0</v>
      </c>
      <c r="N634" s="46">
        <f t="shared" si="69"/>
        <v>0</v>
      </c>
      <c r="P634" t="b">
        <f t="shared" si="70"/>
        <v>1</v>
      </c>
    </row>
    <row r="635" spans="1:16" ht="15.75" x14ac:dyDescent="0.25">
      <c r="A635" s="4"/>
      <c r="B635" s="245">
        <v>620</v>
      </c>
      <c r="C635" s="251"/>
      <c r="D635" s="252"/>
      <c r="E635" s="251"/>
      <c r="F635" s="252"/>
      <c r="G635" s="4"/>
      <c r="H635" s="274" t="b">
        <f>IF(ISBLANK(C635),TRUE,IF(OR(ISBLANK(D635),ISBLANK(E635),ISBLANK(F635),ISBLANK(#REF!)),FALSE,TRUE))</f>
        <v>1</v>
      </c>
      <c r="I635" s="46">
        <f t="shared" si="64"/>
        <v>0</v>
      </c>
      <c r="J635" s="46">
        <f t="shared" si="65"/>
        <v>0</v>
      </c>
      <c r="K635" s="46">
        <f t="shared" si="66"/>
        <v>0</v>
      </c>
      <c r="L635" s="46">
        <f t="shared" si="67"/>
        <v>0</v>
      </c>
      <c r="M635" s="46">
        <f t="shared" si="68"/>
        <v>0</v>
      </c>
      <c r="N635" s="46">
        <f t="shared" si="69"/>
        <v>0</v>
      </c>
      <c r="P635" t="b">
        <f t="shared" si="70"/>
        <v>1</v>
      </c>
    </row>
    <row r="636" spans="1:16" ht="15.75" x14ac:dyDescent="0.25">
      <c r="A636" s="4"/>
      <c r="B636" s="245">
        <v>621</v>
      </c>
      <c r="C636" s="251"/>
      <c r="D636" s="252"/>
      <c r="E636" s="251"/>
      <c r="F636" s="252"/>
      <c r="G636" s="4"/>
      <c r="H636" s="274" t="b">
        <f>IF(ISBLANK(C636),TRUE,IF(OR(ISBLANK(D636),ISBLANK(E636),ISBLANK(F636),ISBLANK(#REF!)),FALSE,TRUE))</f>
        <v>1</v>
      </c>
      <c r="I636" s="46">
        <f t="shared" si="64"/>
        <v>0</v>
      </c>
      <c r="J636" s="46">
        <f t="shared" si="65"/>
        <v>0</v>
      </c>
      <c r="K636" s="46">
        <f t="shared" si="66"/>
        <v>0</v>
      </c>
      <c r="L636" s="46">
        <f t="shared" si="67"/>
        <v>0</v>
      </c>
      <c r="M636" s="46">
        <f t="shared" si="68"/>
        <v>0</v>
      </c>
      <c r="N636" s="46">
        <f t="shared" si="69"/>
        <v>0</v>
      </c>
      <c r="P636" t="b">
        <f t="shared" si="70"/>
        <v>1</v>
      </c>
    </row>
    <row r="637" spans="1:16" ht="15.75" x14ac:dyDescent="0.25">
      <c r="A637" s="4"/>
      <c r="B637" s="245">
        <v>622</v>
      </c>
      <c r="C637" s="251"/>
      <c r="D637" s="252"/>
      <c r="E637" s="251"/>
      <c r="F637" s="252"/>
      <c r="G637" s="4"/>
      <c r="H637" s="274" t="b">
        <f>IF(ISBLANK(C637),TRUE,IF(OR(ISBLANK(D637),ISBLANK(E637),ISBLANK(F637),ISBLANK(#REF!)),FALSE,TRUE))</f>
        <v>1</v>
      </c>
      <c r="I637" s="46">
        <f t="shared" si="64"/>
        <v>0</v>
      </c>
      <c r="J637" s="46">
        <f t="shared" si="65"/>
        <v>0</v>
      </c>
      <c r="K637" s="46">
        <f t="shared" si="66"/>
        <v>0</v>
      </c>
      <c r="L637" s="46">
        <f t="shared" si="67"/>
        <v>0</v>
      </c>
      <c r="M637" s="46">
        <f t="shared" si="68"/>
        <v>0</v>
      </c>
      <c r="N637" s="46">
        <f t="shared" si="69"/>
        <v>0</v>
      </c>
      <c r="P637" t="b">
        <f t="shared" si="70"/>
        <v>1</v>
      </c>
    </row>
    <row r="638" spans="1:16" ht="15.75" x14ac:dyDescent="0.25">
      <c r="A638" s="4"/>
      <c r="B638" s="245">
        <v>623</v>
      </c>
      <c r="C638" s="251"/>
      <c r="D638" s="252"/>
      <c r="E638" s="251"/>
      <c r="F638" s="252"/>
      <c r="G638" s="4"/>
      <c r="H638" s="274" t="b">
        <f>IF(ISBLANK(C638),TRUE,IF(OR(ISBLANK(D638),ISBLANK(E638),ISBLANK(F638),ISBLANK(#REF!)),FALSE,TRUE))</f>
        <v>1</v>
      </c>
      <c r="I638" s="46">
        <f t="shared" si="64"/>
        <v>0</v>
      </c>
      <c r="J638" s="46">
        <f t="shared" si="65"/>
        <v>0</v>
      </c>
      <c r="K638" s="46">
        <f t="shared" si="66"/>
        <v>0</v>
      </c>
      <c r="L638" s="46">
        <f t="shared" si="67"/>
        <v>0</v>
      </c>
      <c r="M638" s="46">
        <f t="shared" si="68"/>
        <v>0</v>
      </c>
      <c r="N638" s="46">
        <f t="shared" si="69"/>
        <v>0</v>
      </c>
      <c r="P638" t="b">
        <f t="shared" si="70"/>
        <v>1</v>
      </c>
    </row>
    <row r="639" spans="1:16" ht="15.75" x14ac:dyDescent="0.25">
      <c r="A639" s="4"/>
      <c r="B639" s="245">
        <v>624</v>
      </c>
      <c r="C639" s="251"/>
      <c r="D639" s="252"/>
      <c r="E639" s="251"/>
      <c r="F639" s="252"/>
      <c r="G639" s="4"/>
      <c r="H639" s="274" t="b">
        <f>IF(ISBLANK(C639),TRUE,IF(OR(ISBLANK(D639),ISBLANK(E639),ISBLANK(F639),ISBLANK(#REF!)),FALSE,TRUE))</f>
        <v>1</v>
      </c>
      <c r="I639" s="46">
        <f t="shared" si="64"/>
        <v>0</v>
      </c>
      <c r="J639" s="46">
        <f t="shared" si="65"/>
        <v>0</v>
      </c>
      <c r="K639" s="46">
        <f t="shared" si="66"/>
        <v>0</v>
      </c>
      <c r="L639" s="46">
        <f t="shared" si="67"/>
        <v>0</v>
      </c>
      <c r="M639" s="46">
        <f t="shared" si="68"/>
        <v>0</v>
      </c>
      <c r="N639" s="46">
        <f t="shared" si="69"/>
        <v>0</v>
      </c>
      <c r="P639" t="b">
        <f t="shared" si="70"/>
        <v>1</v>
      </c>
    </row>
    <row r="640" spans="1:16" ht="15.75" x14ac:dyDescent="0.25">
      <c r="A640" s="4"/>
      <c r="B640" s="245">
        <v>625</v>
      </c>
      <c r="C640" s="251"/>
      <c r="D640" s="252"/>
      <c r="E640" s="251"/>
      <c r="F640" s="252"/>
      <c r="G640" s="4"/>
      <c r="H640" s="274" t="b">
        <f>IF(ISBLANK(C640),TRUE,IF(OR(ISBLANK(D640),ISBLANK(E640),ISBLANK(F640),ISBLANK(#REF!)),FALSE,TRUE))</f>
        <v>1</v>
      </c>
      <c r="I640" s="46">
        <f t="shared" si="64"/>
        <v>0</v>
      </c>
      <c r="J640" s="46">
        <f t="shared" si="65"/>
        <v>0</v>
      </c>
      <c r="K640" s="46">
        <f t="shared" si="66"/>
        <v>0</v>
      </c>
      <c r="L640" s="46">
        <f t="shared" si="67"/>
        <v>0</v>
      </c>
      <c r="M640" s="46">
        <f t="shared" si="68"/>
        <v>0</v>
      </c>
      <c r="N640" s="46">
        <f t="shared" si="69"/>
        <v>0</v>
      </c>
      <c r="P640" t="b">
        <f t="shared" si="70"/>
        <v>1</v>
      </c>
    </row>
    <row r="641" spans="1:16" ht="15.75" x14ac:dyDescent="0.25">
      <c r="A641" s="4"/>
      <c r="B641" s="245">
        <v>626</v>
      </c>
      <c r="C641" s="251"/>
      <c r="D641" s="252"/>
      <c r="E641" s="251"/>
      <c r="F641" s="252"/>
      <c r="G641" s="4"/>
      <c r="H641" s="274" t="b">
        <f>IF(ISBLANK(C641),TRUE,IF(OR(ISBLANK(D641),ISBLANK(E641),ISBLANK(F641),ISBLANK(#REF!)),FALSE,TRUE))</f>
        <v>1</v>
      </c>
      <c r="I641" s="46">
        <f t="shared" si="64"/>
        <v>0</v>
      </c>
      <c r="J641" s="46">
        <f t="shared" si="65"/>
        <v>0</v>
      </c>
      <c r="K641" s="46">
        <f t="shared" si="66"/>
        <v>0</v>
      </c>
      <c r="L641" s="46">
        <f t="shared" si="67"/>
        <v>0</v>
      </c>
      <c r="M641" s="46">
        <f t="shared" si="68"/>
        <v>0</v>
      </c>
      <c r="N641" s="46">
        <f t="shared" si="69"/>
        <v>0</v>
      </c>
      <c r="P641" t="b">
        <f t="shared" si="70"/>
        <v>1</v>
      </c>
    </row>
    <row r="642" spans="1:16" ht="15.75" x14ac:dyDescent="0.25">
      <c r="A642" s="4"/>
      <c r="B642" s="245">
        <v>627</v>
      </c>
      <c r="C642" s="251"/>
      <c r="D642" s="252"/>
      <c r="E642" s="251"/>
      <c r="F642" s="252"/>
      <c r="G642" s="4"/>
      <c r="H642" s="274" t="b">
        <f>IF(ISBLANK(C642),TRUE,IF(OR(ISBLANK(D642),ISBLANK(E642),ISBLANK(F642),ISBLANK(#REF!)),FALSE,TRUE))</f>
        <v>1</v>
      </c>
      <c r="I642" s="46">
        <f t="shared" si="64"/>
        <v>0</v>
      </c>
      <c r="J642" s="46">
        <f t="shared" si="65"/>
        <v>0</v>
      </c>
      <c r="K642" s="46">
        <f t="shared" si="66"/>
        <v>0</v>
      </c>
      <c r="L642" s="46">
        <f t="shared" si="67"/>
        <v>0</v>
      </c>
      <c r="M642" s="46">
        <f t="shared" si="68"/>
        <v>0</v>
      </c>
      <c r="N642" s="46">
        <f t="shared" si="69"/>
        <v>0</v>
      </c>
      <c r="P642" t="b">
        <f t="shared" si="70"/>
        <v>1</v>
      </c>
    </row>
    <row r="643" spans="1:16" ht="15.75" x14ac:dyDescent="0.25">
      <c r="A643" s="4"/>
      <c r="B643" s="245">
        <v>628</v>
      </c>
      <c r="C643" s="251"/>
      <c r="D643" s="252"/>
      <c r="E643" s="251"/>
      <c r="F643" s="252"/>
      <c r="G643" s="4"/>
      <c r="H643" s="274" t="b">
        <f>IF(ISBLANK(C643),TRUE,IF(OR(ISBLANK(D643),ISBLANK(E643),ISBLANK(F643),ISBLANK(#REF!)),FALSE,TRUE))</f>
        <v>1</v>
      </c>
      <c r="I643" s="46">
        <f t="shared" si="64"/>
        <v>0</v>
      </c>
      <c r="J643" s="46">
        <f t="shared" si="65"/>
        <v>0</v>
      </c>
      <c r="K643" s="46">
        <f t="shared" si="66"/>
        <v>0</v>
      </c>
      <c r="L643" s="46">
        <f t="shared" si="67"/>
        <v>0</v>
      </c>
      <c r="M643" s="46">
        <f t="shared" si="68"/>
        <v>0</v>
      </c>
      <c r="N643" s="46">
        <f t="shared" si="69"/>
        <v>0</v>
      </c>
      <c r="P643" t="b">
        <f t="shared" si="70"/>
        <v>1</v>
      </c>
    </row>
    <row r="644" spans="1:16" ht="15.75" x14ac:dyDescent="0.25">
      <c r="A644" s="4"/>
      <c r="B644" s="245">
        <v>629</v>
      </c>
      <c r="C644" s="251"/>
      <c r="D644" s="252"/>
      <c r="E644" s="251"/>
      <c r="F644" s="252"/>
      <c r="G644" s="4"/>
      <c r="H644" s="274" t="b">
        <f>IF(ISBLANK(C644),TRUE,IF(OR(ISBLANK(D644),ISBLANK(E644),ISBLANK(F644),ISBLANK(#REF!)),FALSE,TRUE))</f>
        <v>1</v>
      </c>
      <c r="I644" s="46">
        <f t="shared" si="64"/>
        <v>0</v>
      </c>
      <c r="J644" s="46">
        <f t="shared" si="65"/>
        <v>0</v>
      </c>
      <c r="K644" s="46">
        <f t="shared" si="66"/>
        <v>0</v>
      </c>
      <c r="L644" s="46">
        <f t="shared" si="67"/>
        <v>0</v>
      </c>
      <c r="M644" s="46">
        <f t="shared" si="68"/>
        <v>0</v>
      </c>
      <c r="N644" s="46">
        <f t="shared" si="69"/>
        <v>0</v>
      </c>
      <c r="P644" t="b">
        <f t="shared" si="70"/>
        <v>1</v>
      </c>
    </row>
    <row r="645" spans="1:16" ht="15.75" x14ac:dyDescent="0.25">
      <c r="A645" s="4"/>
      <c r="B645" s="245">
        <v>630</v>
      </c>
      <c r="C645" s="251"/>
      <c r="D645" s="252"/>
      <c r="E645" s="251"/>
      <c r="F645" s="252"/>
      <c r="G645" s="4"/>
      <c r="H645" s="274" t="b">
        <f>IF(ISBLANK(C645),TRUE,IF(OR(ISBLANK(D645),ISBLANK(E645),ISBLANK(F645),ISBLANK(#REF!)),FALSE,TRUE))</f>
        <v>1</v>
      </c>
      <c r="I645" s="46">
        <f t="shared" si="64"/>
        <v>0</v>
      </c>
      <c r="J645" s="46">
        <f t="shared" si="65"/>
        <v>0</v>
      </c>
      <c r="K645" s="46">
        <f t="shared" si="66"/>
        <v>0</v>
      </c>
      <c r="L645" s="46">
        <f t="shared" si="67"/>
        <v>0</v>
      </c>
      <c r="M645" s="46">
        <f t="shared" si="68"/>
        <v>0</v>
      </c>
      <c r="N645" s="46">
        <f t="shared" si="69"/>
        <v>0</v>
      </c>
      <c r="P645" t="b">
        <f t="shared" si="70"/>
        <v>1</v>
      </c>
    </row>
    <row r="646" spans="1:16" ht="15.75" x14ac:dyDescent="0.25">
      <c r="A646" s="4"/>
      <c r="B646" s="245">
        <v>631</v>
      </c>
      <c r="C646" s="251"/>
      <c r="D646" s="252"/>
      <c r="E646" s="251"/>
      <c r="F646" s="252"/>
      <c r="G646" s="4"/>
      <c r="H646" s="274" t="b">
        <f>IF(ISBLANK(C646),TRUE,IF(OR(ISBLANK(D646),ISBLANK(E646),ISBLANK(F646),ISBLANK(#REF!)),FALSE,TRUE))</f>
        <v>1</v>
      </c>
      <c r="I646" s="46">
        <f t="shared" si="64"/>
        <v>0</v>
      </c>
      <c r="J646" s="46">
        <f t="shared" si="65"/>
        <v>0</v>
      </c>
      <c r="K646" s="46">
        <f t="shared" si="66"/>
        <v>0</v>
      </c>
      <c r="L646" s="46">
        <f t="shared" si="67"/>
        <v>0</v>
      </c>
      <c r="M646" s="46">
        <f t="shared" si="68"/>
        <v>0</v>
      </c>
      <c r="N646" s="46">
        <f t="shared" si="69"/>
        <v>0</v>
      </c>
      <c r="P646" t="b">
        <f t="shared" si="70"/>
        <v>1</v>
      </c>
    </row>
    <row r="647" spans="1:16" ht="15.75" x14ac:dyDescent="0.25">
      <c r="A647" s="4"/>
      <c r="B647" s="245">
        <v>632</v>
      </c>
      <c r="C647" s="251"/>
      <c r="D647" s="252"/>
      <c r="E647" s="251"/>
      <c r="F647" s="252"/>
      <c r="G647" s="4"/>
      <c r="H647" s="274" t="b">
        <f>IF(ISBLANK(C647),TRUE,IF(OR(ISBLANK(D647),ISBLANK(E647),ISBLANK(F647),ISBLANK(#REF!)),FALSE,TRUE))</f>
        <v>1</v>
      </c>
      <c r="I647" s="46">
        <f t="shared" si="64"/>
        <v>0</v>
      </c>
      <c r="J647" s="46">
        <f t="shared" si="65"/>
        <v>0</v>
      </c>
      <c r="K647" s="46">
        <f t="shared" si="66"/>
        <v>0</v>
      </c>
      <c r="L647" s="46">
        <f t="shared" si="67"/>
        <v>0</v>
      </c>
      <c r="M647" s="46">
        <f t="shared" si="68"/>
        <v>0</v>
      </c>
      <c r="N647" s="46">
        <f t="shared" si="69"/>
        <v>0</v>
      </c>
      <c r="P647" t="b">
        <f t="shared" si="70"/>
        <v>1</v>
      </c>
    </row>
    <row r="648" spans="1:16" ht="15.75" x14ac:dyDescent="0.25">
      <c r="A648" s="4"/>
      <c r="B648" s="245">
        <v>633</v>
      </c>
      <c r="C648" s="251"/>
      <c r="D648" s="252"/>
      <c r="E648" s="251"/>
      <c r="F648" s="252"/>
      <c r="G648" s="4"/>
      <c r="H648" s="274" t="b">
        <f>IF(ISBLANK(C648),TRUE,IF(OR(ISBLANK(D648),ISBLANK(E648),ISBLANK(F648),ISBLANK(#REF!)),FALSE,TRUE))</f>
        <v>1</v>
      </c>
      <c r="I648" s="46">
        <f t="shared" si="64"/>
        <v>0</v>
      </c>
      <c r="J648" s="46">
        <f t="shared" si="65"/>
        <v>0</v>
      </c>
      <c r="K648" s="46">
        <f t="shared" si="66"/>
        <v>0</v>
      </c>
      <c r="L648" s="46">
        <f t="shared" si="67"/>
        <v>0</v>
      </c>
      <c r="M648" s="46">
        <f t="shared" si="68"/>
        <v>0</v>
      </c>
      <c r="N648" s="46">
        <f t="shared" si="69"/>
        <v>0</v>
      </c>
      <c r="P648" t="b">
        <f t="shared" si="70"/>
        <v>1</v>
      </c>
    </row>
    <row r="649" spans="1:16" ht="15.75" x14ac:dyDescent="0.25">
      <c r="A649" s="4"/>
      <c r="B649" s="245">
        <v>634</v>
      </c>
      <c r="C649" s="251"/>
      <c r="D649" s="252"/>
      <c r="E649" s="251"/>
      <c r="F649" s="252"/>
      <c r="G649" s="4"/>
      <c r="H649" s="274" t="b">
        <f>IF(ISBLANK(C649),TRUE,IF(OR(ISBLANK(D649),ISBLANK(E649),ISBLANK(F649),ISBLANK(#REF!)),FALSE,TRUE))</f>
        <v>1</v>
      </c>
      <c r="I649" s="46">
        <f t="shared" si="64"/>
        <v>0</v>
      </c>
      <c r="J649" s="46">
        <f t="shared" si="65"/>
        <v>0</v>
      </c>
      <c r="K649" s="46">
        <f t="shared" si="66"/>
        <v>0</v>
      </c>
      <c r="L649" s="46">
        <f t="shared" si="67"/>
        <v>0</v>
      </c>
      <c r="M649" s="46">
        <f t="shared" si="68"/>
        <v>0</v>
      </c>
      <c r="N649" s="46">
        <f t="shared" si="69"/>
        <v>0</v>
      </c>
      <c r="P649" t="b">
        <f t="shared" si="70"/>
        <v>1</v>
      </c>
    </row>
    <row r="650" spans="1:16" ht="15.75" x14ac:dyDescent="0.25">
      <c r="A650" s="4"/>
      <c r="B650" s="245">
        <v>635</v>
      </c>
      <c r="C650" s="251"/>
      <c r="D650" s="252"/>
      <c r="E650" s="251"/>
      <c r="F650" s="252"/>
      <c r="G650" s="4"/>
      <c r="H650" s="274" t="b">
        <f>IF(ISBLANK(C650),TRUE,IF(OR(ISBLANK(D650),ISBLANK(E650),ISBLANK(F650),ISBLANK(#REF!)),FALSE,TRUE))</f>
        <v>1</v>
      </c>
      <c r="I650" s="46">
        <f t="shared" si="64"/>
        <v>0</v>
      </c>
      <c r="J650" s="46">
        <f t="shared" si="65"/>
        <v>0</v>
      </c>
      <c r="K650" s="46">
        <f t="shared" si="66"/>
        <v>0</v>
      </c>
      <c r="L650" s="46">
        <f t="shared" si="67"/>
        <v>0</v>
      </c>
      <c r="M650" s="46">
        <f t="shared" si="68"/>
        <v>0</v>
      </c>
      <c r="N650" s="46">
        <f t="shared" si="69"/>
        <v>0</v>
      </c>
      <c r="P650" t="b">
        <f t="shared" si="70"/>
        <v>1</v>
      </c>
    </row>
    <row r="651" spans="1:16" ht="15.75" x14ac:dyDescent="0.25">
      <c r="A651" s="4"/>
      <c r="B651" s="245">
        <v>636</v>
      </c>
      <c r="C651" s="251"/>
      <c r="D651" s="252"/>
      <c r="E651" s="251"/>
      <c r="F651" s="252"/>
      <c r="G651" s="4"/>
      <c r="H651" s="274" t="b">
        <f>IF(ISBLANK(C651),TRUE,IF(OR(ISBLANK(D651),ISBLANK(E651),ISBLANK(F651),ISBLANK(#REF!)),FALSE,TRUE))</f>
        <v>1</v>
      </c>
      <c r="I651" s="46">
        <f t="shared" si="64"/>
        <v>0</v>
      </c>
      <c r="J651" s="46">
        <f t="shared" si="65"/>
        <v>0</v>
      </c>
      <c r="K651" s="46">
        <f t="shared" si="66"/>
        <v>0</v>
      </c>
      <c r="L651" s="46">
        <f t="shared" si="67"/>
        <v>0</v>
      </c>
      <c r="M651" s="46">
        <f t="shared" si="68"/>
        <v>0</v>
      </c>
      <c r="N651" s="46">
        <f t="shared" si="69"/>
        <v>0</v>
      </c>
      <c r="P651" t="b">
        <f t="shared" si="70"/>
        <v>1</v>
      </c>
    </row>
    <row r="652" spans="1:16" ht="15.75" x14ac:dyDescent="0.25">
      <c r="A652" s="4"/>
      <c r="B652" s="245">
        <v>637</v>
      </c>
      <c r="C652" s="251"/>
      <c r="D652" s="252"/>
      <c r="E652" s="251"/>
      <c r="F652" s="252"/>
      <c r="G652" s="4"/>
      <c r="H652" s="274" t="b">
        <f>IF(ISBLANK(C652),TRUE,IF(OR(ISBLANK(D652),ISBLANK(E652),ISBLANK(F652),ISBLANK(#REF!)),FALSE,TRUE))</f>
        <v>1</v>
      </c>
      <c r="I652" s="46">
        <f t="shared" si="64"/>
        <v>0</v>
      </c>
      <c r="J652" s="46">
        <f t="shared" si="65"/>
        <v>0</v>
      </c>
      <c r="K652" s="46">
        <f t="shared" si="66"/>
        <v>0</v>
      </c>
      <c r="L652" s="46">
        <f t="shared" si="67"/>
        <v>0</v>
      </c>
      <c r="M652" s="46">
        <f t="shared" si="68"/>
        <v>0</v>
      </c>
      <c r="N652" s="46">
        <f t="shared" si="69"/>
        <v>0</v>
      </c>
      <c r="P652" t="b">
        <f t="shared" si="70"/>
        <v>1</v>
      </c>
    </row>
    <row r="653" spans="1:16" ht="15.75" x14ac:dyDescent="0.25">
      <c r="A653" s="4"/>
      <c r="B653" s="245">
        <v>638</v>
      </c>
      <c r="C653" s="251"/>
      <c r="D653" s="252"/>
      <c r="E653" s="251"/>
      <c r="F653" s="252"/>
      <c r="G653" s="4"/>
      <c r="H653" s="274" t="b">
        <f>IF(ISBLANK(C653),TRUE,IF(OR(ISBLANK(D653),ISBLANK(E653),ISBLANK(F653),ISBLANK(#REF!)),FALSE,TRUE))</f>
        <v>1</v>
      </c>
      <c r="I653" s="46">
        <f t="shared" si="64"/>
        <v>0</v>
      </c>
      <c r="J653" s="46">
        <f t="shared" si="65"/>
        <v>0</v>
      </c>
      <c r="K653" s="46">
        <f t="shared" si="66"/>
        <v>0</v>
      </c>
      <c r="L653" s="46">
        <f t="shared" si="67"/>
        <v>0</v>
      </c>
      <c r="M653" s="46">
        <f t="shared" si="68"/>
        <v>0</v>
      </c>
      <c r="N653" s="46">
        <f t="shared" si="69"/>
        <v>0</v>
      </c>
      <c r="P653" t="b">
        <f t="shared" si="70"/>
        <v>1</v>
      </c>
    </row>
    <row r="654" spans="1:16" ht="15.75" x14ac:dyDescent="0.25">
      <c r="A654" s="4"/>
      <c r="B654" s="245">
        <v>639</v>
      </c>
      <c r="C654" s="251"/>
      <c r="D654" s="252"/>
      <c r="E654" s="251"/>
      <c r="F654" s="252"/>
      <c r="G654" s="4"/>
      <c r="H654" s="274" t="b">
        <f>IF(ISBLANK(C654),TRUE,IF(OR(ISBLANK(D654),ISBLANK(E654),ISBLANK(F654),ISBLANK(#REF!)),FALSE,TRUE))</f>
        <v>1</v>
      </c>
      <c r="I654" s="46">
        <f t="shared" si="64"/>
        <v>0</v>
      </c>
      <c r="J654" s="46">
        <f t="shared" si="65"/>
        <v>0</v>
      </c>
      <c r="K654" s="46">
        <f t="shared" si="66"/>
        <v>0</v>
      </c>
      <c r="L654" s="46">
        <f t="shared" si="67"/>
        <v>0</v>
      </c>
      <c r="M654" s="46">
        <f t="shared" si="68"/>
        <v>0</v>
      </c>
      <c r="N654" s="46">
        <f t="shared" si="69"/>
        <v>0</v>
      </c>
      <c r="P654" t="b">
        <f t="shared" si="70"/>
        <v>1</v>
      </c>
    </row>
    <row r="655" spans="1:16" ht="15.75" x14ac:dyDescent="0.25">
      <c r="A655" s="4"/>
      <c r="B655" s="245">
        <v>640</v>
      </c>
      <c r="C655" s="251"/>
      <c r="D655" s="252"/>
      <c r="E655" s="251"/>
      <c r="F655" s="252"/>
      <c r="G655" s="4"/>
      <c r="H655" s="274" t="b">
        <f>IF(ISBLANK(C655),TRUE,IF(OR(ISBLANK(D655),ISBLANK(E655),ISBLANK(F655),ISBLANK(#REF!)),FALSE,TRUE))</f>
        <v>1</v>
      </c>
      <c r="I655" s="46">
        <f t="shared" si="64"/>
        <v>0</v>
      </c>
      <c r="J655" s="46">
        <f t="shared" si="65"/>
        <v>0</v>
      </c>
      <c r="K655" s="46">
        <f t="shared" si="66"/>
        <v>0</v>
      </c>
      <c r="L655" s="46">
        <f t="shared" si="67"/>
        <v>0</v>
      </c>
      <c r="M655" s="46">
        <f t="shared" si="68"/>
        <v>0</v>
      </c>
      <c r="N655" s="46">
        <f t="shared" si="69"/>
        <v>0</v>
      </c>
      <c r="P655" t="b">
        <f t="shared" si="70"/>
        <v>1</v>
      </c>
    </row>
    <row r="656" spans="1:16" ht="15.75" x14ac:dyDescent="0.25">
      <c r="A656" s="4"/>
      <c r="B656" s="245">
        <v>641</v>
      </c>
      <c r="C656" s="251"/>
      <c r="D656" s="252"/>
      <c r="E656" s="251"/>
      <c r="F656" s="252"/>
      <c r="G656" s="4"/>
      <c r="H656" s="274" t="b">
        <f>IF(ISBLANK(C656),TRUE,IF(OR(ISBLANK(D656),ISBLANK(E656),ISBLANK(F656),ISBLANK(#REF!)),FALSE,TRUE))</f>
        <v>1</v>
      </c>
      <c r="I656" s="46">
        <f t="shared" si="64"/>
        <v>0</v>
      </c>
      <c r="J656" s="46">
        <f t="shared" si="65"/>
        <v>0</v>
      </c>
      <c r="K656" s="46">
        <f t="shared" si="66"/>
        <v>0</v>
      </c>
      <c r="L656" s="46">
        <f t="shared" si="67"/>
        <v>0</v>
      </c>
      <c r="M656" s="46">
        <f t="shared" si="68"/>
        <v>0</v>
      </c>
      <c r="N656" s="46">
        <f t="shared" si="69"/>
        <v>0</v>
      </c>
      <c r="P656" t="b">
        <f t="shared" si="70"/>
        <v>1</v>
      </c>
    </row>
    <row r="657" spans="1:16" ht="15.75" x14ac:dyDescent="0.25">
      <c r="A657" s="4"/>
      <c r="B657" s="245">
        <v>642</v>
      </c>
      <c r="C657" s="251"/>
      <c r="D657" s="252"/>
      <c r="E657" s="251"/>
      <c r="F657" s="252"/>
      <c r="G657" s="4"/>
      <c r="H657" s="274" t="b">
        <f>IF(ISBLANK(C657),TRUE,IF(OR(ISBLANK(D657),ISBLANK(E657),ISBLANK(F657),ISBLANK(#REF!)),FALSE,TRUE))</f>
        <v>1</v>
      </c>
      <c r="I657" s="46">
        <f t="shared" ref="I657:I720" si="71">IF(E657="Retail",F657,0)</f>
        <v>0</v>
      </c>
      <c r="J657" s="46">
        <f t="shared" ref="J657:J720" si="72">IF(E657="Well Informed",F657,0)</f>
        <v>0</v>
      </c>
      <c r="K657" s="46">
        <f t="shared" ref="K657:K720" si="73">IF(E657="Professional",F657,0)</f>
        <v>0</v>
      </c>
      <c r="L657" s="46">
        <f t="shared" ref="L657:L720" si="74">IF(E657="Retail",D657,0)</f>
        <v>0</v>
      </c>
      <c r="M657" s="46">
        <f t="shared" ref="M657:M720" si="75">IF(E657="Well Informed",D657,0)</f>
        <v>0</v>
      </c>
      <c r="N657" s="46">
        <f t="shared" ref="N657:N720" si="76">IF(E657="Professional",D657,0)</f>
        <v>0</v>
      </c>
      <c r="P657" t="b">
        <f t="shared" ref="P657:P720" si="77">IF(AND(D657&lt;&gt;"",C657="N/A"),FALSE,TRUE)</f>
        <v>1</v>
      </c>
    </row>
    <row r="658" spans="1:16" ht="15.75" x14ac:dyDescent="0.25">
      <c r="A658" s="4"/>
      <c r="B658" s="245">
        <v>643</v>
      </c>
      <c r="C658" s="251"/>
      <c r="D658" s="252"/>
      <c r="E658" s="251"/>
      <c r="F658" s="252"/>
      <c r="G658" s="4"/>
      <c r="H658" s="274" t="b">
        <f>IF(ISBLANK(C658),TRUE,IF(OR(ISBLANK(D658),ISBLANK(E658),ISBLANK(F658),ISBLANK(#REF!)),FALSE,TRUE))</f>
        <v>1</v>
      </c>
      <c r="I658" s="46">
        <f t="shared" si="71"/>
        <v>0</v>
      </c>
      <c r="J658" s="46">
        <f t="shared" si="72"/>
        <v>0</v>
      </c>
      <c r="K658" s="46">
        <f t="shared" si="73"/>
        <v>0</v>
      </c>
      <c r="L658" s="46">
        <f t="shared" si="74"/>
        <v>0</v>
      </c>
      <c r="M658" s="46">
        <f t="shared" si="75"/>
        <v>0</v>
      </c>
      <c r="N658" s="46">
        <f t="shared" si="76"/>
        <v>0</v>
      </c>
      <c r="P658" t="b">
        <f t="shared" si="77"/>
        <v>1</v>
      </c>
    </row>
    <row r="659" spans="1:16" ht="15.75" x14ac:dyDescent="0.25">
      <c r="A659" s="4"/>
      <c r="B659" s="245">
        <v>644</v>
      </c>
      <c r="C659" s="251"/>
      <c r="D659" s="252"/>
      <c r="E659" s="251"/>
      <c r="F659" s="252"/>
      <c r="G659" s="4"/>
      <c r="H659" s="274" t="b">
        <f>IF(ISBLANK(C659),TRUE,IF(OR(ISBLANK(D659),ISBLANK(E659),ISBLANK(F659),ISBLANK(#REF!)),FALSE,TRUE))</f>
        <v>1</v>
      </c>
      <c r="I659" s="46">
        <f t="shared" si="71"/>
        <v>0</v>
      </c>
      <c r="J659" s="46">
        <f t="shared" si="72"/>
        <v>0</v>
      </c>
      <c r="K659" s="46">
        <f t="shared" si="73"/>
        <v>0</v>
      </c>
      <c r="L659" s="46">
        <f t="shared" si="74"/>
        <v>0</v>
      </c>
      <c r="M659" s="46">
        <f t="shared" si="75"/>
        <v>0</v>
      </c>
      <c r="N659" s="46">
        <f t="shared" si="76"/>
        <v>0</v>
      </c>
      <c r="P659" t="b">
        <f t="shared" si="77"/>
        <v>1</v>
      </c>
    </row>
    <row r="660" spans="1:16" ht="15.75" x14ac:dyDescent="0.25">
      <c r="A660" s="4"/>
      <c r="B660" s="245">
        <v>645</v>
      </c>
      <c r="C660" s="251"/>
      <c r="D660" s="252"/>
      <c r="E660" s="251"/>
      <c r="F660" s="252"/>
      <c r="G660" s="4"/>
      <c r="H660" s="274" t="b">
        <f>IF(ISBLANK(C660),TRUE,IF(OR(ISBLANK(D660),ISBLANK(E660),ISBLANK(F660),ISBLANK(#REF!)),FALSE,TRUE))</f>
        <v>1</v>
      </c>
      <c r="I660" s="46">
        <f t="shared" si="71"/>
        <v>0</v>
      </c>
      <c r="J660" s="46">
        <f t="shared" si="72"/>
        <v>0</v>
      </c>
      <c r="K660" s="46">
        <f t="shared" si="73"/>
        <v>0</v>
      </c>
      <c r="L660" s="46">
        <f t="shared" si="74"/>
        <v>0</v>
      </c>
      <c r="M660" s="46">
        <f t="shared" si="75"/>
        <v>0</v>
      </c>
      <c r="N660" s="46">
        <f t="shared" si="76"/>
        <v>0</v>
      </c>
      <c r="P660" t="b">
        <f t="shared" si="77"/>
        <v>1</v>
      </c>
    </row>
    <row r="661" spans="1:16" ht="15.75" x14ac:dyDescent="0.25">
      <c r="A661" s="4"/>
      <c r="B661" s="245">
        <v>646</v>
      </c>
      <c r="C661" s="251"/>
      <c r="D661" s="252"/>
      <c r="E661" s="251"/>
      <c r="F661" s="252"/>
      <c r="G661" s="4"/>
      <c r="H661" s="274" t="b">
        <f>IF(ISBLANK(C661),TRUE,IF(OR(ISBLANK(D661),ISBLANK(E661),ISBLANK(F661),ISBLANK(#REF!)),FALSE,TRUE))</f>
        <v>1</v>
      </c>
      <c r="I661" s="46">
        <f t="shared" si="71"/>
        <v>0</v>
      </c>
      <c r="J661" s="46">
        <f t="shared" si="72"/>
        <v>0</v>
      </c>
      <c r="K661" s="46">
        <f t="shared" si="73"/>
        <v>0</v>
      </c>
      <c r="L661" s="46">
        <f t="shared" si="74"/>
        <v>0</v>
      </c>
      <c r="M661" s="46">
        <f t="shared" si="75"/>
        <v>0</v>
      </c>
      <c r="N661" s="46">
        <f t="shared" si="76"/>
        <v>0</v>
      </c>
      <c r="P661" t="b">
        <f t="shared" si="77"/>
        <v>1</v>
      </c>
    </row>
    <row r="662" spans="1:16" ht="15.75" x14ac:dyDescent="0.25">
      <c r="A662" s="4"/>
      <c r="B662" s="245">
        <v>647</v>
      </c>
      <c r="C662" s="251"/>
      <c r="D662" s="252"/>
      <c r="E662" s="251"/>
      <c r="F662" s="252"/>
      <c r="G662" s="4"/>
      <c r="H662" s="274" t="b">
        <f>IF(ISBLANK(C662),TRUE,IF(OR(ISBLANK(D662),ISBLANK(E662),ISBLANK(F662),ISBLANK(#REF!)),FALSE,TRUE))</f>
        <v>1</v>
      </c>
      <c r="I662" s="46">
        <f t="shared" si="71"/>
        <v>0</v>
      </c>
      <c r="J662" s="46">
        <f t="shared" si="72"/>
        <v>0</v>
      </c>
      <c r="K662" s="46">
        <f t="shared" si="73"/>
        <v>0</v>
      </c>
      <c r="L662" s="46">
        <f t="shared" si="74"/>
        <v>0</v>
      </c>
      <c r="M662" s="46">
        <f t="shared" si="75"/>
        <v>0</v>
      </c>
      <c r="N662" s="46">
        <f t="shared" si="76"/>
        <v>0</v>
      </c>
      <c r="P662" t="b">
        <f t="shared" si="77"/>
        <v>1</v>
      </c>
    </row>
    <row r="663" spans="1:16" ht="15.75" x14ac:dyDescent="0.25">
      <c r="A663" s="4"/>
      <c r="B663" s="245">
        <v>648</v>
      </c>
      <c r="C663" s="251"/>
      <c r="D663" s="252"/>
      <c r="E663" s="251"/>
      <c r="F663" s="252"/>
      <c r="G663" s="4"/>
      <c r="H663" s="274" t="b">
        <f>IF(ISBLANK(C663),TRUE,IF(OR(ISBLANK(D663),ISBLANK(E663),ISBLANK(F663),ISBLANK(#REF!)),FALSE,TRUE))</f>
        <v>1</v>
      </c>
      <c r="I663" s="46">
        <f t="shared" si="71"/>
        <v>0</v>
      </c>
      <c r="J663" s="46">
        <f t="shared" si="72"/>
        <v>0</v>
      </c>
      <c r="K663" s="46">
        <f t="shared" si="73"/>
        <v>0</v>
      </c>
      <c r="L663" s="46">
        <f t="shared" si="74"/>
        <v>0</v>
      </c>
      <c r="M663" s="46">
        <f t="shared" si="75"/>
        <v>0</v>
      </c>
      <c r="N663" s="46">
        <f t="shared" si="76"/>
        <v>0</v>
      </c>
      <c r="P663" t="b">
        <f t="shared" si="77"/>
        <v>1</v>
      </c>
    </row>
    <row r="664" spans="1:16" ht="15.75" x14ac:dyDescent="0.25">
      <c r="A664" s="4"/>
      <c r="B664" s="245">
        <v>649</v>
      </c>
      <c r="C664" s="251"/>
      <c r="D664" s="252"/>
      <c r="E664" s="251"/>
      <c r="F664" s="252"/>
      <c r="G664" s="4"/>
      <c r="H664" s="274" t="b">
        <f>IF(ISBLANK(C664),TRUE,IF(OR(ISBLANK(D664),ISBLANK(E664),ISBLANK(F664),ISBLANK(#REF!)),FALSE,TRUE))</f>
        <v>1</v>
      </c>
      <c r="I664" s="46">
        <f t="shared" si="71"/>
        <v>0</v>
      </c>
      <c r="J664" s="46">
        <f t="shared" si="72"/>
        <v>0</v>
      </c>
      <c r="K664" s="46">
        <f t="shared" si="73"/>
        <v>0</v>
      </c>
      <c r="L664" s="46">
        <f t="shared" si="74"/>
        <v>0</v>
      </c>
      <c r="M664" s="46">
        <f t="shared" si="75"/>
        <v>0</v>
      </c>
      <c r="N664" s="46">
        <f t="shared" si="76"/>
        <v>0</v>
      </c>
      <c r="P664" t="b">
        <f t="shared" si="77"/>
        <v>1</v>
      </c>
    </row>
    <row r="665" spans="1:16" ht="15.75" x14ac:dyDescent="0.25">
      <c r="A665" s="4"/>
      <c r="B665" s="245">
        <v>650</v>
      </c>
      <c r="C665" s="251"/>
      <c r="D665" s="252"/>
      <c r="E665" s="251"/>
      <c r="F665" s="252"/>
      <c r="G665" s="4"/>
      <c r="H665" s="274" t="b">
        <f>IF(ISBLANK(C665),TRUE,IF(OR(ISBLANK(D665),ISBLANK(E665),ISBLANK(F665),ISBLANK(#REF!)),FALSE,TRUE))</f>
        <v>1</v>
      </c>
      <c r="I665" s="46">
        <f t="shared" si="71"/>
        <v>0</v>
      </c>
      <c r="J665" s="46">
        <f t="shared" si="72"/>
        <v>0</v>
      </c>
      <c r="K665" s="46">
        <f t="shared" si="73"/>
        <v>0</v>
      </c>
      <c r="L665" s="46">
        <f t="shared" si="74"/>
        <v>0</v>
      </c>
      <c r="M665" s="46">
        <f t="shared" si="75"/>
        <v>0</v>
      </c>
      <c r="N665" s="46">
        <f t="shared" si="76"/>
        <v>0</v>
      </c>
      <c r="P665" t="b">
        <f t="shared" si="77"/>
        <v>1</v>
      </c>
    </row>
    <row r="666" spans="1:16" ht="15.75" x14ac:dyDescent="0.25">
      <c r="A666" s="4"/>
      <c r="B666" s="245">
        <v>651</v>
      </c>
      <c r="C666" s="251"/>
      <c r="D666" s="252"/>
      <c r="E666" s="251"/>
      <c r="F666" s="252"/>
      <c r="G666" s="4"/>
      <c r="H666" s="274" t="b">
        <f>IF(ISBLANK(C666),TRUE,IF(OR(ISBLANK(D666),ISBLANK(E666),ISBLANK(F666),ISBLANK(#REF!)),FALSE,TRUE))</f>
        <v>1</v>
      </c>
      <c r="I666" s="46">
        <f t="shared" si="71"/>
        <v>0</v>
      </c>
      <c r="J666" s="46">
        <f t="shared" si="72"/>
        <v>0</v>
      </c>
      <c r="K666" s="46">
        <f t="shared" si="73"/>
        <v>0</v>
      </c>
      <c r="L666" s="46">
        <f t="shared" si="74"/>
        <v>0</v>
      </c>
      <c r="M666" s="46">
        <f t="shared" si="75"/>
        <v>0</v>
      </c>
      <c r="N666" s="46">
        <f t="shared" si="76"/>
        <v>0</v>
      </c>
      <c r="P666" t="b">
        <f t="shared" si="77"/>
        <v>1</v>
      </c>
    </row>
    <row r="667" spans="1:16" ht="15.75" x14ac:dyDescent="0.25">
      <c r="A667" s="4"/>
      <c r="B667" s="245">
        <v>652</v>
      </c>
      <c r="C667" s="251"/>
      <c r="D667" s="252"/>
      <c r="E667" s="251"/>
      <c r="F667" s="252"/>
      <c r="G667" s="4"/>
      <c r="H667" s="274" t="b">
        <f>IF(ISBLANK(C667),TRUE,IF(OR(ISBLANK(D667),ISBLANK(E667),ISBLANK(F667),ISBLANK(#REF!)),FALSE,TRUE))</f>
        <v>1</v>
      </c>
      <c r="I667" s="46">
        <f t="shared" si="71"/>
        <v>0</v>
      </c>
      <c r="J667" s="46">
        <f t="shared" si="72"/>
        <v>0</v>
      </c>
      <c r="K667" s="46">
        <f t="shared" si="73"/>
        <v>0</v>
      </c>
      <c r="L667" s="46">
        <f t="shared" si="74"/>
        <v>0</v>
      </c>
      <c r="M667" s="46">
        <f t="shared" si="75"/>
        <v>0</v>
      </c>
      <c r="N667" s="46">
        <f t="shared" si="76"/>
        <v>0</v>
      </c>
      <c r="P667" t="b">
        <f t="shared" si="77"/>
        <v>1</v>
      </c>
    </row>
    <row r="668" spans="1:16" ht="15.75" x14ac:dyDescent="0.25">
      <c r="A668" s="4"/>
      <c r="B668" s="245">
        <v>653</v>
      </c>
      <c r="C668" s="251"/>
      <c r="D668" s="252"/>
      <c r="E668" s="251"/>
      <c r="F668" s="252"/>
      <c r="G668" s="4"/>
      <c r="H668" s="274" t="b">
        <f>IF(ISBLANK(C668),TRUE,IF(OR(ISBLANK(D668),ISBLANK(E668),ISBLANK(F668),ISBLANK(#REF!)),FALSE,TRUE))</f>
        <v>1</v>
      </c>
      <c r="I668" s="46">
        <f t="shared" si="71"/>
        <v>0</v>
      </c>
      <c r="J668" s="46">
        <f t="shared" si="72"/>
        <v>0</v>
      </c>
      <c r="K668" s="46">
        <f t="shared" si="73"/>
        <v>0</v>
      </c>
      <c r="L668" s="46">
        <f t="shared" si="74"/>
        <v>0</v>
      </c>
      <c r="M668" s="46">
        <f t="shared" si="75"/>
        <v>0</v>
      </c>
      <c r="N668" s="46">
        <f t="shared" si="76"/>
        <v>0</v>
      </c>
      <c r="P668" t="b">
        <f t="shared" si="77"/>
        <v>1</v>
      </c>
    </row>
    <row r="669" spans="1:16" ht="15.75" x14ac:dyDescent="0.25">
      <c r="A669" s="4"/>
      <c r="B669" s="245">
        <v>654</v>
      </c>
      <c r="C669" s="251"/>
      <c r="D669" s="252"/>
      <c r="E669" s="251"/>
      <c r="F669" s="252"/>
      <c r="G669" s="4"/>
      <c r="H669" s="274" t="b">
        <f>IF(ISBLANK(C669),TRUE,IF(OR(ISBLANK(D669),ISBLANK(E669),ISBLANK(F669),ISBLANK(#REF!)),FALSE,TRUE))</f>
        <v>1</v>
      </c>
      <c r="I669" s="46">
        <f t="shared" si="71"/>
        <v>0</v>
      </c>
      <c r="J669" s="46">
        <f t="shared" si="72"/>
        <v>0</v>
      </c>
      <c r="K669" s="46">
        <f t="shared" si="73"/>
        <v>0</v>
      </c>
      <c r="L669" s="46">
        <f t="shared" si="74"/>
        <v>0</v>
      </c>
      <c r="M669" s="46">
        <f t="shared" si="75"/>
        <v>0</v>
      </c>
      <c r="N669" s="46">
        <f t="shared" si="76"/>
        <v>0</v>
      </c>
      <c r="P669" t="b">
        <f t="shared" si="77"/>
        <v>1</v>
      </c>
    </row>
    <row r="670" spans="1:16" ht="15.75" x14ac:dyDescent="0.25">
      <c r="A670" s="4"/>
      <c r="B670" s="245">
        <v>655</v>
      </c>
      <c r="C670" s="251"/>
      <c r="D670" s="252"/>
      <c r="E670" s="251"/>
      <c r="F670" s="252"/>
      <c r="G670" s="4"/>
      <c r="H670" s="274" t="b">
        <f>IF(ISBLANK(C670),TRUE,IF(OR(ISBLANK(D670),ISBLANK(E670),ISBLANK(F670),ISBLANK(#REF!)),FALSE,TRUE))</f>
        <v>1</v>
      </c>
      <c r="I670" s="46">
        <f t="shared" si="71"/>
        <v>0</v>
      </c>
      <c r="J670" s="46">
        <f t="shared" si="72"/>
        <v>0</v>
      </c>
      <c r="K670" s="46">
        <f t="shared" si="73"/>
        <v>0</v>
      </c>
      <c r="L670" s="46">
        <f t="shared" si="74"/>
        <v>0</v>
      </c>
      <c r="M670" s="46">
        <f t="shared" si="75"/>
        <v>0</v>
      </c>
      <c r="N670" s="46">
        <f t="shared" si="76"/>
        <v>0</v>
      </c>
      <c r="P670" t="b">
        <f t="shared" si="77"/>
        <v>1</v>
      </c>
    </row>
    <row r="671" spans="1:16" ht="15.75" x14ac:dyDescent="0.25">
      <c r="A671" s="4"/>
      <c r="B671" s="245">
        <v>656</v>
      </c>
      <c r="C671" s="251"/>
      <c r="D671" s="252"/>
      <c r="E671" s="251"/>
      <c r="F671" s="252"/>
      <c r="G671" s="4"/>
      <c r="H671" s="274" t="b">
        <f>IF(ISBLANK(C671),TRUE,IF(OR(ISBLANK(D671),ISBLANK(E671),ISBLANK(F671),ISBLANK(#REF!)),FALSE,TRUE))</f>
        <v>1</v>
      </c>
      <c r="I671" s="46">
        <f t="shared" si="71"/>
        <v>0</v>
      </c>
      <c r="J671" s="46">
        <f t="shared" si="72"/>
        <v>0</v>
      </c>
      <c r="K671" s="46">
        <f t="shared" si="73"/>
        <v>0</v>
      </c>
      <c r="L671" s="46">
        <f t="shared" si="74"/>
        <v>0</v>
      </c>
      <c r="M671" s="46">
        <f t="shared" si="75"/>
        <v>0</v>
      </c>
      <c r="N671" s="46">
        <f t="shared" si="76"/>
        <v>0</v>
      </c>
      <c r="P671" t="b">
        <f t="shared" si="77"/>
        <v>1</v>
      </c>
    </row>
    <row r="672" spans="1:16" ht="15.75" x14ac:dyDescent="0.25">
      <c r="A672" s="4"/>
      <c r="B672" s="245">
        <v>657</v>
      </c>
      <c r="C672" s="251"/>
      <c r="D672" s="252"/>
      <c r="E672" s="251"/>
      <c r="F672" s="252"/>
      <c r="G672" s="4"/>
      <c r="H672" s="274" t="b">
        <f>IF(ISBLANK(C672),TRUE,IF(OR(ISBLANK(D672),ISBLANK(E672),ISBLANK(F672),ISBLANK(#REF!)),FALSE,TRUE))</f>
        <v>1</v>
      </c>
      <c r="I672" s="46">
        <f t="shared" si="71"/>
        <v>0</v>
      </c>
      <c r="J672" s="46">
        <f t="shared" si="72"/>
        <v>0</v>
      </c>
      <c r="K672" s="46">
        <f t="shared" si="73"/>
        <v>0</v>
      </c>
      <c r="L672" s="46">
        <f t="shared" si="74"/>
        <v>0</v>
      </c>
      <c r="M672" s="46">
        <f t="shared" si="75"/>
        <v>0</v>
      </c>
      <c r="N672" s="46">
        <f t="shared" si="76"/>
        <v>0</v>
      </c>
      <c r="P672" t="b">
        <f t="shared" si="77"/>
        <v>1</v>
      </c>
    </row>
    <row r="673" spans="1:16" ht="15.75" x14ac:dyDescent="0.25">
      <c r="A673" s="4"/>
      <c r="B673" s="245">
        <v>658</v>
      </c>
      <c r="C673" s="251"/>
      <c r="D673" s="252"/>
      <c r="E673" s="251"/>
      <c r="F673" s="252"/>
      <c r="G673" s="4"/>
      <c r="H673" s="274" t="b">
        <f>IF(ISBLANK(C673),TRUE,IF(OR(ISBLANK(D673),ISBLANK(E673),ISBLANK(F673),ISBLANK(#REF!)),FALSE,TRUE))</f>
        <v>1</v>
      </c>
      <c r="I673" s="46">
        <f t="shared" si="71"/>
        <v>0</v>
      </c>
      <c r="J673" s="46">
        <f t="shared" si="72"/>
        <v>0</v>
      </c>
      <c r="K673" s="46">
        <f t="shared" si="73"/>
        <v>0</v>
      </c>
      <c r="L673" s="46">
        <f t="shared" si="74"/>
        <v>0</v>
      </c>
      <c r="M673" s="46">
        <f t="shared" si="75"/>
        <v>0</v>
      </c>
      <c r="N673" s="46">
        <f t="shared" si="76"/>
        <v>0</v>
      </c>
      <c r="P673" t="b">
        <f t="shared" si="77"/>
        <v>1</v>
      </c>
    </row>
    <row r="674" spans="1:16" ht="15.75" x14ac:dyDescent="0.25">
      <c r="A674" s="4"/>
      <c r="B674" s="245">
        <v>659</v>
      </c>
      <c r="C674" s="251"/>
      <c r="D674" s="252"/>
      <c r="E674" s="251"/>
      <c r="F674" s="252"/>
      <c r="G674" s="4"/>
      <c r="H674" s="274" t="b">
        <f>IF(ISBLANK(C674),TRUE,IF(OR(ISBLANK(D674),ISBLANK(E674),ISBLANK(F674),ISBLANK(#REF!)),FALSE,TRUE))</f>
        <v>1</v>
      </c>
      <c r="I674" s="46">
        <f t="shared" si="71"/>
        <v>0</v>
      </c>
      <c r="J674" s="46">
        <f t="shared" si="72"/>
        <v>0</v>
      </c>
      <c r="K674" s="46">
        <f t="shared" si="73"/>
        <v>0</v>
      </c>
      <c r="L674" s="46">
        <f t="shared" si="74"/>
        <v>0</v>
      </c>
      <c r="M674" s="46">
        <f t="shared" si="75"/>
        <v>0</v>
      </c>
      <c r="N674" s="46">
        <f t="shared" si="76"/>
        <v>0</v>
      </c>
      <c r="P674" t="b">
        <f t="shared" si="77"/>
        <v>1</v>
      </c>
    </row>
    <row r="675" spans="1:16" ht="15.75" x14ac:dyDescent="0.25">
      <c r="A675" s="4"/>
      <c r="B675" s="245">
        <v>660</v>
      </c>
      <c r="C675" s="251"/>
      <c r="D675" s="252"/>
      <c r="E675" s="251"/>
      <c r="F675" s="252"/>
      <c r="G675" s="4"/>
      <c r="H675" s="274" t="b">
        <f>IF(ISBLANK(C675),TRUE,IF(OR(ISBLANK(D675),ISBLANK(E675),ISBLANK(F675),ISBLANK(#REF!)),FALSE,TRUE))</f>
        <v>1</v>
      </c>
      <c r="I675" s="46">
        <f t="shared" si="71"/>
        <v>0</v>
      </c>
      <c r="J675" s="46">
        <f t="shared" si="72"/>
        <v>0</v>
      </c>
      <c r="K675" s="46">
        <f t="shared" si="73"/>
        <v>0</v>
      </c>
      <c r="L675" s="46">
        <f t="shared" si="74"/>
        <v>0</v>
      </c>
      <c r="M675" s="46">
        <f t="shared" si="75"/>
        <v>0</v>
      </c>
      <c r="N675" s="46">
        <f t="shared" si="76"/>
        <v>0</v>
      </c>
      <c r="P675" t="b">
        <f t="shared" si="77"/>
        <v>1</v>
      </c>
    </row>
    <row r="676" spans="1:16" ht="15.75" x14ac:dyDescent="0.25">
      <c r="A676" s="4"/>
      <c r="B676" s="245">
        <v>661</v>
      </c>
      <c r="C676" s="251"/>
      <c r="D676" s="252"/>
      <c r="E676" s="251"/>
      <c r="F676" s="252"/>
      <c r="G676" s="4"/>
      <c r="H676" s="274" t="b">
        <f>IF(ISBLANK(C676),TRUE,IF(OR(ISBLANK(D676),ISBLANK(E676),ISBLANK(F676),ISBLANK(#REF!)),FALSE,TRUE))</f>
        <v>1</v>
      </c>
      <c r="I676" s="46">
        <f t="shared" si="71"/>
        <v>0</v>
      </c>
      <c r="J676" s="46">
        <f t="shared" si="72"/>
        <v>0</v>
      </c>
      <c r="K676" s="46">
        <f t="shared" si="73"/>
        <v>0</v>
      </c>
      <c r="L676" s="46">
        <f t="shared" si="74"/>
        <v>0</v>
      </c>
      <c r="M676" s="46">
        <f t="shared" si="75"/>
        <v>0</v>
      </c>
      <c r="N676" s="46">
        <f t="shared" si="76"/>
        <v>0</v>
      </c>
      <c r="P676" t="b">
        <f t="shared" si="77"/>
        <v>1</v>
      </c>
    </row>
    <row r="677" spans="1:16" ht="15.75" x14ac:dyDescent="0.25">
      <c r="A677" s="4"/>
      <c r="B677" s="245">
        <v>662</v>
      </c>
      <c r="C677" s="251"/>
      <c r="D677" s="252"/>
      <c r="E677" s="251"/>
      <c r="F677" s="252"/>
      <c r="G677" s="4"/>
      <c r="H677" s="274" t="b">
        <f>IF(ISBLANK(C677),TRUE,IF(OR(ISBLANK(D677),ISBLANK(E677),ISBLANK(F677),ISBLANK(#REF!)),FALSE,TRUE))</f>
        <v>1</v>
      </c>
      <c r="I677" s="46">
        <f t="shared" si="71"/>
        <v>0</v>
      </c>
      <c r="J677" s="46">
        <f t="shared" si="72"/>
        <v>0</v>
      </c>
      <c r="K677" s="46">
        <f t="shared" si="73"/>
        <v>0</v>
      </c>
      <c r="L677" s="46">
        <f t="shared" si="74"/>
        <v>0</v>
      </c>
      <c r="M677" s="46">
        <f t="shared" si="75"/>
        <v>0</v>
      </c>
      <c r="N677" s="46">
        <f t="shared" si="76"/>
        <v>0</v>
      </c>
      <c r="P677" t="b">
        <f t="shared" si="77"/>
        <v>1</v>
      </c>
    </row>
    <row r="678" spans="1:16" ht="15.75" x14ac:dyDescent="0.25">
      <c r="A678" s="4"/>
      <c r="B678" s="245">
        <v>663</v>
      </c>
      <c r="C678" s="251"/>
      <c r="D678" s="252"/>
      <c r="E678" s="251"/>
      <c r="F678" s="252"/>
      <c r="G678" s="4"/>
      <c r="H678" s="274" t="b">
        <f>IF(ISBLANK(C678),TRUE,IF(OR(ISBLANK(D678),ISBLANK(E678),ISBLANK(F678),ISBLANK(#REF!)),FALSE,TRUE))</f>
        <v>1</v>
      </c>
      <c r="I678" s="46">
        <f t="shared" si="71"/>
        <v>0</v>
      </c>
      <c r="J678" s="46">
        <f t="shared" si="72"/>
        <v>0</v>
      </c>
      <c r="K678" s="46">
        <f t="shared" si="73"/>
        <v>0</v>
      </c>
      <c r="L678" s="46">
        <f t="shared" si="74"/>
        <v>0</v>
      </c>
      <c r="M678" s="46">
        <f t="shared" si="75"/>
        <v>0</v>
      </c>
      <c r="N678" s="46">
        <f t="shared" si="76"/>
        <v>0</v>
      </c>
      <c r="P678" t="b">
        <f t="shared" si="77"/>
        <v>1</v>
      </c>
    </row>
    <row r="679" spans="1:16" ht="15.75" x14ac:dyDescent="0.25">
      <c r="A679" s="4"/>
      <c r="B679" s="245">
        <v>664</v>
      </c>
      <c r="C679" s="251"/>
      <c r="D679" s="252"/>
      <c r="E679" s="251"/>
      <c r="F679" s="252"/>
      <c r="G679" s="4"/>
      <c r="H679" s="274" t="b">
        <f>IF(ISBLANK(C679),TRUE,IF(OR(ISBLANK(D679),ISBLANK(E679),ISBLANK(F679),ISBLANK(#REF!)),FALSE,TRUE))</f>
        <v>1</v>
      </c>
      <c r="I679" s="46">
        <f t="shared" si="71"/>
        <v>0</v>
      </c>
      <c r="J679" s="46">
        <f t="shared" si="72"/>
        <v>0</v>
      </c>
      <c r="K679" s="46">
        <f t="shared" si="73"/>
        <v>0</v>
      </c>
      <c r="L679" s="46">
        <f t="shared" si="74"/>
        <v>0</v>
      </c>
      <c r="M679" s="46">
        <f t="shared" si="75"/>
        <v>0</v>
      </c>
      <c r="N679" s="46">
        <f t="shared" si="76"/>
        <v>0</v>
      </c>
      <c r="P679" t="b">
        <f t="shared" si="77"/>
        <v>1</v>
      </c>
    </row>
    <row r="680" spans="1:16" ht="15.75" x14ac:dyDescent="0.25">
      <c r="A680" s="4"/>
      <c r="B680" s="245">
        <v>665</v>
      </c>
      <c r="C680" s="251"/>
      <c r="D680" s="252"/>
      <c r="E680" s="251"/>
      <c r="F680" s="252"/>
      <c r="G680" s="4"/>
      <c r="H680" s="274" t="b">
        <f>IF(ISBLANK(C680),TRUE,IF(OR(ISBLANK(D680),ISBLANK(E680),ISBLANK(F680),ISBLANK(#REF!)),FALSE,TRUE))</f>
        <v>1</v>
      </c>
      <c r="I680" s="46">
        <f t="shared" si="71"/>
        <v>0</v>
      </c>
      <c r="J680" s="46">
        <f t="shared" si="72"/>
        <v>0</v>
      </c>
      <c r="K680" s="46">
        <f t="shared" si="73"/>
        <v>0</v>
      </c>
      <c r="L680" s="46">
        <f t="shared" si="74"/>
        <v>0</v>
      </c>
      <c r="M680" s="46">
        <f t="shared" si="75"/>
        <v>0</v>
      </c>
      <c r="N680" s="46">
        <f t="shared" si="76"/>
        <v>0</v>
      </c>
      <c r="P680" t="b">
        <f t="shared" si="77"/>
        <v>1</v>
      </c>
    </row>
    <row r="681" spans="1:16" ht="15.75" x14ac:dyDescent="0.25">
      <c r="A681" s="4"/>
      <c r="B681" s="245">
        <v>666</v>
      </c>
      <c r="C681" s="251"/>
      <c r="D681" s="252"/>
      <c r="E681" s="251"/>
      <c r="F681" s="252"/>
      <c r="G681" s="4"/>
      <c r="H681" s="274" t="b">
        <f>IF(ISBLANK(C681),TRUE,IF(OR(ISBLANK(D681),ISBLANK(E681),ISBLANK(F681),ISBLANK(#REF!)),FALSE,TRUE))</f>
        <v>1</v>
      </c>
      <c r="I681" s="46">
        <f t="shared" si="71"/>
        <v>0</v>
      </c>
      <c r="J681" s="46">
        <f t="shared" si="72"/>
        <v>0</v>
      </c>
      <c r="K681" s="46">
        <f t="shared" si="73"/>
        <v>0</v>
      </c>
      <c r="L681" s="46">
        <f t="shared" si="74"/>
        <v>0</v>
      </c>
      <c r="M681" s="46">
        <f t="shared" si="75"/>
        <v>0</v>
      </c>
      <c r="N681" s="46">
        <f t="shared" si="76"/>
        <v>0</v>
      </c>
      <c r="P681" t="b">
        <f t="shared" si="77"/>
        <v>1</v>
      </c>
    </row>
    <row r="682" spans="1:16" ht="15.75" x14ac:dyDescent="0.25">
      <c r="A682" s="4"/>
      <c r="B682" s="245">
        <v>667</v>
      </c>
      <c r="C682" s="251"/>
      <c r="D682" s="252"/>
      <c r="E682" s="251"/>
      <c r="F682" s="252"/>
      <c r="G682" s="4"/>
      <c r="H682" s="274" t="b">
        <f>IF(ISBLANK(C682),TRUE,IF(OR(ISBLANK(D682),ISBLANK(E682),ISBLANK(F682),ISBLANK(#REF!)),FALSE,TRUE))</f>
        <v>1</v>
      </c>
      <c r="I682" s="46">
        <f t="shared" si="71"/>
        <v>0</v>
      </c>
      <c r="J682" s="46">
        <f t="shared" si="72"/>
        <v>0</v>
      </c>
      <c r="K682" s="46">
        <f t="shared" si="73"/>
        <v>0</v>
      </c>
      <c r="L682" s="46">
        <f t="shared" si="74"/>
        <v>0</v>
      </c>
      <c r="M682" s="46">
        <f t="shared" si="75"/>
        <v>0</v>
      </c>
      <c r="N682" s="46">
        <f t="shared" si="76"/>
        <v>0</v>
      </c>
      <c r="P682" t="b">
        <f t="shared" si="77"/>
        <v>1</v>
      </c>
    </row>
    <row r="683" spans="1:16" ht="15.75" x14ac:dyDescent="0.25">
      <c r="A683" s="4"/>
      <c r="B683" s="245">
        <v>668</v>
      </c>
      <c r="C683" s="251"/>
      <c r="D683" s="252"/>
      <c r="E683" s="251"/>
      <c r="F683" s="252"/>
      <c r="G683" s="4"/>
      <c r="H683" s="274" t="b">
        <f>IF(ISBLANK(C683),TRUE,IF(OR(ISBLANK(D683),ISBLANK(E683),ISBLANK(F683),ISBLANK(#REF!)),FALSE,TRUE))</f>
        <v>1</v>
      </c>
      <c r="I683" s="46">
        <f t="shared" si="71"/>
        <v>0</v>
      </c>
      <c r="J683" s="46">
        <f t="shared" si="72"/>
        <v>0</v>
      </c>
      <c r="K683" s="46">
        <f t="shared" si="73"/>
        <v>0</v>
      </c>
      <c r="L683" s="46">
        <f t="shared" si="74"/>
        <v>0</v>
      </c>
      <c r="M683" s="46">
        <f t="shared" si="75"/>
        <v>0</v>
      </c>
      <c r="N683" s="46">
        <f t="shared" si="76"/>
        <v>0</v>
      </c>
      <c r="P683" t="b">
        <f t="shared" si="77"/>
        <v>1</v>
      </c>
    </row>
    <row r="684" spans="1:16" ht="15.75" x14ac:dyDescent="0.25">
      <c r="A684" s="4"/>
      <c r="B684" s="245">
        <v>669</v>
      </c>
      <c r="C684" s="251"/>
      <c r="D684" s="252"/>
      <c r="E684" s="251"/>
      <c r="F684" s="252"/>
      <c r="G684" s="4"/>
      <c r="H684" s="274" t="b">
        <f>IF(ISBLANK(C684),TRUE,IF(OR(ISBLANK(D684),ISBLANK(E684),ISBLANK(F684),ISBLANK(#REF!)),FALSE,TRUE))</f>
        <v>1</v>
      </c>
      <c r="I684" s="46">
        <f t="shared" si="71"/>
        <v>0</v>
      </c>
      <c r="J684" s="46">
        <f t="shared" si="72"/>
        <v>0</v>
      </c>
      <c r="K684" s="46">
        <f t="shared" si="73"/>
        <v>0</v>
      </c>
      <c r="L684" s="46">
        <f t="shared" si="74"/>
        <v>0</v>
      </c>
      <c r="M684" s="46">
        <f t="shared" si="75"/>
        <v>0</v>
      </c>
      <c r="N684" s="46">
        <f t="shared" si="76"/>
        <v>0</v>
      </c>
      <c r="P684" t="b">
        <f t="shared" si="77"/>
        <v>1</v>
      </c>
    </row>
    <row r="685" spans="1:16" ht="15.75" x14ac:dyDescent="0.25">
      <c r="A685" s="4"/>
      <c r="B685" s="245">
        <v>670</v>
      </c>
      <c r="C685" s="251"/>
      <c r="D685" s="252"/>
      <c r="E685" s="251"/>
      <c r="F685" s="252"/>
      <c r="G685" s="4"/>
      <c r="H685" s="274" t="b">
        <f>IF(ISBLANK(C685),TRUE,IF(OR(ISBLANK(D685),ISBLANK(E685),ISBLANK(F685),ISBLANK(#REF!)),FALSE,TRUE))</f>
        <v>1</v>
      </c>
      <c r="I685" s="46">
        <f t="shared" si="71"/>
        <v>0</v>
      </c>
      <c r="J685" s="46">
        <f t="shared" si="72"/>
        <v>0</v>
      </c>
      <c r="K685" s="46">
        <f t="shared" si="73"/>
        <v>0</v>
      </c>
      <c r="L685" s="46">
        <f t="shared" si="74"/>
        <v>0</v>
      </c>
      <c r="M685" s="46">
        <f t="shared" si="75"/>
        <v>0</v>
      </c>
      <c r="N685" s="46">
        <f t="shared" si="76"/>
        <v>0</v>
      </c>
      <c r="P685" t="b">
        <f t="shared" si="77"/>
        <v>1</v>
      </c>
    </row>
    <row r="686" spans="1:16" ht="15.75" x14ac:dyDescent="0.25">
      <c r="A686" s="4"/>
      <c r="B686" s="245">
        <v>671</v>
      </c>
      <c r="C686" s="251"/>
      <c r="D686" s="252"/>
      <c r="E686" s="251"/>
      <c r="F686" s="252"/>
      <c r="G686" s="4"/>
      <c r="H686" s="274" t="b">
        <f>IF(ISBLANK(C686),TRUE,IF(OR(ISBLANK(D686),ISBLANK(E686),ISBLANK(F686),ISBLANK(#REF!)),FALSE,TRUE))</f>
        <v>1</v>
      </c>
      <c r="I686" s="46">
        <f t="shared" si="71"/>
        <v>0</v>
      </c>
      <c r="J686" s="46">
        <f t="shared" si="72"/>
        <v>0</v>
      </c>
      <c r="K686" s="46">
        <f t="shared" si="73"/>
        <v>0</v>
      </c>
      <c r="L686" s="46">
        <f t="shared" si="74"/>
        <v>0</v>
      </c>
      <c r="M686" s="46">
        <f t="shared" si="75"/>
        <v>0</v>
      </c>
      <c r="N686" s="46">
        <f t="shared" si="76"/>
        <v>0</v>
      </c>
      <c r="P686" t="b">
        <f t="shared" si="77"/>
        <v>1</v>
      </c>
    </row>
    <row r="687" spans="1:16" ht="15.75" x14ac:dyDescent="0.25">
      <c r="A687" s="4"/>
      <c r="B687" s="245">
        <v>672</v>
      </c>
      <c r="C687" s="251"/>
      <c r="D687" s="252"/>
      <c r="E687" s="251"/>
      <c r="F687" s="252"/>
      <c r="G687" s="4"/>
      <c r="H687" s="274" t="b">
        <f>IF(ISBLANK(C687),TRUE,IF(OR(ISBLANK(D687),ISBLANK(E687),ISBLANK(F687),ISBLANK(#REF!)),FALSE,TRUE))</f>
        <v>1</v>
      </c>
      <c r="I687" s="46">
        <f t="shared" si="71"/>
        <v>0</v>
      </c>
      <c r="J687" s="46">
        <f t="shared" si="72"/>
        <v>0</v>
      </c>
      <c r="K687" s="46">
        <f t="shared" si="73"/>
        <v>0</v>
      </c>
      <c r="L687" s="46">
        <f t="shared" si="74"/>
        <v>0</v>
      </c>
      <c r="M687" s="46">
        <f t="shared" si="75"/>
        <v>0</v>
      </c>
      <c r="N687" s="46">
        <f t="shared" si="76"/>
        <v>0</v>
      </c>
      <c r="P687" t="b">
        <f t="shared" si="77"/>
        <v>1</v>
      </c>
    </row>
    <row r="688" spans="1:16" ht="15.75" x14ac:dyDescent="0.25">
      <c r="A688" s="4"/>
      <c r="B688" s="245">
        <v>673</v>
      </c>
      <c r="C688" s="251"/>
      <c r="D688" s="252"/>
      <c r="E688" s="251"/>
      <c r="F688" s="252"/>
      <c r="G688" s="4"/>
      <c r="H688" s="274" t="b">
        <f>IF(ISBLANK(C688),TRUE,IF(OR(ISBLANK(D688),ISBLANK(E688),ISBLANK(F688),ISBLANK(#REF!)),FALSE,TRUE))</f>
        <v>1</v>
      </c>
      <c r="I688" s="46">
        <f t="shared" si="71"/>
        <v>0</v>
      </c>
      <c r="J688" s="46">
        <f t="shared" si="72"/>
        <v>0</v>
      </c>
      <c r="K688" s="46">
        <f t="shared" si="73"/>
        <v>0</v>
      </c>
      <c r="L688" s="46">
        <f t="shared" si="74"/>
        <v>0</v>
      </c>
      <c r="M688" s="46">
        <f t="shared" si="75"/>
        <v>0</v>
      </c>
      <c r="N688" s="46">
        <f t="shared" si="76"/>
        <v>0</v>
      </c>
      <c r="P688" t="b">
        <f t="shared" si="77"/>
        <v>1</v>
      </c>
    </row>
    <row r="689" spans="1:16" ht="15.75" x14ac:dyDescent="0.25">
      <c r="A689" s="4"/>
      <c r="B689" s="245">
        <v>674</v>
      </c>
      <c r="C689" s="251"/>
      <c r="D689" s="252"/>
      <c r="E689" s="251"/>
      <c r="F689" s="252"/>
      <c r="G689" s="4"/>
      <c r="H689" s="274" t="b">
        <f>IF(ISBLANK(C689),TRUE,IF(OR(ISBLANK(D689),ISBLANK(E689),ISBLANK(F689),ISBLANK(#REF!)),FALSE,TRUE))</f>
        <v>1</v>
      </c>
      <c r="I689" s="46">
        <f t="shared" si="71"/>
        <v>0</v>
      </c>
      <c r="J689" s="46">
        <f t="shared" si="72"/>
        <v>0</v>
      </c>
      <c r="K689" s="46">
        <f t="shared" si="73"/>
        <v>0</v>
      </c>
      <c r="L689" s="46">
        <f t="shared" si="74"/>
        <v>0</v>
      </c>
      <c r="M689" s="46">
        <f t="shared" si="75"/>
        <v>0</v>
      </c>
      <c r="N689" s="46">
        <f t="shared" si="76"/>
        <v>0</v>
      </c>
      <c r="P689" t="b">
        <f t="shared" si="77"/>
        <v>1</v>
      </c>
    </row>
    <row r="690" spans="1:16" ht="15.75" x14ac:dyDescent="0.25">
      <c r="A690" s="4"/>
      <c r="B690" s="245">
        <v>675</v>
      </c>
      <c r="C690" s="251"/>
      <c r="D690" s="252"/>
      <c r="E690" s="251"/>
      <c r="F690" s="252"/>
      <c r="G690" s="4"/>
      <c r="H690" s="274" t="b">
        <f>IF(ISBLANK(C690),TRUE,IF(OR(ISBLANK(D690),ISBLANK(E690),ISBLANK(F690),ISBLANK(#REF!)),FALSE,TRUE))</f>
        <v>1</v>
      </c>
      <c r="I690" s="46">
        <f t="shared" si="71"/>
        <v>0</v>
      </c>
      <c r="J690" s="46">
        <f t="shared" si="72"/>
        <v>0</v>
      </c>
      <c r="K690" s="46">
        <f t="shared" si="73"/>
        <v>0</v>
      </c>
      <c r="L690" s="46">
        <f t="shared" si="74"/>
        <v>0</v>
      </c>
      <c r="M690" s="46">
        <f t="shared" si="75"/>
        <v>0</v>
      </c>
      <c r="N690" s="46">
        <f t="shared" si="76"/>
        <v>0</v>
      </c>
      <c r="P690" t="b">
        <f t="shared" si="77"/>
        <v>1</v>
      </c>
    </row>
    <row r="691" spans="1:16" ht="15.75" x14ac:dyDescent="0.25">
      <c r="A691" s="4"/>
      <c r="B691" s="245">
        <v>676</v>
      </c>
      <c r="C691" s="251"/>
      <c r="D691" s="252"/>
      <c r="E691" s="251"/>
      <c r="F691" s="252"/>
      <c r="G691" s="4"/>
      <c r="H691" s="274" t="b">
        <f>IF(ISBLANK(C691),TRUE,IF(OR(ISBLANK(D691),ISBLANK(E691),ISBLANK(F691),ISBLANK(#REF!)),FALSE,TRUE))</f>
        <v>1</v>
      </c>
      <c r="I691" s="46">
        <f t="shared" si="71"/>
        <v>0</v>
      </c>
      <c r="J691" s="46">
        <f t="shared" si="72"/>
        <v>0</v>
      </c>
      <c r="K691" s="46">
        <f t="shared" si="73"/>
        <v>0</v>
      </c>
      <c r="L691" s="46">
        <f t="shared" si="74"/>
        <v>0</v>
      </c>
      <c r="M691" s="46">
        <f t="shared" si="75"/>
        <v>0</v>
      </c>
      <c r="N691" s="46">
        <f t="shared" si="76"/>
        <v>0</v>
      </c>
      <c r="P691" t="b">
        <f t="shared" si="77"/>
        <v>1</v>
      </c>
    </row>
    <row r="692" spans="1:16" ht="15.75" x14ac:dyDescent="0.25">
      <c r="A692" s="4"/>
      <c r="B692" s="245">
        <v>677</v>
      </c>
      <c r="C692" s="251"/>
      <c r="D692" s="252"/>
      <c r="E692" s="251"/>
      <c r="F692" s="252"/>
      <c r="G692" s="4"/>
      <c r="H692" s="274" t="b">
        <f>IF(ISBLANK(C692),TRUE,IF(OR(ISBLANK(D692),ISBLANK(E692),ISBLANK(F692),ISBLANK(#REF!)),FALSE,TRUE))</f>
        <v>1</v>
      </c>
      <c r="I692" s="46">
        <f t="shared" si="71"/>
        <v>0</v>
      </c>
      <c r="J692" s="46">
        <f t="shared" si="72"/>
        <v>0</v>
      </c>
      <c r="K692" s="46">
        <f t="shared" si="73"/>
        <v>0</v>
      </c>
      <c r="L692" s="46">
        <f t="shared" si="74"/>
        <v>0</v>
      </c>
      <c r="M692" s="46">
        <f t="shared" si="75"/>
        <v>0</v>
      </c>
      <c r="N692" s="46">
        <f t="shared" si="76"/>
        <v>0</v>
      </c>
      <c r="P692" t="b">
        <f t="shared" si="77"/>
        <v>1</v>
      </c>
    </row>
    <row r="693" spans="1:16" ht="15.75" x14ac:dyDescent="0.25">
      <c r="A693" s="4"/>
      <c r="B693" s="245">
        <v>678</v>
      </c>
      <c r="C693" s="251"/>
      <c r="D693" s="252"/>
      <c r="E693" s="251"/>
      <c r="F693" s="252"/>
      <c r="G693" s="4"/>
      <c r="H693" s="274" t="b">
        <f>IF(ISBLANK(C693),TRUE,IF(OR(ISBLANK(D693),ISBLANK(E693),ISBLANK(F693),ISBLANK(#REF!)),FALSE,TRUE))</f>
        <v>1</v>
      </c>
      <c r="I693" s="46">
        <f t="shared" si="71"/>
        <v>0</v>
      </c>
      <c r="J693" s="46">
        <f t="shared" si="72"/>
        <v>0</v>
      </c>
      <c r="K693" s="46">
        <f t="shared" si="73"/>
        <v>0</v>
      </c>
      <c r="L693" s="46">
        <f t="shared" si="74"/>
        <v>0</v>
      </c>
      <c r="M693" s="46">
        <f t="shared" si="75"/>
        <v>0</v>
      </c>
      <c r="N693" s="46">
        <f t="shared" si="76"/>
        <v>0</v>
      </c>
      <c r="P693" t="b">
        <f t="shared" si="77"/>
        <v>1</v>
      </c>
    </row>
    <row r="694" spans="1:16" ht="15.75" x14ac:dyDescent="0.25">
      <c r="A694" s="4"/>
      <c r="B694" s="245">
        <v>679</v>
      </c>
      <c r="C694" s="251"/>
      <c r="D694" s="252"/>
      <c r="E694" s="251"/>
      <c r="F694" s="252"/>
      <c r="G694" s="4"/>
      <c r="H694" s="274" t="b">
        <f>IF(ISBLANK(C694),TRUE,IF(OR(ISBLANK(D694),ISBLANK(E694),ISBLANK(F694),ISBLANK(#REF!)),FALSE,TRUE))</f>
        <v>1</v>
      </c>
      <c r="I694" s="46">
        <f t="shared" si="71"/>
        <v>0</v>
      </c>
      <c r="J694" s="46">
        <f t="shared" si="72"/>
        <v>0</v>
      </c>
      <c r="K694" s="46">
        <f t="shared" si="73"/>
        <v>0</v>
      </c>
      <c r="L694" s="46">
        <f t="shared" si="74"/>
        <v>0</v>
      </c>
      <c r="M694" s="46">
        <f t="shared" si="75"/>
        <v>0</v>
      </c>
      <c r="N694" s="46">
        <f t="shared" si="76"/>
        <v>0</v>
      </c>
      <c r="P694" t="b">
        <f t="shared" si="77"/>
        <v>1</v>
      </c>
    </row>
    <row r="695" spans="1:16" ht="15.75" x14ac:dyDescent="0.25">
      <c r="A695" s="4"/>
      <c r="B695" s="245">
        <v>680</v>
      </c>
      <c r="C695" s="251"/>
      <c r="D695" s="252"/>
      <c r="E695" s="251"/>
      <c r="F695" s="252"/>
      <c r="G695" s="4"/>
      <c r="H695" s="274" t="b">
        <f>IF(ISBLANK(C695),TRUE,IF(OR(ISBLANK(D695),ISBLANK(E695),ISBLANK(F695),ISBLANK(#REF!)),FALSE,TRUE))</f>
        <v>1</v>
      </c>
      <c r="I695" s="46">
        <f t="shared" si="71"/>
        <v>0</v>
      </c>
      <c r="J695" s="46">
        <f t="shared" si="72"/>
        <v>0</v>
      </c>
      <c r="K695" s="46">
        <f t="shared" si="73"/>
        <v>0</v>
      </c>
      <c r="L695" s="46">
        <f t="shared" si="74"/>
        <v>0</v>
      </c>
      <c r="M695" s="46">
        <f t="shared" si="75"/>
        <v>0</v>
      </c>
      <c r="N695" s="46">
        <f t="shared" si="76"/>
        <v>0</v>
      </c>
      <c r="P695" t="b">
        <f t="shared" si="77"/>
        <v>1</v>
      </c>
    </row>
    <row r="696" spans="1:16" ht="15.75" x14ac:dyDescent="0.25">
      <c r="A696" s="4"/>
      <c r="B696" s="245">
        <v>681</v>
      </c>
      <c r="C696" s="251"/>
      <c r="D696" s="252"/>
      <c r="E696" s="251"/>
      <c r="F696" s="252"/>
      <c r="G696" s="4"/>
      <c r="H696" s="274" t="b">
        <f>IF(ISBLANK(C696),TRUE,IF(OR(ISBLANK(D696),ISBLANK(E696),ISBLANK(F696),ISBLANK(#REF!)),FALSE,TRUE))</f>
        <v>1</v>
      </c>
      <c r="I696" s="46">
        <f t="shared" si="71"/>
        <v>0</v>
      </c>
      <c r="J696" s="46">
        <f t="shared" si="72"/>
        <v>0</v>
      </c>
      <c r="K696" s="46">
        <f t="shared" si="73"/>
        <v>0</v>
      </c>
      <c r="L696" s="46">
        <f t="shared" si="74"/>
        <v>0</v>
      </c>
      <c r="M696" s="46">
        <f t="shared" si="75"/>
        <v>0</v>
      </c>
      <c r="N696" s="46">
        <f t="shared" si="76"/>
        <v>0</v>
      </c>
      <c r="P696" t="b">
        <f t="shared" si="77"/>
        <v>1</v>
      </c>
    </row>
    <row r="697" spans="1:16" ht="15.75" x14ac:dyDescent="0.25">
      <c r="A697" s="4"/>
      <c r="B697" s="245">
        <v>682</v>
      </c>
      <c r="C697" s="251"/>
      <c r="D697" s="252"/>
      <c r="E697" s="251"/>
      <c r="F697" s="252"/>
      <c r="G697" s="4"/>
      <c r="H697" s="274" t="b">
        <f>IF(ISBLANK(C697),TRUE,IF(OR(ISBLANK(D697),ISBLANK(E697),ISBLANK(F697),ISBLANK(#REF!)),FALSE,TRUE))</f>
        <v>1</v>
      </c>
      <c r="I697" s="46">
        <f t="shared" si="71"/>
        <v>0</v>
      </c>
      <c r="J697" s="46">
        <f t="shared" si="72"/>
        <v>0</v>
      </c>
      <c r="K697" s="46">
        <f t="shared" si="73"/>
        <v>0</v>
      </c>
      <c r="L697" s="46">
        <f t="shared" si="74"/>
        <v>0</v>
      </c>
      <c r="M697" s="46">
        <f t="shared" si="75"/>
        <v>0</v>
      </c>
      <c r="N697" s="46">
        <f t="shared" si="76"/>
        <v>0</v>
      </c>
      <c r="P697" t="b">
        <f t="shared" si="77"/>
        <v>1</v>
      </c>
    </row>
    <row r="698" spans="1:16" ht="15.75" x14ac:dyDescent="0.25">
      <c r="A698" s="4"/>
      <c r="B698" s="245">
        <v>683</v>
      </c>
      <c r="C698" s="251"/>
      <c r="D698" s="252"/>
      <c r="E698" s="251"/>
      <c r="F698" s="252"/>
      <c r="G698" s="4"/>
      <c r="H698" s="274" t="b">
        <f>IF(ISBLANK(C698),TRUE,IF(OR(ISBLANK(D698),ISBLANK(E698),ISBLANK(F698),ISBLANK(#REF!)),FALSE,TRUE))</f>
        <v>1</v>
      </c>
      <c r="I698" s="46">
        <f t="shared" si="71"/>
        <v>0</v>
      </c>
      <c r="J698" s="46">
        <f t="shared" si="72"/>
        <v>0</v>
      </c>
      <c r="K698" s="46">
        <f t="shared" si="73"/>
        <v>0</v>
      </c>
      <c r="L698" s="46">
        <f t="shared" si="74"/>
        <v>0</v>
      </c>
      <c r="M698" s="46">
        <f t="shared" si="75"/>
        <v>0</v>
      </c>
      <c r="N698" s="46">
        <f t="shared" si="76"/>
        <v>0</v>
      </c>
      <c r="P698" t="b">
        <f t="shared" si="77"/>
        <v>1</v>
      </c>
    </row>
    <row r="699" spans="1:16" ht="15.75" x14ac:dyDescent="0.25">
      <c r="A699" s="4"/>
      <c r="B699" s="245">
        <v>684</v>
      </c>
      <c r="C699" s="251"/>
      <c r="D699" s="252"/>
      <c r="E699" s="251"/>
      <c r="F699" s="252"/>
      <c r="G699" s="4"/>
      <c r="H699" s="274" t="b">
        <f>IF(ISBLANK(C699),TRUE,IF(OR(ISBLANK(D699),ISBLANK(E699),ISBLANK(F699),ISBLANK(#REF!)),FALSE,TRUE))</f>
        <v>1</v>
      </c>
      <c r="I699" s="46">
        <f t="shared" si="71"/>
        <v>0</v>
      </c>
      <c r="J699" s="46">
        <f t="shared" si="72"/>
        <v>0</v>
      </c>
      <c r="K699" s="46">
        <f t="shared" si="73"/>
        <v>0</v>
      </c>
      <c r="L699" s="46">
        <f t="shared" si="74"/>
        <v>0</v>
      </c>
      <c r="M699" s="46">
        <f t="shared" si="75"/>
        <v>0</v>
      </c>
      <c r="N699" s="46">
        <f t="shared" si="76"/>
        <v>0</v>
      </c>
      <c r="P699" t="b">
        <f t="shared" si="77"/>
        <v>1</v>
      </c>
    </row>
    <row r="700" spans="1:16" ht="15.75" x14ac:dyDescent="0.25">
      <c r="A700" s="4"/>
      <c r="B700" s="245">
        <v>685</v>
      </c>
      <c r="C700" s="251"/>
      <c r="D700" s="252"/>
      <c r="E700" s="251"/>
      <c r="F700" s="252"/>
      <c r="G700" s="4"/>
      <c r="H700" s="274" t="b">
        <f>IF(ISBLANK(C700),TRUE,IF(OR(ISBLANK(D700),ISBLANK(E700),ISBLANK(F700),ISBLANK(#REF!)),FALSE,TRUE))</f>
        <v>1</v>
      </c>
      <c r="I700" s="46">
        <f t="shared" si="71"/>
        <v>0</v>
      </c>
      <c r="J700" s="46">
        <f t="shared" si="72"/>
        <v>0</v>
      </c>
      <c r="K700" s="46">
        <f t="shared" si="73"/>
        <v>0</v>
      </c>
      <c r="L700" s="46">
        <f t="shared" si="74"/>
        <v>0</v>
      </c>
      <c r="M700" s="46">
        <f t="shared" si="75"/>
        <v>0</v>
      </c>
      <c r="N700" s="46">
        <f t="shared" si="76"/>
        <v>0</v>
      </c>
      <c r="P700" t="b">
        <f t="shared" si="77"/>
        <v>1</v>
      </c>
    </row>
    <row r="701" spans="1:16" ht="15.75" x14ac:dyDescent="0.25">
      <c r="A701" s="4"/>
      <c r="B701" s="245">
        <v>686</v>
      </c>
      <c r="C701" s="251"/>
      <c r="D701" s="252"/>
      <c r="E701" s="251"/>
      <c r="F701" s="252"/>
      <c r="G701" s="4"/>
      <c r="H701" s="274" t="b">
        <f>IF(ISBLANK(C701),TRUE,IF(OR(ISBLANK(D701),ISBLANK(E701),ISBLANK(F701),ISBLANK(#REF!)),FALSE,TRUE))</f>
        <v>1</v>
      </c>
      <c r="I701" s="46">
        <f t="shared" si="71"/>
        <v>0</v>
      </c>
      <c r="J701" s="46">
        <f t="shared" si="72"/>
        <v>0</v>
      </c>
      <c r="K701" s="46">
        <f t="shared" si="73"/>
        <v>0</v>
      </c>
      <c r="L701" s="46">
        <f t="shared" si="74"/>
        <v>0</v>
      </c>
      <c r="M701" s="46">
        <f t="shared" si="75"/>
        <v>0</v>
      </c>
      <c r="N701" s="46">
        <f t="shared" si="76"/>
        <v>0</v>
      </c>
      <c r="P701" t="b">
        <f t="shared" si="77"/>
        <v>1</v>
      </c>
    </row>
    <row r="702" spans="1:16" ht="15.75" x14ac:dyDescent="0.25">
      <c r="A702" s="4"/>
      <c r="B702" s="245">
        <v>687</v>
      </c>
      <c r="C702" s="251"/>
      <c r="D702" s="252"/>
      <c r="E702" s="251"/>
      <c r="F702" s="252"/>
      <c r="G702" s="4"/>
      <c r="H702" s="274" t="b">
        <f>IF(ISBLANK(C702),TRUE,IF(OR(ISBLANK(D702),ISBLANK(E702),ISBLANK(F702),ISBLANK(#REF!)),FALSE,TRUE))</f>
        <v>1</v>
      </c>
      <c r="I702" s="46">
        <f t="shared" si="71"/>
        <v>0</v>
      </c>
      <c r="J702" s="46">
        <f t="shared" si="72"/>
        <v>0</v>
      </c>
      <c r="K702" s="46">
        <f t="shared" si="73"/>
        <v>0</v>
      </c>
      <c r="L702" s="46">
        <f t="shared" si="74"/>
        <v>0</v>
      </c>
      <c r="M702" s="46">
        <f t="shared" si="75"/>
        <v>0</v>
      </c>
      <c r="N702" s="46">
        <f t="shared" si="76"/>
        <v>0</v>
      </c>
      <c r="P702" t="b">
        <f t="shared" si="77"/>
        <v>1</v>
      </c>
    </row>
    <row r="703" spans="1:16" ht="15.75" x14ac:dyDescent="0.25">
      <c r="A703" s="4"/>
      <c r="B703" s="245">
        <v>688</v>
      </c>
      <c r="C703" s="251"/>
      <c r="D703" s="252"/>
      <c r="E703" s="251"/>
      <c r="F703" s="252"/>
      <c r="G703" s="4"/>
      <c r="H703" s="274" t="b">
        <f>IF(ISBLANK(C703),TRUE,IF(OR(ISBLANK(D703),ISBLANK(E703),ISBLANK(F703),ISBLANK(#REF!)),FALSE,TRUE))</f>
        <v>1</v>
      </c>
      <c r="I703" s="46">
        <f t="shared" si="71"/>
        <v>0</v>
      </c>
      <c r="J703" s="46">
        <f t="shared" si="72"/>
        <v>0</v>
      </c>
      <c r="K703" s="46">
        <f t="shared" si="73"/>
        <v>0</v>
      </c>
      <c r="L703" s="46">
        <f t="shared" si="74"/>
        <v>0</v>
      </c>
      <c r="M703" s="46">
        <f t="shared" si="75"/>
        <v>0</v>
      </c>
      <c r="N703" s="46">
        <f t="shared" si="76"/>
        <v>0</v>
      </c>
      <c r="P703" t="b">
        <f t="shared" si="77"/>
        <v>1</v>
      </c>
    </row>
    <row r="704" spans="1:16" ht="15.75" x14ac:dyDescent="0.25">
      <c r="A704" s="4"/>
      <c r="B704" s="245">
        <v>689</v>
      </c>
      <c r="C704" s="251"/>
      <c r="D704" s="252"/>
      <c r="E704" s="251"/>
      <c r="F704" s="252"/>
      <c r="G704" s="4"/>
      <c r="H704" s="274" t="b">
        <f>IF(ISBLANK(C704),TRUE,IF(OR(ISBLANK(D704),ISBLANK(E704),ISBLANK(F704),ISBLANK(#REF!)),FALSE,TRUE))</f>
        <v>1</v>
      </c>
      <c r="I704" s="46">
        <f t="shared" si="71"/>
        <v>0</v>
      </c>
      <c r="J704" s="46">
        <f t="shared" si="72"/>
        <v>0</v>
      </c>
      <c r="K704" s="46">
        <f t="shared" si="73"/>
        <v>0</v>
      </c>
      <c r="L704" s="46">
        <f t="shared" si="74"/>
        <v>0</v>
      </c>
      <c r="M704" s="46">
        <f t="shared" si="75"/>
        <v>0</v>
      </c>
      <c r="N704" s="46">
        <f t="shared" si="76"/>
        <v>0</v>
      </c>
      <c r="P704" t="b">
        <f t="shared" si="77"/>
        <v>1</v>
      </c>
    </row>
    <row r="705" spans="1:16" ht="15.75" x14ac:dyDescent="0.25">
      <c r="A705" s="4"/>
      <c r="B705" s="245">
        <v>690</v>
      </c>
      <c r="C705" s="251"/>
      <c r="D705" s="252"/>
      <c r="E705" s="251"/>
      <c r="F705" s="252"/>
      <c r="G705" s="4"/>
      <c r="H705" s="274" t="b">
        <f>IF(ISBLANK(C705),TRUE,IF(OR(ISBLANK(D705),ISBLANK(E705),ISBLANK(F705),ISBLANK(#REF!)),FALSE,TRUE))</f>
        <v>1</v>
      </c>
      <c r="I705" s="46">
        <f t="shared" si="71"/>
        <v>0</v>
      </c>
      <c r="J705" s="46">
        <f t="shared" si="72"/>
        <v>0</v>
      </c>
      <c r="K705" s="46">
        <f t="shared" si="73"/>
        <v>0</v>
      </c>
      <c r="L705" s="46">
        <f t="shared" si="74"/>
        <v>0</v>
      </c>
      <c r="M705" s="46">
        <f t="shared" si="75"/>
        <v>0</v>
      </c>
      <c r="N705" s="46">
        <f t="shared" si="76"/>
        <v>0</v>
      </c>
      <c r="P705" t="b">
        <f t="shared" si="77"/>
        <v>1</v>
      </c>
    </row>
    <row r="706" spans="1:16" ht="15.75" x14ac:dyDescent="0.25">
      <c r="A706" s="4"/>
      <c r="B706" s="245">
        <v>691</v>
      </c>
      <c r="C706" s="251"/>
      <c r="D706" s="252"/>
      <c r="E706" s="251"/>
      <c r="F706" s="252"/>
      <c r="G706" s="4"/>
      <c r="H706" s="274" t="b">
        <f>IF(ISBLANK(C706),TRUE,IF(OR(ISBLANK(D706),ISBLANK(E706),ISBLANK(F706),ISBLANK(#REF!)),FALSE,TRUE))</f>
        <v>1</v>
      </c>
      <c r="I706" s="46">
        <f t="shared" si="71"/>
        <v>0</v>
      </c>
      <c r="J706" s="46">
        <f t="shared" si="72"/>
        <v>0</v>
      </c>
      <c r="K706" s="46">
        <f t="shared" si="73"/>
        <v>0</v>
      </c>
      <c r="L706" s="46">
        <f t="shared" si="74"/>
        <v>0</v>
      </c>
      <c r="M706" s="46">
        <f t="shared" si="75"/>
        <v>0</v>
      </c>
      <c r="N706" s="46">
        <f t="shared" si="76"/>
        <v>0</v>
      </c>
      <c r="P706" t="b">
        <f t="shared" si="77"/>
        <v>1</v>
      </c>
    </row>
    <row r="707" spans="1:16" ht="15.75" x14ac:dyDescent="0.25">
      <c r="A707" s="4"/>
      <c r="B707" s="245">
        <v>692</v>
      </c>
      <c r="C707" s="251"/>
      <c r="D707" s="252"/>
      <c r="E707" s="251"/>
      <c r="F707" s="252"/>
      <c r="G707" s="4"/>
      <c r="H707" s="274" t="b">
        <f>IF(ISBLANK(C707),TRUE,IF(OR(ISBLANK(D707),ISBLANK(E707),ISBLANK(F707),ISBLANK(#REF!)),FALSE,TRUE))</f>
        <v>1</v>
      </c>
      <c r="I707" s="46">
        <f t="shared" si="71"/>
        <v>0</v>
      </c>
      <c r="J707" s="46">
        <f t="shared" si="72"/>
        <v>0</v>
      </c>
      <c r="K707" s="46">
        <f t="shared" si="73"/>
        <v>0</v>
      </c>
      <c r="L707" s="46">
        <f t="shared" si="74"/>
        <v>0</v>
      </c>
      <c r="M707" s="46">
        <f t="shared" si="75"/>
        <v>0</v>
      </c>
      <c r="N707" s="46">
        <f t="shared" si="76"/>
        <v>0</v>
      </c>
      <c r="P707" t="b">
        <f t="shared" si="77"/>
        <v>1</v>
      </c>
    </row>
    <row r="708" spans="1:16" ht="15.75" x14ac:dyDescent="0.25">
      <c r="A708" s="4"/>
      <c r="B708" s="245">
        <v>693</v>
      </c>
      <c r="C708" s="251"/>
      <c r="D708" s="252"/>
      <c r="E708" s="251"/>
      <c r="F708" s="252"/>
      <c r="G708" s="4"/>
      <c r="H708" s="274" t="b">
        <f>IF(ISBLANK(C708),TRUE,IF(OR(ISBLANK(D708),ISBLANK(E708),ISBLANK(F708),ISBLANK(#REF!)),FALSE,TRUE))</f>
        <v>1</v>
      </c>
      <c r="I708" s="46">
        <f t="shared" si="71"/>
        <v>0</v>
      </c>
      <c r="J708" s="46">
        <f t="shared" si="72"/>
        <v>0</v>
      </c>
      <c r="K708" s="46">
        <f t="shared" si="73"/>
        <v>0</v>
      </c>
      <c r="L708" s="46">
        <f t="shared" si="74"/>
        <v>0</v>
      </c>
      <c r="M708" s="46">
        <f t="shared" si="75"/>
        <v>0</v>
      </c>
      <c r="N708" s="46">
        <f t="shared" si="76"/>
        <v>0</v>
      </c>
      <c r="P708" t="b">
        <f t="shared" si="77"/>
        <v>1</v>
      </c>
    </row>
    <row r="709" spans="1:16" ht="15.75" x14ac:dyDescent="0.25">
      <c r="A709" s="4"/>
      <c r="B709" s="245">
        <v>694</v>
      </c>
      <c r="C709" s="251"/>
      <c r="D709" s="252"/>
      <c r="E709" s="251"/>
      <c r="F709" s="252"/>
      <c r="G709" s="4"/>
      <c r="H709" s="274" t="b">
        <f>IF(ISBLANK(C709),TRUE,IF(OR(ISBLANK(D709),ISBLANK(E709),ISBLANK(F709),ISBLANK(#REF!)),FALSE,TRUE))</f>
        <v>1</v>
      </c>
      <c r="I709" s="46">
        <f t="shared" si="71"/>
        <v>0</v>
      </c>
      <c r="J709" s="46">
        <f t="shared" si="72"/>
        <v>0</v>
      </c>
      <c r="K709" s="46">
        <f t="shared" si="73"/>
        <v>0</v>
      </c>
      <c r="L709" s="46">
        <f t="shared" si="74"/>
        <v>0</v>
      </c>
      <c r="M709" s="46">
        <f t="shared" si="75"/>
        <v>0</v>
      </c>
      <c r="N709" s="46">
        <f t="shared" si="76"/>
        <v>0</v>
      </c>
      <c r="P709" t="b">
        <f t="shared" si="77"/>
        <v>1</v>
      </c>
    </row>
    <row r="710" spans="1:16" ht="15.75" x14ac:dyDescent="0.25">
      <c r="A710" s="4"/>
      <c r="B710" s="245">
        <v>695</v>
      </c>
      <c r="C710" s="251"/>
      <c r="D710" s="252"/>
      <c r="E710" s="251"/>
      <c r="F710" s="252"/>
      <c r="G710" s="4"/>
      <c r="H710" s="274" t="b">
        <f>IF(ISBLANK(C710),TRUE,IF(OR(ISBLANK(D710),ISBLANK(E710),ISBLANK(F710),ISBLANK(#REF!)),FALSE,TRUE))</f>
        <v>1</v>
      </c>
      <c r="I710" s="46">
        <f t="shared" si="71"/>
        <v>0</v>
      </c>
      <c r="J710" s="46">
        <f t="shared" si="72"/>
        <v>0</v>
      </c>
      <c r="K710" s="46">
        <f t="shared" si="73"/>
        <v>0</v>
      </c>
      <c r="L710" s="46">
        <f t="shared" si="74"/>
        <v>0</v>
      </c>
      <c r="M710" s="46">
        <f t="shared" si="75"/>
        <v>0</v>
      </c>
      <c r="N710" s="46">
        <f t="shared" si="76"/>
        <v>0</v>
      </c>
      <c r="P710" t="b">
        <f t="shared" si="77"/>
        <v>1</v>
      </c>
    </row>
    <row r="711" spans="1:16" ht="15.75" x14ac:dyDescent="0.25">
      <c r="A711" s="4"/>
      <c r="B711" s="245">
        <v>696</v>
      </c>
      <c r="C711" s="251"/>
      <c r="D711" s="252"/>
      <c r="E711" s="251"/>
      <c r="F711" s="252"/>
      <c r="G711" s="4"/>
      <c r="H711" s="274" t="b">
        <f>IF(ISBLANK(C711),TRUE,IF(OR(ISBLANK(D711),ISBLANK(E711),ISBLANK(F711),ISBLANK(#REF!)),FALSE,TRUE))</f>
        <v>1</v>
      </c>
      <c r="I711" s="46">
        <f t="shared" si="71"/>
        <v>0</v>
      </c>
      <c r="J711" s="46">
        <f t="shared" si="72"/>
        <v>0</v>
      </c>
      <c r="K711" s="46">
        <f t="shared" si="73"/>
        <v>0</v>
      </c>
      <c r="L711" s="46">
        <f t="shared" si="74"/>
        <v>0</v>
      </c>
      <c r="M711" s="46">
        <f t="shared" si="75"/>
        <v>0</v>
      </c>
      <c r="N711" s="46">
        <f t="shared" si="76"/>
        <v>0</v>
      </c>
      <c r="P711" t="b">
        <f t="shared" si="77"/>
        <v>1</v>
      </c>
    </row>
    <row r="712" spans="1:16" ht="15.75" x14ac:dyDescent="0.25">
      <c r="A712" s="4"/>
      <c r="B712" s="245">
        <v>697</v>
      </c>
      <c r="C712" s="251"/>
      <c r="D712" s="252"/>
      <c r="E712" s="251"/>
      <c r="F712" s="252"/>
      <c r="G712" s="4"/>
      <c r="H712" s="274" t="b">
        <f>IF(ISBLANK(C712),TRUE,IF(OR(ISBLANK(D712),ISBLANK(E712),ISBLANK(F712),ISBLANK(#REF!)),FALSE,TRUE))</f>
        <v>1</v>
      </c>
      <c r="I712" s="46">
        <f t="shared" si="71"/>
        <v>0</v>
      </c>
      <c r="J712" s="46">
        <f t="shared" si="72"/>
        <v>0</v>
      </c>
      <c r="K712" s="46">
        <f t="shared" si="73"/>
        <v>0</v>
      </c>
      <c r="L712" s="46">
        <f t="shared" si="74"/>
        <v>0</v>
      </c>
      <c r="M712" s="46">
        <f t="shared" si="75"/>
        <v>0</v>
      </c>
      <c r="N712" s="46">
        <f t="shared" si="76"/>
        <v>0</v>
      </c>
      <c r="P712" t="b">
        <f t="shared" si="77"/>
        <v>1</v>
      </c>
    </row>
    <row r="713" spans="1:16" ht="15.75" x14ac:dyDescent="0.25">
      <c r="A713" s="4"/>
      <c r="B713" s="245">
        <v>698</v>
      </c>
      <c r="C713" s="251"/>
      <c r="D713" s="252"/>
      <c r="E713" s="251"/>
      <c r="F713" s="252"/>
      <c r="G713" s="4"/>
      <c r="H713" s="274" t="b">
        <f>IF(ISBLANK(C713),TRUE,IF(OR(ISBLANK(D713),ISBLANK(E713),ISBLANK(F713),ISBLANK(#REF!)),FALSE,TRUE))</f>
        <v>1</v>
      </c>
      <c r="I713" s="46">
        <f t="shared" si="71"/>
        <v>0</v>
      </c>
      <c r="J713" s="46">
        <f t="shared" si="72"/>
        <v>0</v>
      </c>
      <c r="K713" s="46">
        <f t="shared" si="73"/>
        <v>0</v>
      </c>
      <c r="L713" s="46">
        <f t="shared" si="74"/>
        <v>0</v>
      </c>
      <c r="M713" s="46">
        <f t="shared" si="75"/>
        <v>0</v>
      </c>
      <c r="N713" s="46">
        <f t="shared" si="76"/>
        <v>0</v>
      </c>
      <c r="P713" t="b">
        <f t="shared" si="77"/>
        <v>1</v>
      </c>
    </row>
    <row r="714" spans="1:16" ht="15.75" x14ac:dyDescent="0.25">
      <c r="A714" s="4"/>
      <c r="B714" s="245">
        <v>699</v>
      </c>
      <c r="C714" s="251"/>
      <c r="D714" s="252"/>
      <c r="E714" s="251"/>
      <c r="F714" s="252"/>
      <c r="G714" s="4"/>
      <c r="H714" s="274" t="b">
        <f>IF(ISBLANK(C714),TRUE,IF(OR(ISBLANK(D714),ISBLANK(E714),ISBLANK(F714),ISBLANK(#REF!)),FALSE,TRUE))</f>
        <v>1</v>
      </c>
      <c r="I714" s="46">
        <f t="shared" si="71"/>
        <v>0</v>
      </c>
      <c r="J714" s="46">
        <f t="shared" si="72"/>
        <v>0</v>
      </c>
      <c r="K714" s="46">
        <f t="shared" si="73"/>
        <v>0</v>
      </c>
      <c r="L714" s="46">
        <f t="shared" si="74"/>
        <v>0</v>
      </c>
      <c r="M714" s="46">
        <f t="shared" si="75"/>
        <v>0</v>
      </c>
      <c r="N714" s="46">
        <f t="shared" si="76"/>
        <v>0</v>
      </c>
      <c r="P714" t="b">
        <f t="shared" si="77"/>
        <v>1</v>
      </c>
    </row>
    <row r="715" spans="1:16" ht="15.75" x14ac:dyDescent="0.25">
      <c r="A715" s="4"/>
      <c r="B715" s="245">
        <v>700</v>
      </c>
      <c r="C715" s="251"/>
      <c r="D715" s="252"/>
      <c r="E715" s="251"/>
      <c r="F715" s="252"/>
      <c r="G715" s="4"/>
      <c r="H715" s="274" t="b">
        <f>IF(ISBLANK(C715),TRUE,IF(OR(ISBLANK(D715),ISBLANK(E715),ISBLANK(F715),ISBLANK(#REF!)),FALSE,TRUE))</f>
        <v>1</v>
      </c>
      <c r="I715" s="46">
        <f t="shared" si="71"/>
        <v>0</v>
      </c>
      <c r="J715" s="46">
        <f t="shared" si="72"/>
        <v>0</v>
      </c>
      <c r="K715" s="46">
        <f t="shared" si="73"/>
        <v>0</v>
      </c>
      <c r="L715" s="46">
        <f t="shared" si="74"/>
        <v>0</v>
      </c>
      <c r="M715" s="46">
        <f t="shared" si="75"/>
        <v>0</v>
      </c>
      <c r="N715" s="46">
        <f t="shared" si="76"/>
        <v>0</v>
      </c>
      <c r="P715" t="b">
        <f t="shared" si="77"/>
        <v>1</v>
      </c>
    </row>
    <row r="716" spans="1:16" ht="15.75" x14ac:dyDescent="0.25">
      <c r="A716" s="4"/>
      <c r="B716" s="245">
        <v>701</v>
      </c>
      <c r="C716" s="251"/>
      <c r="D716" s="252"/>
      <c r="E716" s="251"/>
      <c r="F716" s="252"/>
      <c r="G716" s="4"/>
      <c r="H716" s="274" t="b">
        <f>IF(ISBLANK(C716),TRUE,IF(OR(ISBLANK(D716),ISBLANK(E716),ISBLANK(F716),ISBLANK(#REF!)),FALSE,TRUE))</f>
        <v>1</v>
      </c>
      <c r="I716" s="46">
        <f t="shared" si="71"/>
        <v>0</v>
      </c>
      <c r="J716" s="46">
        <f t="shared" si="72"/>
        <v>0</v>
      </c>
      <c r="K716" s="46">
        <f t="shared" si="73"/>
        <v>0</v>
      </c>
      <c r="L716" s="46">
        <f t="shared" si="74"/>
        <v>0</v>
      </c>
      <c r="M716" s="46">
        <f t="shared" si="75"/>
        <v>0</v>
      </c>
      <c r="N716" s="46">
        <f t="shared" si="76"/>
        <v>0</v>
      </c>
      <c r="P716" t="b">
        <f t="shared" si="77"/>
        <v>1</v>
      </c>
    </row>
    <row r="717" spans="1:16" ht="15.75" x14ac:dyDescent="0.25">
      <c r="A717" s="4"/>
      <c r="B717" s="245">
        <v>702</v>
      </c>
      <c r="C717" s="251"/>
      <c r="D717" s="252"/>
      <c r="E717" s="251"/>
      <c r="F717" s="252"/>
      <c r="G717" s="4"/>
      <c r="H717" s="274" t="b">
        <f>IF(ISBLANK(C717),TRUE,IF(OR(ISBLANK(D717),ISBLANK(E717),ISBLANK(F717),ISBLANK(#REF!)),FALSE,TRUE))</f>
        <v>1</v>
      </c>
      <c r="I717" s="46">
        <f t="shared" si="71"/>
        <v>0</v>
      </c>
      <c r="J717" s="46">
        <f t="shared" si="72"/>
        <v>0</v>
      </c>
      <c r="K717" s="46">
        <f t="shared" si="73"/>
        <v>0</v>
      </c>
      <c r="L717" s="46">
        <f t="shared" si="74"/>
        <v>0</v>
      </c>
      <c r="M717" s="46">
        <f t="shared" si="75"/>
        <v>0</v>
      </c>
      <c r="N717" s="46">
        <f t="shared" si="76"/>
        <v>0</v>
      </c>
      <c r="P717" t="b">
        <f t="shared" si="77"/>
        <v>1</v>
      </c>
    </row>
    <row r="718" spans="1:16" ht="15.75" x14ac:dyDescent="0.25">
      <c r="A718" s="4"/>
      <c r="B718" s="245">
        <v>703</v>
      </c>
      <c r="C718" s="251"/>
      <c r="D718" s="252"/>
      <c r="E718" s="251"/>
      <c r="F718" s="252"/>
      <c r="G718" s="4"/>
      <c r="H718" s="274" t="b">
        <f>IF(ISBLANK(C718),TRUE,IF(OR(ISBLANK(D718),ISBLANK(E718),ISBLANK(F718),ISBLANK(#REF!)),FALSE,TRUE))</f>
        <v>1</v>
      </c>
      <c r="I718" s="46">
        <f t="shared" si="71"/>
        <v>0</v>
      </c>
      <c r="J718" s="46">
        <f t="shared" si="72"/>
        <v>0</v>
      </c>
      <c r="K718" s="46">
        <f t="shared" si="73"/>
        <v>0</v>
      </c>
      <c r="L718" s="46">
        <f t="shared" si="74"/>
        <v>0</v>
      </c>
      <c r="M718" s="46">
        <f t="shared" si="75"/>
        <v>0</v>
      </c>
      <c r="N718" s="46">
        <f t="shared" si="76"/>
        <v>0</v>
      </c>
      <c r="P718" t="b">
        <f t="shared" si="77"/>
        <v>1</v>
      </c>
    </row>
    <row r="719" spans="1:16" ht="15.75" x14ac:dyDescent="0.25">
      <c r="A719" s="4"/>
      <c r="B719" s="245">
        <v>704</v>
      </c>
      <c r="C719" s="251"/>
      <c r="D719" s="252"/>
      <c r="E719" s="251"/>
      <c r="F719" s="252"/>
      <c r="G719" s="4"/>
      <c r="H719" s="274" t="b">
        <f>IF(ISBLANK(C719),TRUE,IF(OR(ISBLANK(D719),ISBLANK(E719),ISBLANK(F719),ISBLANK(#REF!)),FALSE,TRUE))</f>
        <v>1</v>
      </c>
      <c r="I719" s="46">
        <f t="shared" si="71"/>
        <v>0</v>
      </c>
      <c r="J719" s="46">
        <f t="shared" si="72"/>
        <v>0</v>
      </c>
      <c r="K719" s="46">
        <f t="shared" si="73"/>
        <v>0</v>
      </c>
      <c r="L719" s="46">
        <f t="shared" si="74"/>
        <v>0</v>
      </c>
      <c r="M719" s="46">
        <f t="shared" si="75"/>
        <v>0</v>
      </c>
      <c r="N719" s="46">
        <f t="shared" si="76"/>
        <v>0</v>
      </c>
      <c r="P719" t="b">
        <f t="shared" si="77"/>
        <v>1</v>
      </c>
    </row>
    <row r="720" spans="1:16" ht="15.75" x14ac:dyDescent="0.25">
      <c r="A720" s="4"/>
      <c r="B720" s="245">
        <v>705</v>
      </c>
      <c r="C720" s="251"/>
      <c r="D720" s="252"/>
      <c r="E720" s="251"/>
      <c r="F720" s="252"/>
      <c r="G720" s="4"/>
      <c r="H720" s="274" t="b">
        <f>IF(ISBLANK(C720),TRUE,IF(OR(ISBLANK(D720),ISBLANK(E720),ISBLANK(F720),ISBLANK(#REF!)),FALSE,TRUE))</f>
        <v>1</v>
      </c>
      <c r="I720" s="46">
        <f t="shared" si="71"/>
        <v>0</v>
      </c>
      <c r="J720" s="46">
        <f t="shared" si="72"/>
        <v>0</v>
      </c>
      <c r="K720" s="46">
        <f t="shared" si="73"/>
        <v>0</v>
      </c>
      <c r="L720" s="46">
        <f t="shared" si="74"/>
        <v>0</v>
      </c>
      <c r="M720" s="46">
        <f t="shared" si="75"/>
        <v>0</v>
      </c>
      <c r="N720" s="46">
        <f t="shared" si="76"/>
        <v>0</v>
      </c>
      <c r="P720" t="b">
        <f t="shared" si="77"/>
        <v>1</v>
      </c>
    </row>
    <row r="721" spans="1:16" ht="15.75" x14ac:dyDescent="0.25">
      <c r="A721" s="4"/>
      <c r="B721" s="245">
        <v>706</v>
      </c>
      <c r="C721" s="251"/>
      <c r="D721" s="252"/>
      <c r="E721" s="251"/>
      <c r="F721" s="252"/>
      <c r="G721" s="4"/>
      <c r="H721" s="274" t="b">
        <f>IF(ISBLANK(C721),TRUE,IF(OR(ISBLANK(D721),ISBLANK(E721),ISBLANK(F721),ISBLANK(#REF!)),FALSE,TRUE))</f>
        <v>1</v>
      </c>
      <c r="I721" s="46">
        <f t="shared" ref="I721:I784" si="78">IF(E721="Retail",F721,0)</f>
        <v>0</v>
      </c>
      <c r="J721" s="46">
        <f t="shared" ref="J721:J784" si="79">IF(E721="Well Informed",F721,0)</f>
        <v>0</v>
      </c>
      <c r="K721" s="46">
        <f t="shared" ref="K721:K784" si="80">IF(E721="Professional",F721,0)</f>
        <v>0</v>
      </c>
      <c r="L721" s="46">
        <f t="shared" ref="L721:L784" si="81">IF(E721="Retail",D721,0)</f>
        <v>0</v>
      </c>
      <c r="M721" s="46">
        <f t="shared" ref="M721:M784" si="82">IF(E721="Well Informed",D721,0)</f>
        <v>0</v>
      </c>
      <c r="N721" s="46">
        <f t="shared" ref="N721:N784" si="83">IF(E721="Professional",D721,0)</f>
        <v>0</v>
      </c>
      <c r="P721" t="b">
        <f t="shared" ref="P721:P784" si="84">IF(AND(D721&lt;&gt;"",C721="N/A"),FALSE,TRUE)</f>
        <v>1</v>
      </c>
    </row>
    <row r="722" spans="1:16" ht="15.75" x14ac:dyDescent="0.25">
      <c r="A722" s="4"/>
      <c r="B722" s="245">
        <v>707</v>
      </c>
      <c r="C722" s="251"/>
      <c r="D722" s="252"/>
      <c r="E722" s="251"/>
      <c r="F722" s="252"/>
      <c r="G722" s="4"/>
      <c r="H722" s="274" t="b">
        <f>IF(ISBLANK(C722),TRUE,IF(OR(ISBLANK(D722),ISBLANK(E722),ISBLANK(F722),ISBLANK(#REF!)),FALSE,TRUE))</f>
        <v>1</v>
      </c>
      <c r="I722" s="46">
        <f t="shared" si="78"/>
        <v>0</v>
      </c>
      <c r="J722" s="46">
        <f t="shared" si="79"/>
        <v>0</v>
      </c>
      <c r="K722" s="46">
        <f t="shared" si="80"/>
        <v>0</v>
      </c>
      <c r="L722" s="46">
        <f t="shared" si="81"/>
        <v>0</v>
      </c>
      <c r="M722" s="46">
        <f t="shared" si="82"/>
        <v>0</v>
      </c>
      <c r="N722" s="46">
        <f t="shared" si="83"/>
        <v>0</v>
      </c>
      <c r="P722" t="b">
        <f t="shared" si="84"/>
        <v>1</v>
      </c>
    </row>
    <row r="723" spans="1:16" ht="15.75" x14ac:dyDescent="0.25">
      <c r="A723" s="4"/>
      <c r="B723" s="245">
        <v>708</v>
      </c>
      <c r="C723" s="251"/>
      <c r="D723" s="252"/>
      <c r="E723" s="251"/>
      <c r="F723" s="252"/>
      <c r="G723" s="4"/>
      <c r="H723" s="274" t="b">
        <f>IF(ISBLANK(C723),TRUE,IF(OR(ISBLANK(D723),ISBLANK(E723),ISBLANK(F723),ISBLANK(#REF!)),FALSE,TRUE))</f>
        <v>1</v>
      </c>
      <c r="I723" s="46">
        <f t="shared" si="78"/>
        <v>0</v>
      </c>
      <c r="J723" s="46">
        <f t="shared" si="79"/>
        <v>0</v>
      </c>
      <c r="K723" s="46">
        <f t="shared" si="80"/>
        <v>0</v>
      </c>
      <c r="L723" s="46">
        <f t="shared" si="81"/>
        <v>0</v>
      </c>
      <c r="M723" s="46">
        <f t="shared" si="82"/>
        <v>0</v>
      </c>
      <c r="N723" s="46">
        <f t="shared" si="83"/>
        <v>0</v>
      </c>
      <c r="P723" t="b">
        <f t="shared" si="84"/>
        <v>1</v>
      </c>
    </row>
    <row r="724" spans="1:16" ht="15.75" x14ac:dyDescent="0.25">
      <c r="A724" s="4"/>
      <c r="B724" s="245">
        <v>709</v>
      </c>
      <c r="C724" s="251"/>
      <c r="D724" s="252"/>
      <c r="E724" s="251"/>
      <c r="F724" s="252"/>
      <c r="G724" s="4"/>
      <c r="H724" s="274" t="b">
        <f>IF(ISBLANK(C724),TRUE,IF(OR(ISBLANK(D724),ISBLANK(E724),ISBLANK(F724),ISBLANK(#REF!)),FALSE,TRUE))</f>
        <v>1</v>
      </c>
      <c r="I724" s="46">
        <f t="shared" si="78"/>
        <v>0</v>
      </c>
      <c r="J724" s="46">
        <f t="shared" si="79"/>
        <v>0</v>
      </c>
      <c r="K724" s="46">
        <f t="shared" si="80"/>
        <v>0</v>
      </c>
      <c r="L724" s="46">
        <f t="shared" si="81"/>
        <v>0</v>
      </c>
      <c r="M724" s="46">
        <f t="shared" si="82"/>
        <v>0</v>
      </c>
      <c r="N724" s="46">
        <f t="shared" si="83"/>
        <v>0</v>
      </c>
      <c r="P724" t="b">
        <f t="shared" si="84"/>
        <v>1</v>
      </c>
    </row>
    <row r="725" spans="1:16" ht="15.75" x14ac:dyDescent="0.25">
      <c r="A725" s="4"/>
      <c r="B725" s="245">
        <v>710</v>
      </c>
      <c r="C725" s="251"/>
      <c r="D725" s="252"/>
      <c r="E725" s="251"/>
      <c r="F725" s="252"/>
      <c r="G725" s="4"/>
      <c r="H725" s="274" t="b">
        <f>IF(ISBLANK(C725),TRUE,IF(OR(ISBLANK(D725),ISBLANK(E725),ISBLANK(F725),ISBLANK(#REF!)),FALSE,TRUE))</f>
        <v>1</v>
      </c>
      <c r="I725" s="46">
        <f t="shared" si="78"/>
        <v>0</v>
      </c>
      <c r="J725" s="46">
        <f t="shared" si="79"/>
        <v>0</v>
      </c>
      <c r="K725" s="46">
        <f t="shared" si="80"/>
        <v>0</v>
      </c>
      <c r="L725" s="46">
        <f t="shared" si="81"/>
        <v>0</v>
      </c>
      <c r="M725" s="46">
        <f t="shared" si="82"/>
        <v>0</v>
      </c>
      <c r="N725" s="46">
        <f t="shared" si="83"/>
        <v>0</v>
      </c>
      <c r="P725" t="b">
        <f t="shared" si="84"/>
        <v>1</v>
      </c>
    </row>
    <row r="726" spans="1:16" ht="15.75" x14ac:dyDescent="0.25">
      <c r="A726" s="4"/>
      <c r="B726" s="245">
        <v>711</v>
      </c>
      <c r="C726" s="251"/>
      <c r="D726" s="252"/>
      <c r="E726" s="251"/>
      <c r="F726" s="252"/>
      <c r="G726" s="4"/>
      <c r="H726" s="274" t="b">
        <f>IF(ISBLANK(C726),TRUE,IF(OR(ISBLANK(D726),ISBLANK(E726),ISBLANK(F726),ISBLANK(#REF!)),FALSE,TRUE))</f>
        <v>1</v>
      </c>
      <c r="I726" s="46">
        <f t="shared" si="78"/>
        <v>0</v>
      </c>
      <c r="J726" s="46">
        <f t="shared" si="79"/>
        <v>0</v>
      </c>
      <c r="K726" s="46">
        <f t="shared" si="80"/>
        <v>0</v>
      </c>
      <c r="L726" s="46">
        <f t="shared" si="81"/>
        <v>0</v>
      </c>
      <c r="M726" s="46">
        <f t="shared" si="82"/>
        <v>0</v>
      </c>
      <c r="N726" s="46">
        <f t="shared" si="83"/>
        <v>0</v>
      </c>
      <c r="P726" t="b">
        <f t="shared" si="84"/>
        <v>1</v>
      </c>
    </row>
    <row r="727" spans="1:16" ht="15.75" x14ac:dyDescent="0.25">
      <c r="A727" s="4"/>
      <c r="B727" s="245">
        <v>712</v>
      </c>
      <c r="C727" s="251"/>
      <c r="D727" s="252"/>
      <c r="E727" s="251"/>
      <c r="F727" s="252"/>
      <c r="G727" s="4"/>
      <c r="H727" s="274" t="b">
        <f>IF(ISBLANK(C727),TRUE,IF(OR(ISBLANK(D727),ISBLANK(E727),ISBLANK(F727),ISBLANK(#REF!)),FALSE,TRUE))</f>
        <v>1</v>
      </c>
      <c r="I727" s="46">
        <f t="shared" si="78"/>
        <v>0</v>
      </c>
      <c r="J727" s="46">
        <f t="shared" si="79"/>
        <v>0</v>
      </c>
      <c r="K727" s="46">
        <f t="shared" si="80"/>
        <v>0</v>
      </c>
      <c r="L727" s="46">
        <f t="shared" si="81"/>
        <v>0</v>
      </c>
      <c r="M727" s="46">
        <f t="shared" si="82"/>
        <v>0</v>
      </c>
      <c r="N727" s="46">
        <f t="shared" si="83"/>
        <v>0</v>
      </c>
      <c r="P727" t="b">
        <f t="shared" si="84"/>
        <v>1</v>
      </c>
    </row>
    <row r="728" spans="1:16" ht="15.75" x14ac:dyDescent="0.25">
      <c r="A728" s="4"/>
      <c r="B728" s="245">
        <v>713</v>
      </c>
      <c r="C728" s="251"/>
      <c r="D728" s="252"/>
      <c r="E728" s="251"/>
      <c r="F728" s="252"/>
      <c r="G728" s="4"/>
      <c r="H728" s="274" t="b">
        <f>IF(ISBLANK(C728),TRUE,IF(OR(ISBLANK(D728),ISBLANK(E728),ISBLANK(F728),ISBLANK(#REF!)),FALSE,TRUE))</f>
        <v>1</v>
      </c>
      <c r="I728" s="46">
        <f t="shared" si="78"/>
        <v>0</v>
      </c>
      <c r="J728" s="46">
        <f t="shared" si="79"/>
        <v>0</v>
      </c>
      <c r="K728" s="46">
        <f t="shared" si="80"/>
        <v>0</v>
      </c>
      <c r="L728" s="46">
        <f t="shared" si="81"/>
        <v>0</v>
      </c>
      <c r="M728" s="46">
        <f t="shared" si="82"/>
        <v>0</v>
      </c>
      <c r="N728" s="46">
        <f t="shared" si="83"/>
        <v>0</v>
      </c>
      <c r="P728" t="b">
        <f t="shared" si="84"/>
        <v>1</v>
      </c>
    </row>
    <row r="729" spans="1:16" ht="15.75" x14ac:dyDescent="0.25">
      <c r="A729" s="4"/>
      <c r="B729" s="245">
        <v>714</v>
      </c>
      <c r="C729" s="251"/>
      <c r="D729" s="252"/>
      <c r="E729" s="251"/>
      <c r="F729" s="252"/>
      <c r="G729" s="4"/>
      <c r="H729" s="274" t="b">
        <f>IF(ISBLANK(C729),TRUE,IF(OR(ISBLANK(D729),ISBLANK(E729),ISBLANK(F729),ISBLANK(#REF!)),FALSE,TRUE))</f>
        <v>1</v>
      </c>
      <c r="I729" s="46">
        <f t="shared" si="78"/>
        <v>0</v>
      </c>
      <c r="J729" s="46">
        <f t="shared" si="79"/>
        <v>0</v>
      </c>
      <c r="K729" s="46">
        <f t="shared" si="80"/>
        <v>0</v>
      </c>
      <c r="L729" s="46">
        <f t="shared" si="81"/>
        <v>0</v>
      </c>
      <c r="M729" s="46">
        <f t="shared" si="82"/>
        <v>0</v>
      </c>
      <c r="N729" s="46">
        <f t="shared" si="83"/>
        <v>0</v>
      </c>
      <c r="P729" t="b">
        <f t="shared" si="84"/>
        <v>1</v>
      </c>
    </row>
    <row r="730" spans="1:16" ht="15.75" x14ac:dyDescent="0.25">
      <c r="A730" s="4"/>
      <c r="B730" s="245">
        <v>715</v>
      </c>
      <c r="C730" s="251"/>
      <c r="D730" s="252"/>
      <c r="E730" s="251"/>
      <c r="F730" s="252"/>
      <c r="G730" s="4"/>
      <c r="H730" s="274" t="b">
        <f>IF(ISBLANK(C730),TRUE,IF(OR(ISBLANK(D730),ISBLANK(E730),ISBLANK(F730),ISBLANK(#REF!)),FALSE,TRUE))</f>
        <v>1</v>
      </c>
      <c r="I730" s="46">
        <f t="shared" si="78"/>
        <v>0</v>
      </c>
      <c r="J730" s="46">
        <f t="shared" si="79"/>
        <v>0</v>
      </c>
      <c r="K730" s="46">
        <f t="shared" si="80"/>
        <v>0</v>
      </c>
      <c r="L730" s="46">
        <f t="shared" si="81"/>
        <v>0</v>
      </c>
      <c r="M730" s="46">
        <f t="shared" si="82"/>
        <v>0</v>
      </c>
      <c r="N730" s="46">
        <f t="shared" si="83"/>
        <v>0</v>
      </c>
      <c r="P730" t="b">
        <f t="shared" si="84"/>
        <v>1</v>
      </c>
    </row>
    <row r="731" spans="1:16" ht="15.75" x14ac:dyDescent="0.25">
      <c r="A731" s="4"/>
      <c r="B731" s="245">
        <v>716</v>
      </c>
      <c r="C731" s="251"/>
      <c r="D731" s="252"/>
      <c r="E731" s="251"/>
      <c r="F731" s="252"/>
      <c r="G731" s="4"/>
      <c r="H731" s="274" t="b">
        <f>IF(ISBLANK(C731),TRUE,IF(OR(ISBLANK(D731),ISBLANK(E731),ISBLANK(F731),ISBLANK(#REF!)),FALSE,TRUE))</f>
        <v>1</v>
      </c>
      <c r="I731" s="46">
        <f t="shared" si="78"/>
        <v>0</v>
      </c>
      <c r="J731" s="46">
        <f t="shared" si="79"/>
        <v>0</v>
      </c>
      <c r="K731" s="46">
        <f t="shared" si="80"/>
        <v>0</v>
      </c>
      <c r="L731" s="46">
        <f t="shared" si="81"/>
        <v>0</v>
      </c>
      <c r="M731" s="46">
        <f t="shared" si="82"/>
        <v>0</v>
      </c>
      <c r="N731" s="46">
        <f t="shared" si="83"/>
        <v>0</v>
      </c>
      <c r="P731" t="b">
        <f t="shared" si="84"/>
        <v>1</v>
      </c>
    </row>
    <row r="732" spans="1:16" ht="15.75" x14ac:dyDescent="0.25">
      <c r="A732" s="4"/>
      <c r="B732" s="245">
        <v>717</v>
      </c>
      <c r="C732" s="251"/>
      <c r="D732" s="252"/>
      <c r="E732" s="251"/>
      <c r="F732" s="252"/>
      <c r="G732" s="4"/>
      <c r="H732" s="274" t="b">
        <f>IF(ISBLANK(C732),TRUE,IF(OR(ISBLANK(D732),ISBLANK(E732),ISBLANK(F732),ISBLANK(#REF!)),FALSE,TRUE))</f>
        <v>1</v>
      </c>
      <c r="I732" s="46">
        <f t="shared" si="78"/>
        <v>0</v>
      </c>
      <c r="J732" s="46">
        <f t="shared" si="79"/>
        <v>0</v>
      </c>
      <c r="K732" s="46">
        <f t="shared" si="80"/>
        <v>0</v>
      </c>
      <c r="L732" s="46">
        <f t="shared" si="81"/>
        <v>0</v>
      </c>
      <c r="M732" s="46">
        <f t="shared" si="82"/>
        <v>0</v>
      </c>
      <c r="N732" s="46">
        <f t="shared" si="83"/>
        <v>0</v>
      </c>
      <c r="P732" t="b">
        <f t="shared" si="84"/>
        <v>1</v>
      </c>
    </row>
    <row r="733" spans="1:16" ht="15.75" x14ac:dyDescent="0.25">
      <c r="A733" s="4"/>
      <c r="B733" s="245">
        <v>718</v>
      </c>
      <c r="C733" s="251"/>
      <c r="D733" s="252"/>
      <c r="E733" s="251"/>
      <c r="F733" s="252"/>
      <c r="G733" s="4"/>
      <c r="H733" s="274" t="b">
        <f>IF(ISBLANK(C733),TRUE,IF(OR(ISBLANK(D733),ISBLANK(E733),ISBLANK(F733),ISBLANK(#REF!)),FALSE,TRUE))</f>
        <v>1</v>
      </c>
      <c r="I733" s="46">
        <f t="shared" si="78"/>
        <v>0</v>
      </c>
      <c r="J733" s="46">
        <f t="shared" si="79"/>
        <v>0</v>
      </c>
      <c r="K733" s="46">
        <f t="shared" si="80"/>
        <v>0</v>
      </c>
      <c r="L733" s="46">
        <f t="shared" si="81"/>
        <v>0</v>
      </c>
      <c r="M733" s="46">
        <f t="shared" si="82"/>
        <v>0</v>
      </c>
      <c r="N733" s="46">
        <f t="shared" si="83"/>
        <v>0</v>
      </c>
      <c r="P733" t="b">
        <f t="shared" si="84"/>
        <v>1</v>
      </c>
    </row>
    <row r="734" spans="1:16" ht="15.75" x14ac:dyDescent="0.25">
      <c r="A734" s="4"/>
      <c r="B734" s="245">
        <v>719</v>
      </c>
      <c r="C734" s="251"/>
      <c r="D734" s="252"/>
      <c r="E734" s="251"/>
      <c r="F734" s="252"/>
      <c r="G734" s="4"/>
      <c r="H734" s="274" t="b">
        <f>IF(ISBLANK(C734),TRUE,IF(OR(ISBLANK(D734),ISBLANK(E734),ISBLANK(F734),ISBLANK(#REF!)),FALSE,TRUE))</f>
        <v>1</v>
      </c>
      <c r="I734" s="46">
        <f t="shared" si="78"/>
        <v>0</v>
      </c>
      <c r="J734" s="46">
        <f t="shared" si="79"/>
        <v>0</v>
      </c>
      <c r="K734" s="46">
        <f t="shared" si="80"/>
        <v>0</v>
      </c>
      <c r="L734" s="46">
        <f t="shared" si="81"/>
        <v>0</v>
      </c>
      <c r="M734" s="46">
        <f t="shared" si="82"/>
        <v>0</v>
      </c>
      <c r="N734" s="46">
        <f t="shared" si="83"/>
        <v>0</v>
      </c>
      <c r="P734" t="b">
        <f t="shared" si="84"/>
        <v>1</v>
      </c>
    </row>
    <row r="735" spans="1:16" ht="15.75" x14ac:dyDescent="0.25">
      <c r="A735" s="4"/>
      <c r="B735" s="245">
        <v>720</v>
      </c>
      <c r="C735" s="251"/>
      <c r="D735" s="252"/>
      <c r="E735" s="251"/>
      <c r="F735" s="252"/>
      <c r="G735" s="4"/>
      <c r="H735" s="274" t="b">
        <f>IF(ISBLANK(C735),TRUE,IF(OR(ISBLANK(D735),ISBLANK(E735),ISBLANK(F735),ISBLANK(#REF!)),FALSE,TRUE))</f>
        <v>1</v>
      </c>
      <c r="I735" s="46">
        <f t="shared" si="78"/>
        <v>0</v>
      </c>
      <c r="J735" s="46">
        <f t="shared" si="79"/>
        <v>0</v>
      </c>
      <c r="K735" s="46">
        <f t="shared" si="80"/>
        <v>0</v>
      </c>
      <c r="L735" s="46">
        <f t="shared" si="81"/>
        <v>0</v>
      </c>
      <c r="M735" s="46">
        <f t="shared" si="82"/>
        <v>0</v>
      </c>
      <c r="N735" s="46">
        <f t="shared" si="83"/>
        <v>0</v>
      </c>
      <c r="P735" t="b">
        <f t="shared" si="84"/>
        <v>1</v>
      </c>
    </row>
    <row r="736" spans="1:16" ht="15.75" x14ac:dyDescent="0.25">
      <c r="A736" s="4"/>
      <c r="B736" s="245">
        <v>721</v>
      </c>
      <c r="C736" s="251"/>
      <c r="D736" s="252"/>
      <c r="E736" s="251"/>
      <c r="F736" s="252"/>
      <c r="G736" s="4"/>
      <c r="H736" s="274" t="b">
        <f>IF(ISBLANK(C736),TRUE,IF(OR(ISBLANK(D736),ISBLANK(E736),ISBLANK(F736),ISBLANK(#REF!)),FALSE,TRUE))</f>
        <v>1</v>
      </c>
      <c r="I736" s="46">
        <f t="shared" si="78"/>
        <v>0</v>
      </c>
      <c r="J736" s="46">
        <f t="shared" si="79"/>
        <v>0</v>
      </c>
      <c r="K736" s="46">
        <f t="shared" si="80"/>
        <v>0</v>
      </c>
      <c r="L736" s="46">
        <f t="shared" si="81"/>
        <v>0</v>
      </c>
      <c r="M736" s="46">
        <f t="shared" si="82"/>
        <v>0</v>
      </c>
      <c r="N736" s="46">
        <f t="shared" si="83"/>
        <v>0</v>
      </c>
      <c r="P736" t="b">
        <f t="shared" si="84"/>
        <v>1</v>
      </c>
    </row>
    <row r="737" spans="1:16" ht="15.75" x14ac:dyDescent="0.25">
      <c r="A737" s="4"/>
      <c r="B737" s="245">
        <v>722</v>
      </c>
      <c r="C737" s="251"/>
      <c r="D737" s="252"/>
      <c r="E737" s="251"/>
      <c r="F737" s="252"/>
      <c r="G737" s="4"/>
      <c r="H737" s="274" t="b">
        <f>IF(ISBLANK(C737),TRUE,IF(OR(ISBLANK(D737),ISBLANK(E737),ISBLANK(F737),ISBLANK(#REF!)),FALSE,TRUE))</f>
        <v>1</v>
      </c>
      <c r="I737" s="46">
        <f t="shared" si="78"/>
        <v>0</v>
      </c>
      <c r="J737" s="46">
        <f t="shared" si="79"/>
        <v>0</v>
      </c>
      <c r="K737" s="46">
        <f t="shared" si="80"/>
        <v>0</v>
      </c>
      <c r="L737" s="46">
        <f t="shared" si="81"/>
        <v>0</v>
      </c>
      <c r="M737" s="46">
        <f t="shared" si="82"/>
        <v>0</v>
      </c>
      <c r="N737" s="46">
        <f t="shared" si="83"/>
        <v>0</v>
      </c>
      <c r="P737" t="b">
        <f t="shared" si="84"/>
        <v>1</v>
      </c>
    </row>
    <row r="738" spans="1:16" ht="15.75" x14ac:dyDescent="0.25">
      <c r="A738" s="4"/>
      <c r="B738" s="245">
        <v>723</v>
      </c>
      <c r="C738" s="251"/>
      <c r="D738" s="252"/>
      <c r="E738" s="251"/>
      <c r="F738" s="252"/>
      <c r="G738" s="4"/>
      <c r="H738" s="274" t="b">
        <f>IF(ISBLANK(C738),TRUE,IF(OR(ISBLANK(D738),ISBLANK(E738),ISBLANK(F738),ISBLANK(#REF!)),FALSE,TRUE))</f>
        <v>1</v>
      </c>
      <c r="I738" s="46">
        <f t="shared" si="78"/>
        <v>0</v>
      </c>
      <c r="J738" s="46">
        <f t="shared" si="79"/>
        <v>0</v>
      </c>
      <c r="K738" s="46">
        <f t="shared" si="80"/>
        <v>0</v>
      </c>
      <c r="L738" s="46">
        <f t="shared" si="81"/>
        <v>0</v>
      </c>
      <c r="M738" s="46">
        <f t="shared" si="82"/>
        <v>0</v>
      </c>
      <c r="N738" s="46">
        <f t="shared" si="83"/>
        <v>0</v>
      </c>
      <c r="P738" t="b">
        <f t="shared" si="84"/>
        <v>1</v>
      </c>
    </row>
    <row r="739" spans="1:16" ht="15.75" x14ac:dyDescent="0.25">
      <c r="A739" s="4"/>
      <c r="B739" s="245">
        <v>724</v>
      </c>
      <c r="C739" s="251"/>
      <c r="D739" s="252"/>
      <c r="E739" s="251"/>
      <c r="F739" s="252"/>
      <c r="G739" s="4"/>
      <c r="H739" s="274" t="b">
        <f>IF(ISBLANK(C739),TRUE,IF(OR(ISBLANK(D739),ISBLANK(E739),ISBLANK(F739),ISBLANK(#REF!)),FALSE,TRUE))</f>
        <v>1</v>
      </c>
      <c r="I739" s="46">
        <f t="shared" si="78"/>
        <v>0</v>
      </c>
      <c r="J739" s="46">
        <f t="shared" si="79"/>
        <v>0</v>
      </c>
      <c r="K739" s="46">
        <f t="shared" si="80"/>
        <v>0</v>
      </c>
      <c r="L739" s="46">
        <f t="shared" si="81"/>
        <v>0</v>
      </c>
      <c r="M739" s="46">
        <f t="shared" si="82"/>
        <v>0</v>
      </c>
      <c r="N739" s="46">
        <f t="shared" si="83"/>
        <v>0</v>
      </c>
      <c r="P739" t="b">
        <f t="shared" si="84"/>
        <v>1</v>
      </c>
    </row>
    <row r="740" spans="1:16" ht="15.75" x14ac:dyDescent="0.25">
      <c r="A740" s="4"/>
      <c r="B740" s="245">
        <v>725</v>
      </c>
      <c r="C740" s="251"/>
      <c r="D740" s="252"/>
      <c r="E740" s="251"/>
      <c r="F740" s="252"/>
      <c r="G740" s="4"/>
      <c r="H740" s="274" t="b">
        <f>IF(ISBLANK(C740),TRUE,IF(OR(ISBLANK(D740),ISBLANK(E740),ISBLANK(F740),ISBLANK(#REF!)),FALSE,TRUE))</f>
        <v>1</v>
      </c>
      <c r="I740" s="46">
        <f t="shared" si="78"/>
        <v>0</v>
      </c>
      <c r="J740" s="46">
        <f t="shared" si="79"/>
        <v>0</v>
      </c>
      <c r="K740" s="46">
        <f t="shared" si="80"/>
        <v>0</v>
      </c>
      <c r="L740" s="46">
        <f t="shared" si="81"/>
        <v>0</v>
      </c>
      <c r="M740" s="46">
        <f t="shared" si="82"/>
        <v>0</v>
      </c>
      <c r="N740" s="46">
        <f t="shared" si="83"/>
        <v>0</v>
      </c>
      <c r="P740" t="b">
        <f t="shared" si="84"/>
        <v>1</v>
      </c>
    </row>
    <row r="741" spans="1:16" ht="15.75" x14ac:dyDescent="0.25">
      <c r="A741" s="4"/>
      <c r="B741" s="245">
        <v>726</v>
      </c>
      <c r="C741" s="251"/>
      <c r="D741" s="252"/>
      <c r="E741" s="251"/>
      <c r="F741" s="252"/>
      <c r="G741" s="4"/>
      <c r="H741" s="274" t="b">
        <f>IF(ISBLANK(C741),TRUE,IF(OR(ISBLANK(D741),ISBLANK(E741),ISBLANK(F741),ISBLANK(#REF!)),FALSE,TRUE))</f>
        <v>1</v>
      </c>
      <c r="I741" s="46">
        <f t="shared" si="78"/>
        <v>0</v>
      </c>
      <c r="J741" s="46">
        <f t="shared" si="79"/>
        <v>0</v>
      </c>
      <c r="K741" s="46">
        <f t="shared" si="80"/>
        <v>0</v>
      </c>
      <c r="L741" s="46">
        <f t="shared" si="81"/>
        <v>0</v>
      </c>
      <c r="M741" s="46">
        <f t="shared" si="82"/>
        <v>0</v>
      </c>
      <c r="N741" s="46">
        <f t="shared" si="83"/>
        <v>0</v>
      </c>
      <c r="P741" t="b">
        <f t="shared" si="84"/>
        <v>1</v>
      </c>
    </row>
    <row r="742" spans="1:16" ht="15.75" x14ac:dyDescent="0.25">
      <c r="A742" s="4"/>
      <c r="B742" s="245">
        <v>727</v>
      </c>
      <c r="C742" s="251"/>
      <c r="D742" s="252"/>
      <c r="E742" s="251"/>
      <c r="F742" s="252"/>
      <c r="G742" s="4"/>
      <c r="H742" s="274" t="b">
        <f>IF(ISBLANK(C742),TRUE,IF(OR(ISBLANK(D742),ISBLANK(E742),ISBLANK(F742),ISBLANK(#REF!)),FALSE,TRUE))</f>
        <v>1</v>
      </c>
      <c r="I742" s="46">
        <f t="shared" si="78"/>
        <v>0</v>
      </c>
      <c r="J742" s="46">
        <f t="shared" si="79"/>
        <v>0</v>
      </c>
      <c r="K742" s="46">
        <f t="shared" si="80"/>
        <v>0</v>
      </c>
      <c r="L742" s="46">
        <f t="shared" si="81"/>
        <v>0</v>
      </c>
      <c r="M742" s="46">
        <f t="shared" si="82"/>
        <v>0</v>
      </c>
      <c r="N742" s="46">
        <f t="shared" si="83"/>
        <v>0</v>
      </c>
      <c r="P742" t="b">
        <f t="shared" si="84"/>
        <v>1</v>
      </c>
    </row>
    <row r="743" spans="1:16" ht="15.75" x14ac:dyDescent="0.25">
      <c r="A743" s="4"/>
      <c r="B743" s="245">
        <v>728</v>
      </c>
      <c r="C743" s="251"/>
      <c r="D743" s="252"/>
      <c r="E743" s="251"/>
      <c r="F743" s="252"/>
      <c r="G743" s="4"/>
      <c r="H743" s="274" t="b">
        <f>IF(ISBLANK(C743),TRUE,IF(OR(ISBLANK(D743),ISBLANK(E743),ISBLANK(F743),ISBLANK(#REF!)),FALSE,TRUE))</f>
        <v>1</v>
      </c>
      <c r="I743" s="46">
        <f t="shared" si="78"/>
        <v>0</v>
      </c>
      <c r="J743" s="46">
        <f t="shared" si="79"/>
        <v>0</v>
      </c>
      <c r="K743" s="46">
        <f t="shared" si="80"/>
        <v>0</v>
      </c>
      <c r="L743" s="46">
        <f t="shared" si="81"/>
        <v>0</v>
      </c>
      <c r="M743" s="46">
        <f t="shared" si="82"/>
        <v>0</v>
      </c>
      <c r="N743" s="46">
        <f t="shared" si="83"/>
        <v>0</v>
      </c>
      <c r="P743" t="b">
        <f t="shared" si="84"/>
        <v>1</v>
      </c>
    </row>
    <row r="744" spans="1:16" ht="15.75" x14ac:dyDescent="0.25">
      <c r="A744" s="4"/>
      <c r="B744" s="245">
        <v>729</v>
      </c>
      <c r="C744" s="251"/>
      <c r="D744" s="252"/>
      <c r="E744" s="251"/>
      <c r="F744" s="252"/>
      <c r="G744" s="4"/>
      <c r="H744" s="274" t="b">
        <f>IF(ISBLANK(C744),TRUE,IF(OR(ISBLANK(D744),ISBLANK(E744),ISBLANK(F744),ISBLANK(#REF!)),FALSE,TRUE))</f>
        <v>1</v>
      </c>
      <c r="I744" s="46">
        <f t="shared" si="78"/>
        <v>0</v>
      </c>
      <c r="J744" s="46">
        <f t="shared" si="79"/>
        <v>0</v>
      </c>
      <c r="K744" s="46">
        <f t="shared" si="80"/>
        <v>0</v>
      </c>
      <c r="L744" s="46">
        <f t="shared" si="81"/>
        <v>0</v>
      </c>
      <c r="M744" s="46">
        <f t="shared" si="82"/>
        <v>0</v>
      </c>
      <c r="N744" s="46">
        <f t="shared" si="83"/>
        <v>0</v>
      </c>
      <c r="P744" t="b">
        <f t="shared" si="84"/>
        <v>1</v>
      </c>
    </row>
    <row r="745" spans="1:16" ht="15.75" x14ac:dyDescent="0.25">
      <c r="A745" s="4"/>
      <c r="B745" s="245">
        <v>730</v>
      </c>
      <c r="C745" s="251"/>
      <c r="D745" s="252"/>
      <c r="E745" s="251"/>
      <c r="F745" s="252"/>
      <c r="G745" s="4"/>
      <c r="H745" s="274" t="b">
        <f>IF(ISBLANK(C745),TRUE,IF(OR(ISBLANK(D745),ISBLANK(E745),ISBLANK(F745),ISBLANK(#REF!)),FALSE,TRUE))</f>
        <v>1</v>
      </c>
      <c r="I745" s="46">
        <f t="shared" si="78"/>
        <v>0</v>
      </c>
      <c r="J745" s="46">
        <f t="shared" si="79"/>
        <v>0</v>
      </c>
      <c r="K745" s="46">
        <f t="shared" si="80"/>
        <v>0</v>
      </c>
      <c r="L745" s="46">
        <f t="shared" si="81"/>
        <v>0</v>
      </c>
      <c r="M745" s="46">
        <f t="shared" si="82"/>
        <v>0</v>
      </c>
      <c r="N745" s="46">
        <f t="shared" si="83"/>
        <v>0</v>
      </c>
      <c r="P745" t="b">
        <f t="shared" si="84"/>
        <v>1</v>
      </c>
    </row>
    <row r="746" spans="1:16" ht="15.75" x14ac:dyDescent="0.25">
      <c r="A746" s="4"/>
      <c r="B746" s="245">
        <v>731</v>
      </c>
      <c r="C746" s="251"/>
      <c r="D746" s="252"/>
      <c r="E746" s="251"/>
      <c r="F746" s="252"/>
      <c r="G746" s="4"/>
      <c r="H746" s="274" t="b">
        <f>IF(ISBLANK(C746),TRUE,IF(OR(ISBLANK(D746),ISBLANK(E746),ISBLANK(F746),ISBLANK(#REF!)),FALSE,TRUE))</f>
        <v>1</v>
      </c>
      <c r="I746" s="46">
        <f t="shared" si="78"/>
        <v>0</v>
      </c>
      <c r="J746" s="46">
        <f t="shared" si="79"/>
        <v>0</v>
      </c>
      <c r="K746" s="46">
        <f t="shared" si="80"/>
        <v>0</v>
      </c>
      <c r="L746" s="46">
        <f t="shared" si="81"/>
        <v>0</v>
      </c>
      <c r="M746" s="46">
        <f t="shared" si="82"/>
        <v>0</v>
      </c>
      <c r="N746" s="46">
        <f t="shared" si="83"/>
        <v>0</v>
      </c>
      <c r="P746" t="b">
        <f t="shared" si="84"/>
        <v>1</v>
      </c>
    </row>
    <row r="747" spans="1:16" ht="15.75" x14ac:dyDescent="0.25">
      <c r="A747" s="4"/>
      <c r="B747" s="245">
        <v>732</v>
      </c>
      <c r="C747" s="251"/>
      <c r="D747" s="252"/>
      <c r="E747" s="251"/>
      <c r="F747" s="252"/>
      <c r="G747" s="4"/>
      <c r="H747" s="274" t="b">
        <f>IF(ISBLANK(C747),TRUE,IF(OR(ISBLANK(D747),ISBLANK(E747),ISBLANK(F747),ISBLANK(#REF!)),FALSE,TRUE))</f>
        <v>1</v>
      </c>
      <c r="I747" s="46">
        <f t="shared" si="78"/>
        <v>0</v>
      </c>
      <c r="J747" s="46">
        <f t="shared" si="79"/>
        <v>0</v>
      </c>
      <c r="K747" s="46">
        <f t="shared" si="80"/>
        <v>0</v>
      </c>
      <c r="L747" s="46">
        <f t="shared" si="81"/>
        <v>0</v>
      </c>
      <c r="M747" s="46">
        <f t="shared" si="82"/>
        <v>0</v>
      </c>
      <c r="N747" s="46">
        <f t="shared" si="83"/>
        <v>0</v>
      </c>
      <c r="P747" t="b">
        <f t="shared" si="84"/>
        <v>1</v>
      </c>
    </row>
    <row r="748" spans="1:16" ht="15.75" x14ac:dyDescent="0.25">
      <c r="A748" s="4"/>
      <c r="B748" s="245">
        <v>733</v>
      </c>
      <c r="C748" s="251"/>
      <c r="D748" s="252"/>
      <c r="E748" s="251"/>
      <c r="F748" s="252"/>
      <c r="G748" s="4"/>
      <c r="H748" s="274" t="b">
        <f>IF(ISBLANK(C748),TRUE,IF(OR(ISBLANK(D748),ISBLANK(E748),ISBLANK(F748),ISBLANK(#REF!)),FALSE,TRUE))</f>
        <v>1</v>
      </c>
      <c r="I748" s="46">
        <f t="shared" si="78"/>
        <v>0</v>
      </c>
      <c r="J748" s="46">
        <f t="shared" si="79"/>
        <v>0</v>
      </c>
      <c r="K748" s="46">
        <f t="shared" si="80"/>
        <v>0</v>
      </c>
      <c r="L748" s="46">
        <f t="shared" si="81"/>
        <v>0</v>
      </c>
      <c r="M748" s="46">
        <f t="shared" si="82"/>
        <v>0</v>
      </c>
      <c r="N748" s="46">
        <f t="shared" si="83"/>
        <v>0</v>
      </c>
      <c r="P748" t="b">
        <f t="shared" si="84"/>
        <v>1</v>
      </c>
    </row>
    <row r="749" spans="1:16" ht="15.75" x14ac:dyDescent="0.25">
      <c r="A749" s="4"/>
      <c r="B749" s="245">
        <v>734</v>
      </c>
      <c r="C749" s="251"/>
      <c r="D749" s="252"/>
      <c r="E749" s="251"/>
      <c r="F749" s="252"/>
      <c r="G749" s="4"/>
      <c r="H749" s="274" t="b">
        <f>IF(ISBLANK(C749),TRUE,IF(OR(ISBLANK(D749),ISBLANK(E749),ISBLANK(F749),ISBLANK(#REF!)),FALSE,TRUE))</f>
        <v>1</v>
      </c>
      <c r="I749" s="46">
        <f t="shared" si="78"/>
        <v>0</v>
      </c>
      <c r="J749" s="46">
        <f t="shared" si="79"/>
        <v>0</v>
      </c>
      <c r="K749" s="46">
        <f t="shared" si="80"/>
        <v>0</v>
      </c>
      <c r="L749" s="46">
        <f t="shared" si="81"/>
        <v>0</v>
      </c>
      <c r="M749" s="46">
        <f t="shared" si="82"/>
        <v>0</v>
      </c>
      <c r="N749" s="46">
        <f t="shared" si="83"/>
        <v>0</v>
      </c>
      <c r="P749" t="b">
        <f t="shared" si="84"/>
        <v>1</v>
      </c>
    </row>
    <row r="750" spans="1:16" ht="15.75" x14ac:dyDescent="0.25">
      <c r="A750" s="4"/>
      <c r="B750" s="245">
        <v>735</v>
      </c>
      <c r="C750" s="251"/>
      <c r="D750" s="252"/>
      <c r="E750" s="251"/>
      <c r="F750" s="252"/>
      <c r="G750" s="4"/>
      <c r="H750" s="274" t="b">
        <f>IF(ISBLANK(C750),TRUE,IF(OR(ISBLANK(D750),ISBLANK(E750),ISBLANK(F750),ISBLANK(#REF!)),FALSE,TRUE))</f>
        <v>1</v>
      </c>
      <c r="I750" s="46">
        <f t="shared" si="78"/>
        <v>0</v>
      </c>
      <c r="J750" s="46">
        <f t="shared" si="79"/>
        <v>0</v>
      </c>
      <c r="K750" s="46">
        <f t="shared" si="80"/>
        <v>0</v>
      </c>
      <c r="L750" s="46">
        <f t="shared" si="81"/>
        <v>0</v>
      </c>
      <c r="M750" s="46">
        <f t="shared" si="82"/>
        <v>0</v>
      </c>
      <c r="N750" s="46">
        <f t="shared" si="83"/>
        <v>0</v>
      </c>
      <c r="P750" t="b">
        <f t="shared" si="84"/>
        <v>1</v>
      </c>
    </row>
    <row r="751" spans="1:16" ht="15.75" x14ac:dyDescent="0.25">
      <c r="A751" s="4"/>
      <c r="B751" s="245">
        <v>736</v>
      </c>
      <c r="C751" s="251"/>
      <c r="D751" s="252"/>
      <c r="E751" s="251"/>
      <c r="F751" s="252"/>
      <c r="G751" s="4"/>
      <c r="H751" s="274" t="b">
        <f>IF(ISBLANK(C751),TRUE,IF(OR(ISBLANK(D751),ISBLANK(E751),ISBLANK(F751),ISBLANK(#REF!)),FALSE,TRUE))</f>
        <v>1</v>
      </c>
      <c r="I751" s="46">
        <f t="shared" si="78"/>
        <v>0</v>
      </c>
      <c r="J751" s="46">
        <f t="shared" si="79"/>
        <v>0</v>
      </c>
      <c r="K751" s="46">
        <f t="shared" si="80"/>
        <v>0</v>
      </c>
      <c r="L751" s="46">
        <f t="shared" si="81"/>
        <v>0</v>
      </c>
      <c r="M751" s="46">
        <f t="shared" si="82"/>
        <v>0</v>
      </c>
      <c r="N751" s="46">
        <f t="shared" si="83"/>
        <v>0</v>
      </c>
      <c r="P751" t="b">
        <f t="shared" si="84"/>
        <v>1</v>
      </c>
    </row>
    <row r="752" spans="1:16" ht="15.75" x14ac:dyDescent="0.25">
      <c r="A752" s="4"/>
      <c r="B752" s="245">
        <v>737</v>
      </c>
      <c r="C752" s="251"/>
      <c r="D752" s="252"/>
      <c r="E752" s="251"/>
      <c r="F752" s="252"/>
      <c r="G752" s="4"/>
      <c r="H752" s="274" t="b">
        <f>IF(ISBLANK(C752),TRUE,IF(OR(ISBLANK(D752),ISBLANK(E752),ISBLANK(F752),ISBLANK(#REF!)),FALSE,TRUE))</f>
        <v>1</v>
      </c>
      <c r="I752" s="46">
        <f t="shared" si="78"/>
        <v>0</v>
      </c>
      <c r="J752" s="46">
        <f t="shared" si="79"/>
        <v>0</v>
      </c>
      <c r="K752" s="46">
        <f t="shared" si="80"/>
        <v>0</v>
      </c>
      <c r="L752" s="46">
        <f t="shared" si="81"/>
        <v>0</v>
      </c>
      <c r="M752" s="46">
        <f t="shared" si="82"/>
        <v>0</v>
      </c>
      <c r="N752" s="46">
        <f t="shared" si="83"/>
        <v>0</v>
      </c>
      <c r="P752" t="b">
        <f t="shared" si="84"/>
        <v>1</v>
      </c>
    </row>
    <row r="753" spans="1:16" ht="15.75" x14ac:dyDescent="0.25">
      <c r="A753" s="4"/>
      <c r="B753" s="245">
        <v>738</v>
      </c>
      <c r="C753" s="251"/>
      <c r="D753" s="252"/>
      <c r="E753" s="251"/>
      <c r="F753" s="252"/>
      <c r="G753" s="4"/>
      <c r="H753" s="274" t="b">
        <f>IF(ISBLANK(C753),TRUE,IF(OR(ISBLANK(D753),ISBLANK(E753),ISBLANK(F753),ISBLANK(#REF!)),FALSE,TRUE))</f>
        <v>1</v>
      </c>
      <c r="I753" s="46">
        <f t="shared" si="78"/>
        <v>0</v>
      </c>
      <c r="J753" s="46">
        <f t="shared" si="79"/>
        <v>0</v>
      </c>
      <c r="K753" s="46">
        <f t="shared" si="80"/>
        <v>0</v>
      </c>
      <c r="L753" s="46">
        <f t="shared" si="81"/>
        <v>0</v>
      </c>
      <c r="M753" s="46">
        <f t="shared" si="82"/>
        <v>0</v>
      </c>
      <c r="N753" s="46">
        <f t="shared" si="83"/>
        <v>0</v>
      </c>
      <c r="P753" t="b">
        <f t="shared" si="84"/>
        <v>1</v>
      </c>
    </row>
    <row r="754" spans="1:16" ht="15.75" x14ac:dyDescent="0.25">
      <c r="A754" s="4"/>
      <c r="B754" s="245">
        <v>739</v>
      </c>
      <c r="C754" s="251"/>
      <c r="D754" s="252"/>
      <c r="E754" s="251"/>
      <c r="F754" s="252"/>
      <c r="G754" s="4"/>
      <c r="H754" s="274" t="b">
        <f>IF(ISBLANK(C754),TRUE,IF(OR(ISBLANK(D754),ISBLANK(E754),ISBLANK(F754),ISBLANK(#REF!)),FALSE,TRUE))</f>
        <v>1</v>
      </c>
      <c r="I754" s="46">
        <f t="shared" si="78"/>
        <v>0</v>
      </c>
      <c r="J754" s="46">
        <f t="shared" si="79"/>
        <v>0</v>
      </c>
      <c r="K754" s="46">
        <f t="shared" si="80"/>
        <v>0</v>
      </c>
      <c r="L754" s="46">
        <f t="shared" si="81"/>
        <v>0</v>
      </c>
      <c r="M754" s="46">
        <f t="shared" si="82"/>
        <v>0</v>
      </c>
      <c r="N754" s="46">
        <f t="shared" si="83"/>
        <v>0</v>
      </c>
      <c r="P754" t="b">
        <f t="shared" si="84"/>
        <v>1</v>
      </c>
    </row>
    <row r="755" spans="1:16" ht="15.75" x14ac:dyDescent="0.25">
      <c r="A755" s="4"/>
      <c r="B755" s="245">
        <v>740</v>
      </c>
      <c r="C755" s="251"/>
      <c r="D755" s="252"/>
      <c r="E755" s="251"/>
      <c r="F755" s="252"/>
      <c r="G755" s="4"/>
      <c r="H755" s="274" t="b">
        <f>IF(ISBLANK(C755),TRUE,IF(OR(ISBLANK(D755),ISBLANK(E755),ISBLANK(F755),ISBLANK(#REF!)),FALSE,TRUE))</f>
        <v>1</v>
      </c>
      <c r="I755" s="46">
        <f t="shared" si="78"/>
        <v>0</v>
      </c>
      <c r="J755" s="46">
        <f t="shared" si="79"/>
        <v>0</v>
      </c>
      <c r="K755" s="46">
        <f t="shared" si="80"/>
        <v>0</v>
      </c>
      <c r="L755" s="46">
        <f t="shared" si="81"/>
        <v>0</v>
      </c>
      <c r="M755" s="46">
        <f t="shared" si="82"/>
        <v>0</v>
      </c>
      <c r="N755" s="46">
        <f t="shared" si="83"/>
        <v>0</v>
      </c>
      <c r="P755" t="b">
        <f t="shared" si="84"/>
        <v>1</v>
      </c>
    </row>
    <row r="756" spans="1:16" ht="15.75" x14ac:dyDescent="0.25">
      <c r="A756" s="4"/>
      <c r="B756" s="245">
        <v>741</v>
      </c>
      <c r="C756" s="251"/>
      <c r="D756" s="252"/>
      <c r="E756" s="251"/>
      <c r="F756" s="252"/>
      <c r="G756" s="4"/>
      <c r="H756" s="274" t="b">
        <f>IF(ISBLANK(C756),TRUE,IF(OR(ISBLANK(D756),ISBLANK(E756),ISBLANK(F756),ISBLANK(#REF!)),FALSE,TRUE))</f>
        <v>1</v>
      </c>
      <c r="I756" s="46">
        <f t="shared" si="78"/>
        <v>0</v>
      </c>
      <c r="J756" s="46">
        <f t="shared" si="79"/>
        <v>0</v>
      </c>
      <c r="K756" s="46">
        <f t="shared" si="80"/>
        <v>0</v>
      </c>
      <c r="L756" s="46">
        <f t="shared" si="81"/>
        <v>0</v>
      </c>
      <c r="M756" s="46">
        <f t="shared" si="82"/>
        <v>0</v>
      </c>
      <c r="N756" s="46">
        <f t="shared" si="83"/>
        <v>0</v>
      </c>
      <c r="P756" t="b">
        <f t="shared" si="84"/>
        <v>1</v>
      </c>
    </row>
    <row r="757" spans="1:16" ht="15.75" x14ac:dyDescent="0.25">
      <c r="A757" s="4"/>
      <c r="B757" s="245">
        <v>742</v>
      </c>
      <c r="C757" s="251"/>
      <c r="D757" s="252"/>
      <c r="E757" s="251"/>
      <c r="F757" s="252"/>
      <c r="G757" s="4"/>
      <c r="H757" s="274" t="b">
        <f>IF(ISBLANK(C757),TRUE,IF(OR(ISBLANK(D757),ISBLANK(E757),ISBLANK(F757),ISBLANK(#REF!)),FALSE,TRUE))</f>
        <v>1</v>
      </c>
      <c r="I757" s="46">
        <f t="shared" si="78"/>
        <v>0</v>
      </c>
      <c r="J757" s="46">
        <f t="shared" si="79"/>
        <v>0</v>
      </c>
      <c r="K757" s="46">
        <f t="shared" si="80"/>
        <v>0</v>
      </c>
      <c r="L757" s="46">
        <f t="shared" si="81"/>
        <v>0</v>
      </c>
      <c r="M757" s="46">
        <f t="shared" si="82"/>
        <v>0</v>
      </c>
      <c r="N757" s="46">
        <f t="shared" si="83"/>
        <v>0</v>
      </c>
      <c r="P757" t="b">
        <f t="shared" si="84"/>
        <v>1</v>
      </c>
    </row>
    <row r="758" spans="1:16" ht="15.75" x14ac:dyDescent="0.25">
      <c r="A758" s="4"/>
      <c r="B758" s="245">
        <v>743</v>
      </c>
      <c r="C758" s="251"/>
      <c r="D758" s="252"/>
      <c r="E758" s="251"/>
      <c r="F758" s="252"/>
      <c r="G758" s="4"/>
      <c r="H758" s="274" t="b">
        <f>IF(ISBLANK(C758),TRUE,IF(OR(ISBLANK(D758),ISBLANK(E758),ISBLANK(F758),ISBLANK(#REF!)),FALSE,TRUE))</f>
        <v>1</v>
      </c>
      <c r="I758" s="46">
        <f t="shared" si="78"/>
        <v>0</v>
      </c>
      <c r="J758" s="46">
        <f t="shared" si="79"/>
        <v>0</v>
      </c>
      <c r="K758" s="46">
        <f t="shared" si="80"/>
        <v>0</v>
      </c>
      <c r="L758" s="46">
        <f t="shared" si="81"/>
        <v>0</v>
      </c>
      <c r="M758" s="46">
        <f t="shared" si="82"/>
        <v>0</v>
      </c>
      <c r="N758" s="46">
        <f t="shared" si="83"/>
        <v>0</v>
      </c>
      <c r="P758" t="b">
        <f t="shared" si="84"/>
        <v>1</v>
      </c>
    </row>
    <row r="759" spans="1:16" ht="15.75" x14ac:dyDescent="0.25">
      <c r="A759" s="4"/>
      <c r="B759" s="245">
        <v>744</v>
      </c>
      <c r="C759" s="251"/>
      <c r="D759" s="252"/>
      <c r="E759" s="251"/>
      <c r="F759" s="252"/>
      <c r="G759" s="4"/>
      <c r="H759" s="274" t="b">
        <f>IF(ISBLANK(C759),TRUE,IF(OR(ISBLANK(D759),ISBLANK(E759),ISBLANK(F759),ISBLANK(#REF!)),FALSE,TRUE))</f>
        <v>1</v>
      </c>
      <c r="I759" s="46">
        <f t="shared" si="78"/>
        <v>0</v>
      </c>
      <c r="J759" s="46">
        <f t="shared" si="79"/>
        <v>0</v>
      </c>
      <c r="K759" s="46">
        <f t="shared" si="80"/>
        <v>0</v>
      </c>
      <c r="L759" s="46">
        <f t="shared" si="81"/>
        <v>0</v>
      </c>
      <c r="M759" s="46">
        <f t="shared" si="82"/>
        <v>0</v>
      </c>
      <c r="N759" s="46">
        <f t="shared" si="83"/>
        <v>0</v>
      </c>
      <c r="P759" t="b">
        <f t="shared" si="84"/>
        <v>1</v>
      </c>
    </row>
    <row r="760" spans="1:16" ht="15.75" x14ac:dyDescent="0.25">
      <c r="A760" s="4"/>
      <c r="B760" s="245">
        <v>745</v>
      </c>
      <c r="C760" s="251"/>
      <c r="D760" s="252"/>
      <c r="E760" s="251"/>
      <c r="F760" s="252"/>
      <c r="G760" s="4"/>
      <c r="H760" s="274" t="b">
        <f>IF(ISBLANK(C760),TRUE,IF(OR(ISBLANK(D760),ISBLANK(E760),ISBLANK(F760),ISBLANK(#REF!)),FALSE,TRUE))</f>
        <v>1</v>
      </c>
      <c r="I760" s="46">
        <f t="shared" si="78"/>
        <v>0</v>
      </c>
      <c r="J760" s="46">
        <f t="shared" si="79"/>
        <v>0</v>
      </c>
      <c r="K760" s="46">
        <f t="shared" si="80"/>
        <v>0</v>
      </c>
      <c r="L760" s="46">
        <f t="shared" si="81"/>
        <v>0</v>
      </c>
      <c r="M760" s="46">
        <f t="shared" si="82"/>
        <v>0</v>
      </c>
      <c r="N760" s="46">
        <f t="shared" si="83"/>
        <v>0</v>
      </c>
      <c r="P760" t="b">
        <f t="shared" si="84"/>
        <v>1</v>
      </c>
    </row>
    <row r="761" spans="1:16" ht="15.75" x14ac:dyDescent="0.25">
      <c r="A761" s="4"/>
      <c r="B761" s="245">
        <v>746</v>
      </c>
      <c r="C761" s="251"/>
      <c r="D761" s="252"/>
      <c r="E761" s="251"/>
      <c r="F761" s="252"/>
      <c r="G761" s="4"/>
      <c r="H761" s="274" t="b">
        <f>IF(ISBLANK(C761),TRUE,IF(OR(ISBLANK(D761),ISBLANK(E761),ISBLANK(F761),ISBLANK(#REF!)),FALSE,TRUE))</f>
        <v>1</v>
      </c>
      <c r="I761" s="46">
        <f t="shared" si="78"/>
        <v>0</v>
      </c>
      <c r="J761" s="46">
        <f t="shared" si="79"/>
        <v>0</v>
      </c>
      <c r="K761" s="46">
        <f t="shared" si="80"/>
        <v>0</v>
      </c>
      <c r="L761" s="46">
        <f t="shared" si="81"/>
        <v>0</v>
      </c>
      <c r="M761" s="46">
        <f t="shared" si="82"/>
        <v>0</v>
      </c>
      <c r="N761" s="46">
        <f t="shared" si="83"/>
        <v>0</v>
      </c>
      <c r="P761" t="b">
        <f t="shared" si="84"/>
        <v>1</v>
      </c>
    </row>
    <row r="762" spans="1:16" ht="15.75" x14ac:dyDescent="0.25">
      <c r="A762" s="4"/>
      <c r="B762" s="245">
        <v>747</v>
      </c>
      <c r="C762" s="251"/>
      <c r="D762" s="252"/>
      <c r="E762" s="251"/>
      <c r="F762" s="252"/>
      <c r="G762" s="4"/>
      <c r="H762" s="274" t="b">
        <f>IF(ISBLANK(C762),TRUE,IF(OR(ISBLANK(D762),ISBLANK(E762),ISBLANK(F762),ISBLANK(#REF!)),FALSE,TRUE))</f>
        <v>1</v>
      </c>
      <c r="I762" s="46">
        <f t="shared" si="78"/>
        <v>0</v>
      </c>
      <c r="J762" s="46">
        <f t="shared" si="79"/>
        <v>0</v>
      </c>
      <c r="K762" s="46">
        <f t="shared" si="80"/>
        <v>0</v>
      </c>
      <c r="L762" s="46">
        <f t="shared" si="81"/>
        <v>0</v>
      </c>
      <c r="M762" s="46">
        <f t="shared" si="82"/>
        <v>0</v>
      </c>
      <c r="N762" s="46">
        <f t="shared" si="83"/>
        <v>0</v>
      </c>
      <c r="P762" t="b">
        <f t="shared" si="84"/>
        <v>1</v>
      </c>
    </row>
    <row r="763" spans="1:16" ht="15.75" x14ac:dyDescent="0.25">
      <c r="A763" s="4"/>
      <c r="B763" s="245">
        <v>748</v>
      </c>
      <c r="C763" s="251"/>
      <c r="D763" s="252"/>
      <c r="E763" s="251"/>
      <c r="F763" s="252"/>
      <c r="G763" s="4"/>
      <c r="H763" s="274" t="b">
        <f>IF(ISBLANK(C763),TRUE,IF(OR(ISBLANK(D763),ISBLANK(E763),ISBLANK(F763),ISBLANK(#REF!)),FALSE,TRUE))</f>
        <v>1</v>
      </c>
      <c r="I763" s="46">
        <f t="shared" si="78"/>
        <v>0</v>
      </c>
      <c r="J763" s="46">
        <f t="shared" si="79"/>
        <v>0</v>
      </c>
      <c r="K763" s="46">
        <f t="shared" si="80"/>
        <v>0</v>
      </c>
      <c r="L763" s="46">
        <f t="shared" si="81"/>
        <v>0</v>
      </c>
      <c r="M763" s="46">
        <f t="shared" si="82"/>
        <v>0</v>
      </c>
      <c r="N763" s="46">
        <f t="shared" si="83"/>
        <v>0</v>
      </c>
      <c r="P763" t="b">
        <f t="shared" si="84"/>
        <v>1</v>
      </c>
    </row>
    <row r="764" spans="1:16" ht="15.75" x14ac:dyDescent="0.25">
      <c r="A764" s="4"/>
      <c r="B764" s="245">
        <v>749</v>
      </c>
      <c r="C764" s="251"/>
      <c r="D764" s="252"/>
      <c r="E764" s="251"/>
      <c r="F764" s="252"/>
      <c r="G764" s="4"/>
      <c r="H764" s="274" t="b">
        <f>IF(ISBLANK(C764),TRUE,IF(OR(ISBLANK(D764),ISBLANK(E764),ISBLANK(F764),ISBLANK(#REF!)),FALSE,TRUE))</f>
        <v>1</v>
      </c>
      <c r="I764" s="46">
        <f t="shared" si="78"/>
        <v>0</v>
      </c>
      <c r="J764" s="46">
        <f t="shared" si="79"/>
        <v>0</v>
      </c>
      <c r="K764" s="46">
        <f t="shared" si="80"/>
        <v>0</v>
      </c>
      <c r="L764" s="46">
        <f t="shared" si="81"/>
        <v>0</v>
      </c>
      <c r="M764" s="46">
        <f t="shared" si="82"/>
        <v>0</v>
      </c>
      <c r="N764" s="46">
        <f t="shared" si="83"/>
        <v>0</v>
      </c>
      <c r="P764" t="b">
        <f t="shared" si="84"/>
        <v>1</v>
      </c>
    </row>
    <row r="765" spans="1:16" ht="15.75" x14ac:dyDescent="0.25">
      <c r="A765" s="4"/>
      <c r="B765" s="245">
        <v>750</v>
      </c>
      <c r="C765" s="251"/>
      <c r="D765" s="252"/>
      <c r="E765" s="251"/>
      <c r="F765" s="252"/>
      <c r="G765" s="4"/>
      <c r="H765" s="274" t="b">
        <f>IF(ISBLANK(C765),TRUE,IF(OR(ISBLANK(D765),ISBLANK(E765),ISBLANK(F765),ISBLANK(#REF!)),FALSE,TRUE))</f>
        <v>1</v>
      </c>
      <c r="I765" s="46">
        <f t="shared" si="78"/>
        <v>0</v>
      </c>
      <c r="J765" s="46">
        <f t="shared" si="79"/>
        <v>0</v>
      </c>
      <c r="K765" s="46">
        <f t="shared" si="80"/>
        <v>0</v>
      </c>
      <c r="L765" s="46">
        <f t="shared" si="81"/>
        <v>0</v>
      </c>
      <c r="M765" s="46">
        <f t="shared" si="82"/>
        <v>0</v>
      </c>
      <c r="N765" s="46">
        <f t="shared" si="83"/>
        <v>0</v>
      </c>
      <c r="P765" t="b">
        <f t="shared" si="84"/>
        <v>1</v>
      </c>
    </row>
    <row r="766" spans="1:16" ht="15.75" x14ac:dyDescent="0.25">
      <c r="A766" s="4"/>
      <c r="B766" s="245">
        <v>751</v>
      </c>
      <c r="C766" s="251"/>
      <c r="D766" s="252"/>
      <c r="E766" s="251"/>
      <c r="F766" s="252"/>
      <c r="G766" s="4"/>
      <c r="H766" s="274" t="b">
        <f>IF(ISBLANK(C766),TRUE,IF(OR(ISBLANK(D766),ISBLANK(E766),ISBLANK(F766),ISBLANK(#REF!)),FALSE,TRUE))</f>
        <v>1</v>
      </c>
      <c r="I766" s="46">
        <f t="shared" si="78"/>
        <v>0</v>
      </c>
      <c r="J766" s="46">
        <f t="shared" si="79"/>
        <v>0</v>
      </c>
      <c r="K766" s="46">
        <f t="shared" si="80"/>
        <v>0</v>
      </c>
      <c r="L766" s="46">
        <f t="shared" si="81"/>
        <v>0</v>
      </c>
      <c r="M766" s="46">
        <f t="shared" si="82"/>
        <v>0</v>
      </c>
      <c r="N766" s="46">
        <f t="shared" si="83"/>
        <v>0</v>
      </c>
      <c r="P766" t="b">
        <f t="shared" si="84"/>
        <v>1</v>
      </c>
    </row>
    <row r="767" spans="1:16" ht="15.75" x14ac:dyDescent="0.25">
      <c r="A767" s="4"/>
      <c r="B767" s="245">
        <v>752</v>
      </c>
      <c r="C767" s="251"/>
      <c r="D767" s="252"/>
      <c r="E767" s="251"/>
      <c r="F767" s="252"/>
      <c r="G767" s="4"/>
      <c r="H767" s="274" t="b">
        <f>IF(ISBLANK(C767),TRUE,IF(OR(ISBLANK(D767),ISBLANK(E767),ISBLANK(F767),ISBLANK(#REF!)),FALSE,TRUE))</f>
        <v>1</v>
      </c>
      <c r="I767" s="46">
        <f t="shared" si="78"/>
        <v>0</v>
      </c>
      <c r="J767" s="46">
        <f t="shared" si="79"/>
        <v>0</v>
      </c>
      <c r="K767" s="46">
        <f t="shared" si="80"/>
        <v>0</v>
      </c>
      <c r="L767" s="46">
        <f t="shared" si="81"/>
        <v>0</v>
      </c>
      <c r="M767" s="46">
        <f t="shared" si="82"/>
        <v>0</v>
      </c>
      <c r="N767" s="46">
        <f t="shared" si="83"/>
        <v>0</v>
      </c>
      <c r="P767" t="b">
        <f t="shared" si="84"/>
        <v>1</v>
      </c>
    </row>
    <row r="768" spans="1:16" ht="15.75" x14ac:dyDescent="0.25">
      <c r="A768" s="4"/>
      <c r="B768" s="245">
        <v>753</v>
      </c>
      <c r="C768" s="251"/>
      <c r="D768" s="252"/>
      <c r="E768" s="251"/>
      <c r="F768" s="252"/>
      <c r="G768" s="4"/>
      <c r="H768" s="274" t="b">
        <f>IF(ISBLANK(C768),TRUE,IF(OR(ISBLANK(D768),ISBLANK(E768),ISBLANK(F768),ISBLANK(#REF!)),FALSE,TRUE))</f>
        <v>1</v>
      </c>
      <c r="I768" s="46">
        <f t="shared" si="78"/>
        <v>0</v>
      </c>
      <c r="J768" s="46">
        <f t="shared" si="79"/>
        <v>0</v>
      </c>
      <c r="K768" s="46">
        <f t="shared" si="80"/>
        <v>0</v>
      </c>
      <c r="L768" s="46">
        <f t="shared" si="81"/>
        <v>0</v>
      </c>
      <c r="M768" s="46">
        <f t="shared" si="82"/>
        <v>0</v>
      </c>
      <c r="N768" s="46">
        <f t="shared" si="83"/>
        <v>0</v>
      </c>
      <c r="P768" t="b">
        <f t="shared" si="84"/>
        <v>1</v>
      </c>
    </row>
    <row r="769" spans="1:16" ht="15.75" x14ac:dyDescent="0.25">
      <c r="A769" s="4"/>
      <c r="B769" s="245">
        <v>754</v>
      </c>
      <c r="C769" s="251"/>
      <c r="D769" s="252"/>
      <c r="E769" s="251"/>
      <c r="F769" s="252"/>
      <c r="G769" s="4"/>
      <c r="H769" s="274" t="b">
        <f>IF(ISBLANK(C769),TRUE,IF(OR(ISBLANK(D769),ISBLANK(E769),ISBLANK(F769),ISBLANK(#REF!)),FALSE,TRUE))</f>
        <v>1</v>
      </c>
      <c r="I769" s="46">
        <f t="shared" si="78"/>
        <v>0</v>
      </c>
      <c r="J769" s="46">
        <f t="shared" si="79"/>
        <v>0</v>
      </c>
      <c r="K769" s="46">
        <f t="shared" si="80"/>
        <v>0</v>
      </c>
      <c r="L769" s="46">
        <f t="shared" si="81"/>
        <v>0</v>
      </c>
      <c r="M769" s="46">
        <f t="shared" si="82"/>
        <v>0</v>
      </c>
      <c r="N769" s="46">
        <f t="shared" si="83"/>
        <v>0</v>
      </c>
      <c r="P769" t="b">
        <f t="shared" si="84"/>
        <v>1</v>
      </c>
    </row>
    <row r="770" spans="1:16" ht="15.75" x14ac:dyDescent="0.25">
      <c r="A770" s="4"/>
      <c r="B770" s="245">
        <v>755</v>
      </c>
      <c r="C770" s="251"/>
      <c r="D770" s="252"/>
      <c r="E770" s="251"/>
      <c r="F770" s="252"/>
      <c r="G770" s="4"/>
      <c r="H770" s="274" t="b">
        <f>IF(ISBLANK(C770),TRUE,IF(OR(ISBLANK(D770),ISBLANK(E770),ISBLANK(F770),ISBLANK(#REF!)),FALSE,TRUE))</f>
        <v>1</v>
      </c>
      <c r="I770" s="46">
        <f t="shared" si="78"/>
        <v>0</v>
      </c>
      <c r="J770" s="46">
        <f t="shared" si="79"/>
        <v>0</v>
      </c>
      <c r="K770" s="46">
        <f t="shared" si="80"/>
        <v>0</v>
      </c>
      <c r="L770" s="46">
        <f t="shared" si="81"/>
        <v>0</v>
      </c>
      <c r="M770" s="46">
        <f t="shared" si="82"/>
        <v>0</v>
      </c>
      <c r="N770" s="46">
        <f t="shared" si="83"/>
        <v>0</v>
      </c>
      <c r="P770" t="b">
        <f t="shared" si="84"/>
        <v>1</v>
      </c>
    </row>
    <row r="771" spans="1:16" ht="15.75" x14ac:dyDescent="0.25">
      <c r="A771" s="4"/>
      <c r="B771" s="245">
        <v>756</v>
      </c>
      <c r="C771" s="251"/>
      <c r="D771" s="252"/>
      <c r="E771" s="251"/>
      <c r="F771" s="252"/>
      <c r="G771" s="4"/>
      <c r="H771" s="274" t="b">
        <f>IF(ISBLANK(C771),TRUE,IF(OR(ISBLANK(D771),ISBLANK(E771),ISBLANK(F771),ISBLANK(#REF!)),FALSE,TRUE))</f>
        <v>1</v>
      </c>
      <c r="I771" s="46">
        <f t="shared" si="78"/>
        <v>0</v>
      </c>
      <c r="J771" s="46">
        <f t="shared" si="79"/>
        <v>0</v>
      </c>
      <c r="K771" s="46">
        <f t="shared" si="80"/>
        <v>0</v>
      </c>
      <c r="L771" s="46">
        <f t="shared" si="81"/>
        <v>0</v>
      </c>
      <c r="M771" s="46">
        <f t="shared" si="82"/>
        <v>0</v>
      </c>
      <c r="N771" s="46">
        <f t="shared" si="83"/>
        <v>0</v>
      </c>
      <c r="P771" t="b">
        <f t="shared" si="84"/>
        <v>1</v>
      </c>
    </row>
    <row r="772" spans="1:16" ht="15.75" x14ac:dyDescent="0.25">
      <c r="A772" s="4"/>
      <c r="B772" s="245">
        <v>757</v>
      </c>
      <c r="C772" s="251"/>
      <c r="D772" s="252"/>
      <c r="E772" s="251"/>
      <c r="F772" s="252"/>
      <c r="G772" s="4"/>
      <c r="H772" s="274" t="b">
        <f>IF(ISBLANK(C772),TRUE,IF(OR(ISBLANK(D772),ISBLANK(E772),ISBLANK(F772),ISBLANK(#REF!)),FALSE,TRUE))</f>
        <v>1</v>
      </c>
      <c r="I772" s="46">
        <f t="shared" si="78"/>
        <v>0</v>
      </c>
      <c r="J772" s="46">
        <f t="shared" si="79"/>
        <v>0</v>
      </c>
      <c r="K772" s="46">
        <f t="shared" si="80"/>
        <v>0</v>
      </c>
      <c r="L772" s="46">
        <f t="shared" si="81"/>
        <v>0</v>
      </c>
      <c r="M772" s="46">
        <f t="shared" si="82"/>
        <v>0</v>
      </c>
      <c r="N772" s="46">
        <f t="shared" si="83"/>
        <v>0</v>
      </c>
      <c r="P772" t="b">
        <f t="shared" si="84"/>
        <v>1</v>
      </c>
    </row>
    <row r="773" spans="1:16" ht="15.75" x14ac:dyDescent="0.25">
      <c r="A773" s="4"/>
      <c r="B773" s="245">
        <v>758</v>
      </c>
      <c r="C773" s="251"/>
      <c r="D773" s="252"/>
      <c r="E773" s="251"/>
      <c r="F773" s="252"/>
      <c r="G773" s="4"/>
      <c r="H773" s="274" t="b">
        <f>IF(ISBLANK(C773),TRUE,IF(OR(ISBLANK(D773),ISBLANK(E773),ISBLANK(F773),ISBLANK(#REF!)),FALSE,TRUE))</f>
        <v>1</v>
      </c>
      <c r="I773" s="46">
        <f t="shared" si="78"/>
        <v>0</v>
      </c>
      <c r="J773" s="46">
        <f t="shared" si="79"/>
        <v>0</v>
      </c>
      <c r="K773" s="46">
        <f t="shared" si="80"/>
        <v>0</v>
      </c>
      <c r="L773" s="46">
        <f t="shared" si="81"/>
        <v>0</v>
      </c>
      <c r="M773" s="46">
        <f t="shared" si="82"/>
        <v>0</v>
      </c>
      <c r="N773" s="46">
        <f t="shared" si="83"/>
        <v>0</v>
      </c>
      <c r="P773" t="b">
        <f t="shared" si="84"/>
        <v>1</v>
      </c>
    </row>
    <row r="774" spans="1:16" ht="15.75" x14ac:dyDescent="0.25">
      <c r="A774" s="4"/>
      <c r="B774" s="245">
        <v>759</v>
      </c>
      <c r="C774" s="251"/>
      <c r="D774" s="252"/>
      <c r="E774" s="251"/>
      <c r="F774" s="252"/>
      <c r="G774" s="4"/>
      <c r="H774" s="274" t="b">
        <f>IF(ISBLANK(C774),TRUE,IF(OR(ISBLANK(D774),ISBLANK(E774),ISBLANK(F774),ISBLANK(#REF!)),FALSE,TRUE))</f>
        <v>1</v>
      </c>
      <c r="I774" s="46">
        <f t="shared" si="78"/>
        <v>0</v>
      </c>
      <c r="J774" s="46">
        <f t="shared" si="79"/>
        <v>0</v>
      </c>
      <c r="K774" s="46">
        <f t="shared" si="80"/>
        <v>0</v>
      </c>
      <c r="L774" s="46">
        <f t="shared" si="81"/>
        <v>0</v>
      </c>
      <c r="M774" s="46">
        <f t="shared" si="82"/>
        <v>0</v>
      </c>
      <c r="N774" s="46">
        <f t="shared" si="83"/>
        <v>0</v>
      </c>
      <c r="P774" t="b">
        <f t="shared" si="84"/>
        <v>1</v>
      </c>
    </row>
    <row r="775" spans="1:16" ht="15.75" x14ac:dyDescent="0.25">
      <c r="A775" s="4"/>
      <c r="B775" s="245">
        <v>760</v>
      </c>
      <c r="C775" s="251"/>
      <c r="D775" s="252"/>
      <c r="E775" s="251"/>
      <c r="F775" s="252"/>
      <c r="G775" s="4"/>
      <c r="H775" s="274" t="b">
        <f>IF(ISBLANK(C775),TRUE,IF(OR(ISBLANK(D775),ISBLANK(E775),ISBLANK(F775),ISBLANK(#REF!)),FALSE,TRUE))</f>
        <v>1</v>
      </c>
      <c r="I775" s="46">
        <f t="shared" si="78"/>
        <v>0</v>
      </c>
      <c r="J775" s="46">
        <f t="shared" si="79"/>
        <v>0</v>
      </c>
      <c r="K775" s="46">
        <f t="shared" si="80"/>
        <v>0</v>
      </c>
      <c r="L775" s="46">
        <f t="shared" si="81"/>
        <v>0</v>
      </c>
      <c r="M775" s="46">
        <f t="shared" si="82"/>
        <v>0</v>
      </c>
      <c r="N775" s="46">
        <f t="shared" si="83"/>
        <v>0</v>
      </c>
      <c r="P775" t="b">
        <f t="shared" si="84"/>
        <v>1</v>
      </c>
    </row>
    <row r="776" spans="1:16" ht="15.75" x14ac:dyDescent="0.25">
      <c r="A776" s="4"/>
      <c r="B776" s="245">
        <v>761</v>
      </c>
      <c r="C776" s="251"/>
      <c r="D776" s="252"/>
      <c r="E776" s="251"/>
      <c r="F776" s="252"/>
      <c r="G776" s="4"/>
      <c r="H776" s="274" t="b">
        <f>IF(ISBLANK(C776),TRUE,IF(OR(ISBLANK(D776),ISBLANK(E776),ISBLANK(F776),ISBLANK(#REF!)),FALSE,TRUE))</f>
        <v>1</v>
      </c>
      <c r="I776" s="46">
        <f t="shared" si="78"/>
        <v>0</v>
      </c>
      <c r="J776" s="46">
        <f t="shared" si="79"/>
        <v>0</v>
      </c>
      <c r="K776" s="46">
        <f t="shared" si="80"/>
        <v>0</v>
      </c>
      <c r="L776" s="46">
        <f t="shared" si="81"/>
        <v>0</v>
      </c>
      <c r="M776" s="46">
        <f t="shared" si="82"/>
        <v>0</v>
      </c>
      <c r="N776" s="46">
        <f t="shared" si="83"/>
        <v>0</v>
      </c>
      <c r="P776" t="b">
        <f t="shared" si="84"/>
        <v>1</v>
      </c>
    </row>
    <row r="777" spans="1:16" ht="15.75" x14ac:dyDescent="0.25">
      <c r="A777" s="4"/>
      <c r="B777" s="245">
        <v>762</v>
      </c>
      <c r="C777" s="251"/>
      <c r="D777" s="252"/>
      <c r="E777" s="251"/>
      <c r="F777" s="252"/>
      <c r="G777" s="4"/>
      <c r="H777" s="274" t="b">
        <f>IF(ISBLANK(C777),TRUE,IF(OR(ISBLANK(D777),ISBLANK(E777),ISBLANK(F777),ISBLANK(#REF!)),FALSE,TRUE))</f>
        <v>1</v>
      </c>
      <c r="I777" s="46">
        <f t="shared" si="78"/>
        <v>0</v>
      </c>
      <c r="J777" s="46">
        <f t="shared" si="79"/>
        <v>0</v>
      </c>
      <c r="K777" s="46">
        <f t="shared" si="80"/>
        <v>0</v>
      </c>
      <c r="L777" s="46">
        <f t="shared" si="81"/>
        <v>0</v>
      </c>
      <c r="M777" s="46">
        <f t="shared" si="82"/>
        <v>0</v>
      </c>
      <c r="N777" s="46">
        <f t="shared" si="83"/>
        <v>0</v>
      </c>
      <c r="P777" t="b">
        <f t="shared" si="84"/>
        <v>1</v>
      </c>
    </row>
    <row r="778" spans="1:16" ht="15.75" x14ac:dyDescent="0.25">
      <c r="A778" s="4"/>
      <c r="B778" s="245">
        <v>763</v>
      </c>
      <c r="C778" s="251"/>
      <c r="D778" s="252"/>
      <c r="E778" s="251"/>
      <c r="F778" s="252"/>
      <c r="G778" s="4"/>
      <c r="H778" s="274" t="b">
        <f>IF(ISBLANK(C778),TRUE,IF(OR(ISBLANK(D778),ISBLANK(E778),ISBLANK(F778),ISBLANK(#REF!)),FALSE,TRUE))</f>
        <v>1</v>
      </c>
      <c r="I778" s="46">
        <f t="shared" si="78"/>
        <v>0</v>
      </c>
      <c r="J778" s="46">
        <f t="shared" si="79"/>
        <v>0</v>
      </c>
      <c r="K778" s="46">
        <f t="shared" si="80"/>
        <v>0</v>
      </c>
      <c r="L778" s="46">
        <f t="shared" si="81"/>
        <v>0</v>
      </c>
      <c r="M778" s="46">
        <f t="shared" si="82"/>
        <v>0</v>
      </c>
      <c r="N778" s="46">
        <f t="shared" si="83"/>
        <v>0</v>
      </c>
      <c r="P778" t="b">
        <f t="shared" si="84"/>
        <v>1</v>
      </c>
    </row>
    <row r="779" spans="1:16" ht="15.75" x14ac:dyDescent="0.25">
      <c r="A779" s="4"/>
      <c r="B779" s="245">
        <v>764</v>
      </c>
      <c r="C779" s="251"/>
      <c r="D779" s="252"/>
      <c r="E779" s="251"/>
      <c r="F779" s="252"/>
      <c r="G779" s="4"/>
      <c r="H779" s="274" t="b">
        <f>IF(ISBLANK(C779),TRUE,IF(OR(ISBLANK(D779),ISBLANK(E779),ISBLANK(F779),ISBLANK(#REF!)),FALSE,TRUE))</f>
        <v>1</v>
      </c>
      <c r="I779" s="46">
        <f t="shared" si="78"/>
        <v>0</v>
      </c>
      <c r="J779" s="46">
        <f t="shared" si="79"/>
        <v>0</v>
      </c>
      <c r="K779" s="46">
        <f t="shared" si="80"/>
        <v>0</v>
      </c>
      <c r="L779" s="46">
        <f t="shared" si="81"/>
        <v>0</v>
      </c>
      <c r="M779" s="46">
        <f t="shared" si="82"/>
        <v>0</v>
      </c>
      <c r="N779" s="46">
        <f t="shared" si="83"/>
        <v>0</v>
      </c>
      <c r="P779" t="b">
        <f t="shared" si="84"/>
        <v>1</v>
      </c>
    </row>
    <row r="780" spans="1:16" ht="15.75" x14ac:dyDescent="0.25">
      <c r="A780" s="4"/>
      <c r="B780" s="245">
        <v>765</v>
      </c>
      <c r="C780" s="251"/>
      <c r="D780" s="252"/>
      <c r="E780" s="251"/>
      <c r="F780" s="252"/>
      <c r="G780" s="4"/>
      <c r="H780" s="274" t="b">
        <f>IF(ISBLANK(C780),TRUE,IF(OR(ISBLANK(D780),ISBLANK(E780),ISBLANK(F780),ISBLANK(#REF!)),FALSE,TRUE))</f>
        <v>1</v>
      </c>
      <c r="I780" s="46">
        <f t="shared" si="78"/>
        <v>0</v>
      </c>
      <c r="J780" s="46">
        <f t="shared" si="79"/>
        <v>0</v>
      </c>
      <c r="K780" s="46">
        <f t="shared" si="80"/>
        <v>0</v>
      </c>
      <c r="L780" s="46">
        <f t="shared" si="81"/>
        <v>0</v>
      </c>
      <c r="M780" s="46">
        <f t="shared" si="82"/>
        <v>0</v>
      </c>
      <c r="N780" s="46">
        <f t="shared" si="83"/>
        <v>0</v>
      </c>
      <c r="P780" t="b">
        <f t="shared" si="84"/>
        <v>1</v>
      </c>
    </row>
    <row r="781" spans="1:16" ht="15.75" x14ac:dyDescent="0.25">
      <c r="A781" s="4"/>
      <c r="B781" s="245">
        <v>766</v>
      </c>
      <c r="C781" s="251"/>
      <c r="D781" s="252"/>
      <c r="E781" s="251"/>
      <c r="F781" s="252"/>
      <c r="G781" s="4"/>
      <c r="H781" s="274" t="b">
        <f>IF(ISBLANK(C781),TRUE,IF(OR(ISBLANK(D781),ISBLANK(E781),ISBLANK(F781),ISBLANK(#REF!)),FALSE,TRUE))</f>
        <v>1</v>
      </c>
      <c r="I781" s="46">
        <f t="shared" si="78"/>
        <v>0</v>
      </c>
      <c r="J781" s="46">
        <f t="shared" si="79"/>
        <v>0</v>
      </c>
      <c r="K781" s="46">
        <f t="shared" si="80"/>
        <v>0</v>
      </c>
      <c r="L781" s="46">
        <f t="shared" si="81"/>
        <v>0</v>
      </c>
      <c r="M781" s="46">
        <f t="shared" si="82"/>
        <v>0</v>
      </c>
      <c r="N781" s="46">
        <f t="shared" si="83"/>
        <v>0</v>
      </c>
      <c r="P781" t="b">
        <f t="shared" si="84"/>
        <v>1</v>
      </c>
    </row>
    <row r="782" spans="1:16" ht="15.75" x14ac:dyDescent="0.25">
      <c r="A782" s="4"/>
      <c r="B782" s="245">
        <v>767</v>
      </c>
      <c r="C782" s="251"/>
      <c r="D782" s="252"/>
      <c r="E782" s="251"/>
      <c r="F782" s="252"/>
      <c r="G782" s="4"/>
      <c r="H782" s="274" t="b">
        <f>IF(ISBLANK(C782),TRUE,IF(OR(ISBLANK(D782),ISBLANK(E782),ISBLANK(F782),ISBLANK(#REF!)),FALSE,TRUE))</f>
        <v>1</v>
      </c>
      <c r="I782" s="46">
        <f t="shared" si="78"/>
        <v>0</v>
      </c>
      <c r="J782" s="46">
        <f t="shared" si="79"/>
        <v>0</v>
      </c>
      <c r="K782" s="46">
        <f t="shared" si="80"/>
        <v>0</v>
      </c>
      <c r="L782" s="46">
        <f t="shared" si="81"/>
        <v>0</v>
      </c>
      <c r="M782" s="46">
        <f t="shared" si="82"/>
        <v>0</v>
      </c>
      <c r="N782" s="46">
        <f t="shared" si="83"/>
        <v>0</v>
      </c>
      <c r="P782" t="b">
        <f t="shared" si="84"/>
        <v>1</v>
      </c>
    </row>
    <row r="783" spans="1:16" ht="15.75" x14ac:dyDescent="0.25">
      <c r="A783" s="4"/>
      <c r="B783" s="245">
        <v>768</v>
      </c>
      <c r="C783" s="251"/>
      <c r="D783" s="252"/>
      <c r="E783" s="251"/>
      <c r="F783" s="252"/>
      <c r="G783" s="4"/>
      <c r="H783" s="274" t="b">
        <f>IF(ISBLANK(C783),TRUE,IF(OR(ISBLANK(D783),ISBLANK(E783),ISBLANK(F783),ISBLANK(#REF!)),FALSE,TRUE))</f>
        <v>1</v>
      </c>
      <c r="I783" s="46">
        <f t="shared" si="78"/>
        <v>0</v>
      </c>
      <c r="J783" s="46">
        <f t="shared" si="79"/>
        <v>0</v>
      </c>
      <c r="K783" s="46">
        <f t="shared" si="80"/>
        <v>0</v>
      </c>
      <c r="L783" s="46">
        <f t="shared" si="81"/>
        <v>0</v>
      </c>
      <c r="M783" s="46">
        <f t="shared" si="82"/>
        <v>0</v>
      </c>
      <c r="N783" s="46">
        <f t="shared" si="83"/>
        <v>0</v>
      </c>
      <c r="P783" t="b">
        <f t="shared" si="84"/>
        <v>1</v>
      </c>
    </row>
    <row r="784" spans="1:16" ht="15.75" x14ac:dyDescent="0.25">
      <c r="A784" s="4"/>
      <c r="B784" s="245">
        <v>769</v>
      </c>
      <c r="C784" s="251"/>
      <c r="D784" s="252"/>
      <c r="E784" s="251"/>
      <c r="F784" s="252"/>
      <c r="G784" s="4"/>
      <c r="H784" s="274" t="b">
        <f>IF(ISBLANK(C784),TRUE,IF(OR(ISBLANK(D784),ISBLANK(E784),ISBLANK(F784),ISBLANK(#REF!)),FALSE,TRUE))</f>
        <v>1</v>
      </c>
      <c r="I784" s="46">
        <f t="shared" si="78"/>
        <v>0</v>
      </c>
      <c r="J784" s="46">
        <f t="shared" si="79"/>
        <v>0</v>
      </c>
      <c r="K784" s="46">
        <f t="shared" si="80"/>
        <v>0</v>
      </c>
      <c r="L784" s="46">
        <f t="shared" si="81"/>
        <v>0</v>
      </c>
      <c r="M784" s="46">
        <f t="shared" si="82"/>
        <v>0</v>
      </c>
      <c r="N784" s="46">
        <f t="shared" si="83"/>
        <v>0</v>
      </c>
      <c r="P784" t="b">
        <f t="shared" si="84"/>
        <v>1</v>
      </c>
    </row>
    <row r="785" spans="1:16" ht="15.75" x14ac:dyDescent="0.25">
      <c r="A785" s="4"/>
      <c r="B785" s="245">
        <v>770</v>
      </c>
      <c r="C785" s="251"/>
      <c r="D785" s="252"/>
      <c r="E785" s="251"/>
      <c r="F785" s="252"/>
      <c r="G785" s="4"/>
      <c r="H785" s="274" t="b">
        <f>IF(ISBLANK(C785),TRUE,IF(OR(ISBLANK(D785),ISBLANK(E785),ISBLANK(F785),ISBLANK(#REF!)),FALSE,TRUE))</f>
        <v>1</v>
      </c>
      <c r="I785" s="46">
        <f t="shared" ref="I785:I848" si="85">IF(E785="Retail",F785,0)</f>
        <v>0</v>
      </c>
      <c r="J785" s="46">
        <f t="shared" ref="J785:J848" si="86">IF(E785="Well Informed",F785,0)</f>
        <v>0</v>
      </c>
      <c r="K785" s="46">
        <f t="shared" ref="K785:K848" si="87">IF(E785="Professional",F785,0)</f>
        <v>0</v>
      </c>
      <c r="L785" s="46">
        <f t="shared" ref="L785:L848" si="88">IF(E785="Retail",D785,0)</f>
        <v>0</v>
      </c>
      <c r="M785" s="46">
        <f t="shared" ref="M785:M848" si="89">IF(E785="Well Informed",D785,0)</f>
        <v>0</v>
      </c>
      <c r="N785" s="46">
        <f t="shared" ref="N785:N848" si="90">IF(E785="Professional",D785,0)</f>
        <v>0</v>
      </c>
      <c r="P785" t="b">
        <f t="shared" ref="P785:P848" si="91">IF(AND(D785&lt;&gt;"",C785="N/A"),FALSE,TRUE)</f>
        <v>1</v>
      </c>
    </row>
    <row r="786" spans="1:16" ht="15.75" x14ac:dyDescent="0.25">
      <c r="A786" s="4"/>
      <c r="B786" s="245">
        <v>771</v>
      </c>
      <c r="C786" s="251"/>
      <c r="D786" s="252"/>
      <c r="E786" s="251"/>
      <c r="F786" s="252"/>
      <c r="G786" s="4"/>
      <c r="H786" s="274" t="b">
        <f>IF(ISBLANK(C786),TRUE,IF(OR(ISBLANK(D786),ISBLANK(E786),ISBLANK(F786),ISBLANK(#REF!)),FALSE,TRUE))</f>
        <v>1</v>
      </c>
      <c r="I786" s="46">
        <f t="shared" si="85"/>
        <v>0</v>
      </c>
      <c r="J786" s="46">
        <f t="shared" si="86"/>
        <v>0</v>
      </c>
      <c r="K786" s="46">
        <f t="shared" si="87"/>
        <v>0</v>
      </c>
      <c r="L786" s="46">
        <f t="shared" si="88"/>
        <v>0</v>
      </c>
      <c r="M786" s="46">
        <f t="shared" si="89"/>
        <v>0</v>
      </c>
      <c r="N786" s="46">
        <f t="shared" si="90"/>
        <v>0</v>
      </c>
      <c r="P786" t="b">
        <f t="shared" si="91"/>
        <v>1</v>
      </c>
    </row>
    <row r="787" spans="1:16" ht="15.75" x14ac:dyDescent="0.25">
      <c r="A787" s="4"/>
      <c r="B787" s="245">
        <v>772</v>
      </c>
      <c r="C787" s="251"/>
      <c r="D787" s="252"/>
      <c r="E787" s="251"/>
      <c r="F787" s="252"/>
      <c r="G787" s="4"/>
      <c r="H787" s="274" t="b">
        <f>IF(ISBLANK(C787),TRUE,IF(OR(ISBLANK(D787),ISBLANK(E787),ISBLANK(F787),ISBLANK(#REF!)),FALSE,TRUE))</f>
        <v>1</v>
      </c>
      <c r="I787" s="46">
        <f t="shared" si="85"/>
        <v>0</v>
      </c>
      <c r="J787" s="46">
        <f t="shared" si="86"/>
        <v>0</v>
      </c>
      <c r="K787" s="46">
        <f t="shared" si="87"/>
        <v>0</v>
      </c>
      <c r="L787" s="46">
        <f t="shared" si="88"/>
        <v>0</v>
      </c>
      <c r="M787" s="46">
        <f t="shared" si="89"/>
        <v>0</v>
      </c>
      <c r="N787" s="46">
        <f t="shared" si="90"/>
        <v>0</v>
      </c>
      <c r="P787" t="b">
        <f t="shared" si="91"/>
        <v>1</v>
      </c>
    </row>
    <row r="788" spans="1:16" ht="15.75" x14ac:dyDescent="0.25">
      <c r="A788" s="4"/>
      <c r="B788" s="245">
        <v>773</v>
      </c>
      <c r="C788" s="251"/>
      <c r="D788" s="252"/>
      <c r="E788" s="251"/>
      <c r="F788" s="252"/>
      <c r="G788" s="4"/>
      <c r="H788" s="274" t="b">
        <f>IF(ISBLANK(C788),TRUE,IF(OR(ISBLANK(D788),ISBLANK(E788),ISBLANK(F788),ISBLANK(#REF!)),FALSE,TRUE))</f>
        <v>1</v>
      </c>
      <c r="I788" s="46">
        <f t="shared" si="85"/>
        <v>0</v>
      </c>
      <c r="J788" s="46">
        <f t="shared" si="86"/>
        <v>0</v>
      </c>
      <c r="K788" s="46">
        <f t="shared" si="87"/>
        <v>0</v>
      </c>
      <c r="L788" s="46">
        <f t="shared" si="88"/>
        <v>0</v>
      </c>
      <c r="M788" s="46">
        <f t="shared" si="89"/>
        <v>0</v>
      </c>
      <c r="N788" s="46">
        <f t="shared" si="90"/>
        <v>0</v>
      </c>
      <c r="P788" t="b">
        <f t="shared" si="91"/>
        <v>1</v>
      </c>
    </row>
    <row r="789" spans="1:16" ht="15.75" x14ac:dyDescent="0.25">
      <c r="A789" s="4"/>
      <c r="B789" s="245">
        <v>774</v>
      </c>
      <c r="C789" s="251"/>
      <c r="D789" s="252"/>
      <c r="E789" s="251"/>
      <c r="F789" s="252"/>
      <c r="G789" s="4"/>
      <c r="H789" s="274" t="b">
        <f>IF(ISBLANK(C789),TRUE,IF(OR(ISBLANK(D789),ISBLANK(E789),ISBLANK(F789),ISBLANK(#REF!)),FALSE,TRUE))</f>
        <v>1</v>
      </c>
      <c r="I789" s="46">
        <f t="shared" si="85"/>
        <v>0</v>
      </c>
      <c r="J789" s="46">
        <f t="shared" si="86"/>
        <v>0</v>
      </c>
      <c r="K789" s="46">
        <f t="shared" si="87"/>
        <v>0</v>
      </c>
      <c r="L789" s="46">
        <f t="shared" si="88"/>
        <v>0</v>
      </c>
      <c r="M789" s="46">
        <f t="shared" si="89"/>
        <v>0</v>
      </c>
      <c r="N789" s="46">
        <f t="shared" si="90"/>
        <v>0</v>
      </c>
      <c r="P789" t="b">
        <f t="shared" si="91"/>
        <v>1</v>
      </c>
    </row>
    <row r="790" spans="1:16" ht="15.75" x14ac:dyDescent="0.25">
      <c r="A790" s="4"/>
      <c r="B790" s="245">
        <v>775</v>
      </c>
      <c r="C790" s="251"/>
      <c r="D790" s="252"/>
      <c r="E790" s="251"/>
      <c r="F790" s="252"/>
      <c r="G790" s="4"/>
      <c r="H790" s="274" t="b">
        <f>IF(ISBLANK(C790),TRUE,IF(OR(ISBLANK(D790),ISBLANK(E790),ISBLANK(F790),ISBLANK(#REF!)),FALSE,TRUE))</f>
        <v>1</v>
      </c>
      <c r="I790" s="46">
        <f t="shared" si="85"/>
        <v>0</v>
      </c>
      <c r="J790" s="46">
        <f t="shared" si="86"/>
        <v>0</v>
      </c>
      <c r="K790" s="46">
        <f t="shared" si="87"/>
        <v>0</v>
      </c>
      <c r="L790" s="46">
        <f t="shared" si="88"/>
        <v>0</v>
      </c>
      <c r="M790" s="46">
        <f t="shared" si="89"/>
        <v>0</v>
      </c>
      <c r="N790" s="46">
        <f t="shared" si="90"/>
        <v>0</v>
      </c>
      <c r="P790" t="b">
        <f t="shared" si="91"/>
        <v>1</v>
      </c>
    </row>
    <row r="791" spans="1:16" ht="15.75" x14ac:dyDescent="0.25">
      <c r="A791" s="4"/>
      <c r="B791" s="245">
        <v>776</v>
      </c>
      <c r="C791" s="251"/>
      <c r="D791" s="252"/>
      <c r="E791" s="251"/>
      <c r="F791" s="252"/>
      <c r="G791" s="4"/>
      <c r="H791" s="274" t="b">
        <f>IF(ISBLANK(C791),TRUE,IF(OR(ISBLANK(D791),ISBLANK(E791),ISBLANK(F791),ISBLANK(#REF!)),FALSE,TRUE))</f>
        <v>1</v>
      </c>
      <c r="I791" s="46">
        <f t="shared" si="85"/>
        <v>0</v>
      </c>
      <c r="J791" s="46">
        <f t="shared" si="86"/>
        <v>0</v>
      </c>
      <c r="K791" s="46">
        <f t="shared" si="87"/>
        <v>0</v>
      </c>
      <c r="L791" s="46">
        <f t="shared" si="88"/>
        <v>0</v>
      </c>
      <c r="M791" s="46">
        <f t="shared" si="89"/>
        <v>0</v>
      </c>
      <c r="N791" s="46">
        <f t="shared" si="90"/>
        <v>0</v>
      </c>
      <c r="P791" t="b">
        <f t="shared" si="91"/>
        <v>1</v>
      </c>
    </row>
    <row r="792" spans="1:16" ht="15.75" x14ac:dyDescent="0.25">
      <c r="A792" s="4"/>
      <c r="B792" s="245">
        <v>777</v>
      </c>
      <c r="C792" s="251"/>
      <c r="D792" s="252"/>
      <c r="E792" s="251"/>
      <c r="F792" s="252"/>
      <c r="G792" s="4"/>
      <c r="H792" s="274" t="b">
        <f>IF(ISBLANK(C792),TRUE,IF(OR(ISBLANK(D792),ISBLANK(E792),ISBLANK(F792),ISBLANK(#REF!)),FALSE,TRUE))</f>
        <v>1</v>
      </c>
      <c r="I792" s="46">
        <f t="shared" si="85"/>
        <v>0</v>
      </c>
      <c r="J792" s="46">
        <f t="shared" si="86"/>
        <v>0</v>
      </c>
      <c r="K792" s="46">
        <f t="shared" si="87"/>
        <v>0</v>
      </c>
      <c r="L792" s="46">
        <f t="shared" si="88"/>
        <v>0</v>
      </c>
      <c r="M792" s="46">
        <f t="shared" si="89"/>
        <v>0</v>
      </c>
      <c r="N792" s="46">
        <f t="shared" si="90"/>
        <v>0</v>
      </c>
      <c r="P792" t="b">
        <f t="shared" si="91"/>
        <v>1</v>
      </c>
    </row>
    <row r="793" spans="1:16" ht="15.75" x14ac:dyDescent="0.25">
      <c r="A793" s="4"/>
      <c r="B793" s="245">
        <v>778</v>
      </c>
      <c r="C793" s="251"/>
      <c r="D793" s="252"/>
      <c r="E793" s="251"/>
      <c r="F793" s="252"/>
      <c r="G793" s="4"/>
      <c r="H793" s="274" t="b">
        <f>IF(ISBLANK(C793),TRUE,IF(OR(ISBLANK(D793),ISBLANK(E793),ISBLANK(F793),ISBLANK(#REF!)),FALSE,TRUE))</f>
        <v>1</v>
      </c>
      <c r="I793" s="46">
        <f t="shared" si="85"/>
        <v>0</v>
      </c>
      <c r="J793" s="46">
        <f t="shared" si="86"/>
        <v>0</v>
      </c>
      <c r="K793" s="46">
        <f t="shared" si="87"/>
        <v>0</v>
      </c>
      <c r="L793" s="46">
        <f t="shared" si="88"/>
        <v>0</v>
      </c>
      <c r="M793" s="46">
        <f t="shared" si="89"/>
        <v>0</v>
      </c>
      <c r="N793" s="46">
        <f t="shared" si="90"/>
        <v>0</v>
      </c>
      <c r="P793" t="b">
        <f t="shared" si="91"/>
        <v>1</v>
      </c>
    </row>
    <row r="794" spans="1:16" ht="15.75" x14ac:dyDescent="0.25">
      <c r="A794" s="4"/>
      <c r="B794" s="245">
        <v>779</v>
      </c>
      <c r="C794" s="251"/>
      <c r="D794" s="252"/>
      <c r="E794" s="251"/>
      <c r="F794" s="252"/>
      <c r="G794" s="4"/>
      <c r="H794" s="274" t="b">
        <f>IF(ISBLANK(C794),TRUE,IF(OR(ISBLANK(D794),ISBLANK(E794),ISBLANK(F794),ISBLANK(#REF!)),FALSE,TRUE))</f>
        <v>1</v>
      </c>
      <c r="I794" s="46">
        <f t="shared" si="85"/>
        <v>0</v>
      </c>
      <c r="J794" s="46">
        <f t="shared" si="86"/>
        <v>0</v>
      </c>
      <c r="K794" s="46">
        <f t="shared" si="87"/>
        <v>0</v>
      </c>
      <c r="L794" s="46">
        <f t="shared" si="88"/>
        <v>0</v>
      </c>
      <c r="M794" s="46">
        <f t="shared" si="89"/>
        <v>0</v>
      </c>
      <c r="N794" s="46">
        <f t="shared" si="90"/>
        <v>0</v>
      </c>
      <c r="P794" t="b">
        <f t="shared" si="91"/>
        <v>1</v>
      </c>
    </row>
    <row r="795" spans="1:16" ht="15.75" x14ac:dyDescent="0.25">
      <c r="A795" s="4"/>
      <c r="B795" s="245">
        <v>780</v>
      </c>
      <c r="C795" s="251"/>
      <c r="D795" s="252"/>
      <c r="E795" s="251"/>
      <c r="F795" s="252"/>
      <c r="G795" s="4"/>
      <c r="H795" s="274" t="b">
        <f>IF(ISBLANK(C795),TRUE,IF(OR(ISBLANK(D795),ISBLANK(E795),ISBLANK(F795),ISBLANK(#REF!)),FALSE,TRUE))</f>
        <v>1</v>
      </c>
      <c r="I795" s="46">
        <f t="shared" si="85"/>
        <v>0</v>
      </c>
      <c r="J795" s="46">
        <f t="shared" si="86"/>
        <v>0</v>
      </c>
      <c r="K795" s="46">
        <f t="shared" si="87"/>
        <v>0</v>
      </c>
      <c r="L795" s="46">
        <f t="shared" si="88"/>
        <v>0</v>
      </c>
      <c r="M795" s="46">
        <f t="shared" si="89"/>
        <v>0</v>
      </c>
      <c r="N795" s="46">
        <f t="shared" si="90"/>
        <v>0</v>
      </c>
      <c r="P795" t="b">
        <f t="shared" si="91"/>
        <v>1</v>
      </c>
    </row>
    <row r="796" spans="1:16" ht="15.75" x14ac:dyDescent="0.25">
      <c r="A796" s="4"/>
      <c r="B796" s="245">
        <v>781</v>
      </c>
      <c r="C796" s="251"/>
      <c r="D796" s="252"/>
      <c r="E796" s="251"/>
      <c r="F796" s="252"/>
      <c r="G796" s="4"/>
      <c r="H796" s="274" t="b">
        <f>IF(ISBLANK(C796),TRUE,IF(OR(ISBLANK(D796),ISBLANK(E796),ISBLANK(F796),ISBLANK(#REF!)),FALSE,TRUE))</f>
        <v>1</v>
      </c>
      <c r="I796" s="46">
        <f t="shared" si="85"/>
        <v>0</v>
      </c>
      <c r="J796" s="46">
        <f t="shared" si="86"/>
        <v>0</v>
      </c>
      <c r="K796" s="46">
        <f t="shared" si="87"/>
        <v>0</v>
      </c>
      <c r="L796" s="46">
        <f t="shared" si="88"/>
        <v>0</v>
      </c>
      <c r="M796" s="46">
        <f t="shared" si="89"/>
        <v>0</v>
      </c>
      <c r="N796" s="46">
        <f t="shared" si="90"/>
        <v>0</v>
      </c>
      <c r="P796" t="b">
        <f t="shared" si="91"/>
        <v>1</v>
      </c>
    </row>
    <row r="797" spans="1:16" ht="15.75" x14ac:dyDescent="0.25">
      <c r="A797" s="4"/>
      <c r="B797" s="245">
        <v>782</v>
      </c>
      <c r="C797" s="251"/>
      <c r="D797" s="252"/>
      <c r="E797" s="251"/>
      <c r="F797" s="252"/>
      <c r="G797" s="4"/>
      <c r="H797" s="274" t="b">
        <f>IF(ISBLANK(C797),TRUE,IF(OR(ISBLANK(D797),ISBLANK(E797),ISBLANK(F797),ISBLANK(#REF!)),FALSE,TRUE))</f>
        <v>1</v>
      </c>
      <c r="I797" s="46">
        <f t="shared" si="85"/>
        <v>0</v>
      </c>
      <c r="J797" s="46">
        <f t="shared" si="86"/>
        <v>0</v>
      </c>
      <c r="K797" s="46">
        <f t="shared" si="87"/>
        <v>0</v>
      </c>
      <c r="L797" s="46">
        <f t="shared" si="88"/>
        <v>0</v>
      </c>
      <c r="M797" s="46">
        <f t="shared" si="89"/>
        <v>0</v>
      </c>
      <c r="N797" s="46">
        <f t="shared" si="90"/>
        <v>0</v>
      </c>
      <c r="P797" t="b">
        <f t="shared" si="91"/>
        <v>1</v>
      </c>
    </row>
    <row r="798" spans="1:16" ht="15.75" x14ac:dyDescent="0.25">
      <c r="A798" s="4"/>
      <c r="B798" s="245">
        <v>783</v>
      </c>
      <c r="C798" s="251"/>
      <c r="D798" s="252"/>
      <c r="E798" s="251"/>
      <c r="F798" s="252"/>
      <c r="G798" s="4"/>
      <c r="H798" s="274" t="b">
        <f>IF(ISBLANK(C798),TRUE,IF(OR(ISBLANK(D798),ISBLANK(E798),ISBLANK(F798),ISBLANK(#REF!)),FALSE,TRUE))</f>
        <v>1</v>
      </c>
      <c r="I798" s="46">
        <f t="shared" si="85"/>
        <v>0</v>
      </c>
      <c r="J798" s="46">
        <f t="shared" si="86"/>
        <v>0</v>
      </c>
      <c r="K798" s="46">
        <f t="shared" si="87"/>
        <v>0</v>
      </c>
      <c r="L798" s="46">
        <f t="shared" si="88"/>
        <v>0</v>
      </c>
      <c r="M798" s="46">
        <f t="shared" si="89"/>
        <v>0</v>
      </c>
      <c r="N798" s="46">
        <f t="shared" si="90"/>
        <v>0</v>
      </c>
      <c r="P798" t="b">
        <f t="shared" si="91"/>
        <v>1</v>
      </c>
    </row>
    <row r="799" spans="1:16" ht="15.75" x14ac:dyDescent="0.25">
      <c r="A799" s="4"/>
      <c r="B799" s="245">
        <v>784</v>
      </c>
      <c r="C799" s="251"/>
      <c r="D799" s="252"/>
      <c r="E799" s="251"/>
      <c r="F799" s="252"/>
      <c r="G799" s="4"/>
      <c r="H799" s="274" t="b">
        <f>IF(ISBLANK(C799),TRUE,IF(OR(ISBLANK(D799),ISBLANK(E799),ISBLANK(F799),ISBLANK(#REF!)),FALSE,TRUE))</f>
        <v>1</v>
      </c>
      <c r="I799" s="46">
        <f t="shared" si="85"/>
        <v>0</v>
      </c>
      <c r="J799" s="46">
        <f t="shared" si="86"/>
        <v>0</v>
      </c>
      <c r="K799" s="46">
        <f t="shared" si="87"/>
        <v>0</v>
      </c>
      <c r="L799" s="46">
        <f t="shared" si="88"/>
        <v>0</v>
      </c>
      <c r="M799" s="46">
        <f t="shared" si="89"/>
        <v>0</v>
      </c>
      <c r="N799" s="46">
        <f t="shared" si="90"/>
        <v>0</v>
      </c>
      <c r="P799" t="b">
        <f t="shared" si="91"/>
        <v>1</v>
      </c>
    </row>
    <row r="800" spans="1:16" ht="15.75" x14ac:dyDescent="0.25">
      <c r="A800" s="4"/>
      <c r="B800" s="245">
        <v>785</v>
      </c>
      <c r="C800" s="251"/>
      <c r="D800" s="252"/>
      <c r="E800" s="251"/>
      <c r="F800" s="252"/>
      <c r="G800" s="4"/>
      <c r="H800" s="274" t="b">
        <f>IF(ISBLANK(C800),TRUE,IF(OR(ISBLANK(D800),ISBLANK(E800),ISBLANK(F800),ISBLANK(#REF!)),FALSE,TRUE))</f>
        <v>1</v>
      </c>
      <c r="I800" s="46">
        <f t="shared" si="85"/>
        <v>0</v>
      </c>
      <c r="J800" s="46">
        <f t="shared" si="86"/>
        <v>0</v>
      </c>
      <c r="K800" s="46">
        <f t="shared" si="87"/>
        <v>0</v>
      </c>
      <c r="L800" s="46">
        <f t="shared" si="88"/>
        <v>0</v>
      </c>
      <c r="M800" s="46">
        <f t="shared" si="89"/>
        <v>0</v>
      </c>
      <c r="N800" s="46">
        <f t="shared" si="90"/>
        <v>0</v>
      </c>
      <c r="P800" t="b">
        <f t="shared" si="91"/>
        <v>1</v>
      </c>
    </row>
    <row r="801" spans="1:16" ht="15.75" x14ac:dyDescent="0.25">
      <c r="A801" s="4"/>
      <c r="B801" s="245">
        <v>786</v>
      </c>
      <c r="C801" s="251"/>
      <c r="D801" s="252"/>
      <c r="E801" s="251"/>
      <c r="F801" s="252"/>
      <c r="G801" s="4"/>
      <c r="H801" s="274" t="b">
        <f>IF(ISBLANK(C801),TRUE,IF(OR(ISBLANK(D801),ISBLANK(E801),ISBLANK(F801),ISBLANK(#REF!)),FALSE,TRUE))</f>
        <v>1</v>
      </c>
      <c r="I801" s="46">
        <f t="shared" si="85"/>
        <v>0</v>
      </c>
      <c r="J801" s="46">
        <f t="shared" si="86"/>
        <v>0</v>
      </c>
      <c r="K801" s="46">
        <f t="shared" si="87"/>
        <v>0</v>
      </c>
      <c r="L801" s="46">
        <f t="shared" si="88"/>
        <v>0</v>
      </c>
      <c r="M801" s="46">
        <f t="shared" si="89"/>
        <v>0</v>
      </c>
      <c r="N801" s="46">
        <f t="shared" si="90"/>
        <v>0</v>
      </c>
      <c r="P801" t="b">
        <f t="shared" si="91"/>
        <v>1</v>
      </c>
    </row>
    <row r="802" spans="1:16" ht="15.75" x14ac:dyDescent="0.25">
      <c r="A802" s="4"/>
      <c r="B802" s="245">
        <v>787</v>
      </c>
      <c r="C802" s="251"/>
      <c r="D802" s="252"/>
      <c r="E802" s="251"/>
      <c r="F802" s="252"/>
      <c r="G802" s="4"/>
      <c r="H802" s="274" t="b">
        <f>IF(ISBLANK(C802),TRUE,IF(OR(ISBLANK(D802),ISBLANK(E802),ISBLANK(F802),ISBLANK(#REF!)),FALSE,TRUE))</f>
        <v>1</v>
      </c>
      <c r="I802" s="46">
        <f t="shared" si="85"/>
        <v>0</v>
      </c>
      <c r="J802" s="46">
        <f t="shared" si="86"/>
        <v>0</v>
      </c>
      <c r="K802" s="46">
        <f t="shared" si="87"/>
        <v>0</v>
      </c>
      <c r="L802" s="46">
        <f t="shared" si="88"/>
        <v>0</v>
      </c>
      <c r="M802" s="46">
        <f t="shared" si="89"/>
        <v>0</v>
      </c>
      <c r="N802" s="46">
        <f t="shared" si="90"/>
        <v>0</v>
      </c>
      <c r="P802" t="b">
        <f t="shared" si="91"/>
        <v>1</v>
      </c>
    </row>
    <row r="803" spans="1:16" ht="15.75" x14ac:dyDescent="0.25">
      <c r="A803" s="4"/>
      <c r="B803" s="245">
        <v>788</v>
      </c>
      <c r="C803" s="251"/>
      <c r="D803" s="252"/>
      <c r="E803" s="251"/>
      <c r="F803" s="252"/>
      <c r="G803" s="4"/>
      <c r="H803" s="274" t="b">
        <f>IF(ISBLANK(C803),TRUE,IF(OR(ISBLANK(D803),ISBLANK(E803),ISBLANK(F803),ISBLANK(#REF!)),FALSE,TRUE))</f>
        <v>1</v>
      </c>
      <c r="I803" s="46">
        <f t="shared" si="85"/>
        <v>0</v>
      </c>
      <c r="J803" s="46">
        <f t="shared" si="86"/>
        <v>0</v>
      </c>
      <c r="K803" s="46">
        <f t="shared" si="87"/>
        <v>0</v>
      </c>
      <c r="L803" s="46">
        <f t="shared" si="88"/>
        <v>0</v>
      </c>
      <c r="M803" s="46">
        <f t="shared" si="89"/>
        <v>0</v>
      </c>
      <c r="N803" s="46">
        <f t="shared" si="90"/>
        <v>0</v>
      </c>
      <c r="P803" t="b">
        <f t="shared" si="91"/>
        <v>1</v>
      </c>
    </row>
    <row r="804" spans="1:16" ht="15.75" x14ac:dyDescent="0.25">
      <c r="A804" s="4"/>
      <c r="B804" s="245">
        <v>789</v>
      </c>
      <c r="C804" s="251"/>
      <c r="D804" s="252"/>
      <c r="E804" s="251"/>
      <c r="F804" s="252"/>
      <c r="G804" s="4"/>
      <c r="H804" s="274" t="b">
        <f>IF(ISBLANK(C804),TRUE,IF(OR(ISBLANK(D804),ISBLANK(E804),ISBLANK(F804),ISBLANK(#REF!)),FALSE,TRUE))</f>
        <v>1</v>
      </c>
      <c r="I804" s="46">
        <f t="shared" si="85"/>
        <v>0</v>
      </c>
      <c r="J804" s="46">
        <f t="shared" si="86"/>
        <v>0</v>
      </c>
      <c r="K804" s="46">
        <f t="shared" si="87"/>
        <v>0</v>
      </c>
      <c r="L804" s="46">
        <f t="shared" si="88"/>
        <v>0</v>
      </c>
      <c r="M804" s="46">
        <f t="shared" si="89"/>
        <v>0</v>
      </c>
      <c r="N804" s="46">
        <f t="shared" si="90"/>
        <v>0</v>
      </c>
      <c r="P804" t="b">
        <f t="shared" si="91"/>
        <v>1</v>
      </c>
    </row>
    <row r="805" spans="1:16" ht="15.75" x14ac:dyDescent="0.25">
      <c r="A805" s="4"/>
      <c r="B805" s="245">
        <v>790</v>
      </c>
      <c r="C805" s="251"/>
      <c r="D805" s="252"/>
      <c r="E805" s="251"/>
      <c r="F805" s="252"/>
      <c r="G805" s="4"/>
      <c r="H805" s="274" t="b">
        <f>IF(ISBLANK(C805),TRUE,IF(OR(ISBLANK(D805),ISBLANK(E805),ISBLANK(F805),ISBLANK(#REF!)),FALSE,TRUE))</f>
        <v>1</v>
      </c>
      <c r="I805" s="46">
        <f t="shared" si="85"/>
        <v>0</v>
      </c>
      <c r="J805" s="46">
        <f t="shared" si="86"/>
        <v>0</v>
      </c>
      <c r="K805" s="46">
        <f t="shared" si="87"/>
        <v>0</v>
      </c>
      <c r="L805" s="46">
        <f t="shared" si="88"/>
        <v>0</v>
      </c>
      <c r="M805" s="46">
        <f t="shared" si="89"/>
        <v>0</v>
      </c>
      <c r="N805" s="46">
        <f t="shared" si="90"/>
        <v>0</v>
      </c>
      <c r="P805" t="b">
        <f t="shared" si="91"/>
        <v>1</v>
      </c>
    </row>
    <row r="806" spans="1:16" ht="15.75" x14ac:dyDescent="0.25">
      <c r="A806" s="4"/>
      <c r="B806" s="245">
        <v>791</v>
      </c>
      <c r="C806" s="251"/>
      <c r="D806" s="252"/>
      <c r="E806" s="251"/>
      <c r="F806" s="252"/>
      <c r="G806" s="4"/>
      <c r="H806" s="274" t="b">
        <f>IF(ISBLANK(C806),TRUE,IF(OR(ISBLANK(D806),ISBLANK(E806),ISBLANK(F806),ISBLANK(#REF!)),FALSE,TRUE))</f>
        <v>1</v>
      </c>
      <c r="I806" s="46">
        <f t="shared" si="85"/>
        <v>0</v>
      </c>
      <c r="J806" s="46">
        <f t="shared" si="86"/>
        <v>0</v>
      </c>
      <c r="K806" s="46">
        <f t="shared" si="87"/>
        <v>0</v>
      </c>
      <c r="L806" s="46">
        <f t="shared" si="88"/>
        <v>0</v>
      </c>
      <c r="M806" s="46">
        <f t="shared" si="89"/>
        <v>0</v>
      </c>
      <c r="N806" s="46">
        <f t="shared" si="90"/>
        <v>0</v>
      </c>
      <c r="P806" t="b">
        <f t="shared" si="91"/>
        <v>1</v>
      </c>
    </row>
    <row r="807" spans="1:16" ht="15.75" x14ac:dyDescent="0.25">
      <c r="A807" s="4"/>
      <c r="B807" s="245">
        <v>792</v>
      </c>
      <c r="C807" s="251"/>
      <c r="D807" s="252"/>
      <c r="E807" s="251"/>
      <c r="F807" s="252"/>
      <c r="G807" s="4"/>
      <c r="H807" s="274" t="b">
        <f>IF(ISBLANK(C807),TRUE,IF(OR(ISBLANK(D807),ISBLANK(E807),ISBLANK(F807),ISBLANK(#REF!)),FALSE,TRUE))</f>
        <v>1</v>
      </c>
      <c r="I807" s="46">
        <f t="shared" si="85"/>
        <v>0</v>
      </c>
      <c r="J807" s="46">
        <f t="shared" si="86"/>
        <v>0</v>
      </c>
      <c r="K807" s="46">
        <f t="shared" si="87"/>
        <v>0</v>
      </c>
      <c r="L807" s="46">
        <f t="shared" si="88"/>
        <v>0</v>
      </c>
      <c r="M807" s="46">
        <f t="shared" si="89"/>
        <v>0</v>
      </c>
      <c r="N807" s="46">
        <f t="shared" si="90"/>
        <v>0</v>
      </c>
      <c r="P807" t="b">
        <f t="shared" si="91"/>
        <v>1</v>
      </c>
    </row>
    <row r="808" spans="1:16" ht="15.75" x14ac:dyDescent="0.25">
      <c r="A808" s="4"/>
      <c r="B808" s="245">
        <v>793</v>
      </c>
      <c r="C808" s="251"/>
      <c r="D808" s="252"/>
      <c r="E808" s="251"/>
      <c r="F808" s="252"/>
      <c r="G808" s="4"/>
      <c r="H808" s="274" t="b">
        <f>IF(ISBLANK(C808),TRUE,IF(OR(ISBLANK(D808),ISBLANK(E808),ISBLANK(F808),ISBLANK(#REF!)),FALSE,TRUE))</f>
        <v>1</v>
      </c>
      <c r="I808" s="46">
        <f t="shared" si="85"/>
        <v>0</v>
      </c>
      <c r="J808" s="46">
        <f t="shared" si="86"/>
        <v>0</v>
      </c>
      <c r="K808" s="46">
        <f t="shared" si="87"/>
        <v>0</v>
      </c>
      <c r="L808" s="46">
        <f t="shared" si="88"/>
        <v>0</v>
      </c>
      <c r="M808" s="46">
        <f t="shared" si="89"/>
        <v>0</v>
      </c>
      <c r="N808" s="46">
        <f t="shared" si="90"/>
        <v>0</v>
      </c>
      <c r="P808" t="b">
        <f t="shared" si="91"/>
        <v>1</v>
      </c>
    </row>
    <row r="809" spans="1:16" ht="15.75" x14ac:dyDescent="0.25">
      <c r="A809" s="4"/>
      <c r="B809" s="245">
        <v>794</v>
      </c>
      <c r="C809" s="251"/>
      <c r="D809" s="252"/>
      <c r="E809" s="251"/>
      <c r="F809" s="252"/>
      <c r="G809" s="4"/>
      <c r="H809" s="274" t="b">
        <f>IF(ISBLANK(C809),TRUE,IF(OR(ISBLANK(D809),ISBLANK(E809),ISBLANK(F809),ISBLANK(#REF!)),FALSE,TRUE))</f>
        <v>1</v>
      </c>
      <c r="I809" s="46">
        <f t="shared" si="85"/>
        <v>0</v>
      </c>
      <c r="J809" s="46">
        <f t="shared" si="86"/>
        <v>0</v>
      </c>
      <c r="K809" s="46">
        <f t="shared" si="87"/>
        <v>0</v>
      </c>
      <c r="L809" s="46">
        <f t="shared" si="88"/>
        <v>0</v>
      </c>
      <c r="M809" s="46">
        <f t="shared" si="89"/>
        <v>0</v>
      </c>
      <c r="N809" s="46">
        <f t="shared" si="90"/>
        <v>0</v>
      </c>
      <c r="P809" t="b">
        <f t="shared" si="91"/>
        <v>1</v>
      </c>
    </row>
    <row r="810" spans="1:16" ht="15.75" x14ac:dyDescent="0.25">
      <c r="A810" s="4"/>
      <c r="B810" s="245">
        <v>795</v>
      </c>
      <c r="C810" s="251"/>
      <c r="D810" s="252"/>
      <c r="E810" s="251"/>
      <c r="F810" s="252"/>
      <c r="G810" s="4"/>
      <c r="H810" s="274" t="b">
        <f>IF(ISBLANK(C810),TRUE,IF(OR(ISBLANK(D810),ISBLANK(E810),ISBLANK(F810),ISBLANK(#REF!)),FALSE,TRUE))</f>
        <v>1</v>
      </c>
      <c r="I810" s="46">
        <f t="shared" si="85"/>
        <v>0</v>
      </c>
      <c r="J810" s="46">
        <f t="shared" si="86"/>
        <v>0</v>
      </c>
      <c r="K810" s="46">
        <f t="shared" si="87"/>
        <v>0</v>
      </c>
      <c r="L810" s="46">
        <f t="shared" si="88"/>
        <v>0</v>
      </c>
      <c r="M810" s="46">
        <f t="shared" si="89"/>
        <v>0</v>
      </c>
      <c r="N810" s="46">
        <f t="shared" si="90"/>
        <v>0</v>
      </c>
      <c r="P810" t="b">
        <f t="shared" si="91"/>
        <v>1</v>
      </c>
    </row>
    <row r="811" spans="1:16" ht="15.75" x14ac:dyDescent="0.25">
      <c r="A811" s="4"/>
      <c r="B811" s="245">
        <v>796</v>
      </c>
      <c r="C811" s="251"/>
      <c r="D811" s="252"/>
      <c r="E811" s="251"/>
      <c r="F811" s="252"/>
      <c r="G811" s="4"/>
      <c r="H811" s="274" t="b">
        <f>IF(ISBLANK(C811),TRUE,IF(OR(ISBLANK(D811),ISBLANK(E811),ISBLANK(F811),ISBLANK(#REF!)),FALSE,TRUE))</f>
        <v>1</v>
      </c>
      <c r="I811" s="46">
        <f t="shared" si="85"/>
        <v>0</v>
      </c>
      <c r="J811" s="46">
        <f t="shared" si="86"/>
        <v>0</v>
      </c>
      <c r="K811" s="46">
        <f t="shared" si="87"/>
        <v>0</v>
      </c>
      <c r="L811" s="46">
        <f t="shared" si="88"/>
        <v>0</v>
      </c>
      <c r="M811" s="46">
        <f t="shared" si="89"/>
        <v>0</v>
      </c>
      <c r="N811" s="46">
        <f t="shared" si="90"/>
        <v>0</v>
      </c>
      <c r="P811" t="b">
        <f t="shared" si="91"/>
        <v>1</v>
      </c>
    </row>
    <row r="812" spans="1:16" ht="15.75" x14ac:dyDescent="0.25">
      <c r="A812" s="4"/>
      <c r="B812" s="245">
        <v>797</v>
      </c>
      <c r="C812" s="251"/>
      <c r="D812" s="252"/>
      <c r="E812" s="251"/>
      <c r="F812" s="252"/>
      <c r="G812" s="4"/>
      <c r="H812" s="274" t="b">
        <f>IF(ISBLANK(C812),TRUE,IF(OR(ISBLANK(D812),ISBLANK(E812),ISBLANK(F812),ISBLANK(#REF!)),FALSE,TRUE))</f>
        <v>1</v>
      </c>
      <c r="I812" s="46">
        <f t="shared" si="85"/>
        <v>0</v>
      </c>
      <c r="J812" s="46">
        <f t="shared" si="86"/>
        <v>0</v>
      </c>
      <c r="K812" s="46">
        <f t="shared" si="87"/>
        <v>0</v>
      </c>
      <c r="L812" s="46">
        <f t="shared" si="88"/>
        <v>0</v>
      </c>
      <c r="M812" s="46">
        <f t="shared" si="89"/>
        <v>0</v>
      </c>
      <c r="N812" s="46">
        <f t="shared" si="90"/>
        <v>0</v>
      </c>
      <c r="P812" t="b">
        <f t="shared" si="91"/>
        <v>1</v>
      </c>
    </row>
    <row r="813" spans="1:16" ht="15.75" x14ac:dyDescent="0.25">
      <c r="A813" s="4"/>
      <c r="B813" s="245">
        <v>798</v>
      </c>
      <c r="C813" s="251"/>
      <c r="D813" s="252"/>
      <c r="E813" s="251"/>
      <c r="F813" s="252"/>
      <c r="G813" s="4"/>
      <c r="H813" s="274" t="b">
        <f>IF(ISBLANK(C813),TRUE,IF(OR(ISBLANK(D813),ISBLANK(E813),ISBLANK(F813),ISBLANK(#REF!)),FALSE,TRUE))</f>
        <v>1</v>
      </c>
      <c r="I813" s="46">
        <f t="shared" si="85"/>
        <v>0</v>
      </c>
      <c r="J813" s="46">
        <f t="shared" si="86"/>
        <v>0</v>
      </c>
      <c r="K813" s="46">
        <f t="shared" si="87"/>
        <v>0</v>
      </c>
      <c r="L813" s="46">
        <f t="shared" si="88"/>
        <v>0</v>
      </c>
      <c r="M813" s="46">
        <f t="shared" si="89"/>
        <v>0</v>
      </c>
      <c r="N813" s="46">
        <f t="shared" si="90"/>
        <v>0</v>
      </c>
      <c r="P813" t="b">
        <f t="shared" si="91"/>
        <v>1</v>
      </c>
    </row>
    <row r="814" spans="1:16" ht="15.75" x14ac:dyDescent="0.25">
      <c r="A814" s="4"/>
      <c r="B814" s="245">
        <v>799</v>
      </c>
      <c r="C814" s="251"/>
      <c r="D814" s="252"/>
      <c r="E814" s="251"/>
      <c r="F814" s="252"/>
      <c r="G814" s="4"/>
      <c r="H814" s="274" t="b">
        <f>IF(ISBLANK(C814),TRUE,IF(OR(ISBLANK(D814),ISBLANK(E814),ISBLANK(F814),ISBLANK(#REF!)),FALSE,TRUE))</f>
        <v>1</v>
      </c>
      <c r="I814" s="46">
        <f t="shared" si="85"/>
        <v>0</v>
      </c>
      <c r="J814" s="46">
        <f t="shared" si="86"/>
        <v>0</v>
      </c>
      <c r="K814" s="46">
        <f t="shared" si="87"/>
        <v>0</v>
      </c>
      <c r="L814" s="46">
        <f t="shared" si="88"/>
        <v>0</v>
      </c>
      <c r="M814" s="46">
        <f t="shared" si="89"/>
        <v>0</v>
      </c>
      <c r="N814" s="46">
        <f t="shared" si="90"/>
        <v>0</v>
      </c>
      <c r="P814" t="b">
        <f t="shared" si="91"/>
        <v>1</v>
      </c>
    </row>
    <row r="815" spans="1:16" ht="15.75" x14ac:dyDescent="0.25">
      <c r="A815" s="4"/>
      <c r="B815" s="245">
        <v>800</v>
      </c>
      <c r="C815" s="251"/>
      <c r="D815" s="252"/>
      <c r="E815" s="251"/>
      <c r="F815" s="252"/>
      <c r="G815" s="4"/>
      <c r="H815" s="274" t="b">
        <f>IF(ISBLANK(C815),TRUE,IF(OR(ISBLANK(D815),ISBLANK(E815),ISBLANK(F815),ISBLANK(#REF!)),FALSE,TRUE))</f>
        <v>1</v>
      </c>
      <c r="I815" s="46">
        <f t="shared" si="85"/>
        <v>0</v>
      </c>
      <c r="J815" s="46">
        <f t="shared" si="86"/>
        <v>0</v>
      </c>
      <c r="K815" s="46">
        <f t="shared" si="87"/>
        <v>0</v>
      </c>
      <c r="L815" s="46">
        <f t="shared" si="88"/>
        <v>0</v>
      </c>
      <c r="M815" s="46">
        <f t="shared" si="89"/>
        <v>0</v>
      </c>
      <c r="N815" s="46">
        <f t="shared" si="90"/>
        <v>0</v>
      </c>
      <c r="P815" t="b">
        <f t="shared" si="91"/>
        <v>1</v>
      </c>
    </row>
    <row r="816" spans="1:16" ht="15.75" x14ac:dyDescent="0.25">
      <c r="A816" s="4"/>
      <c r="B816" s="245">
        <v>801</v>
      </c>
      <c r="C816" s="251"/>
      <c r="D816" s="252"/>
      <c r="E816" s="251"/>
      <c r="F816" s="252"/>
      <c r="G816" s="4"/>
      <c r="H816" s="274" t="b">
        <f>IF(ISBLANK(C816),TRUE,IF(OR(ISBLANK(D816),ISBLANK(E816),ISBLANK(F816),ISBLANK(#REF!)),FALSE,TRUE))</f>
        <v>1</v>
      </c>
      <c r="I816" s="46">
        <f t="shared" si="85"/>
        <v>0</v>
      </c>
      <c r="J816" s="46">
        <f t="shared" si="86"/>
        <v>0</v>
      </c>
      <c r="K816" s="46">
        <f t="shared" si="87"/>
        <v>0</v>
      </c>
      <c r="L816" s="46">
        <f t="shared" si="88"/>
        <v>0</v>
      </c>
      <c r="M816" s="46">
        <f t="shared" si="89"/>
        <v>0</v>
      </c>
      <c r="N816" s="46">
        <f t="shared" si="90"/>
        <v>0</v>
      </c>
      <c r="P816" t="b">
        <f t="shared" si="91"/>
        <v>1</v>
      </c>
    </row>
    <row r="817" spans="1:16" ht="15.75" x14ac:dyDescent="0.25">
      <c r="A817" s="4"/>
      <c r="B817" s="245">
        <v>802</v>
      </c>
      <c r="C817" s="251"/>
      <c r="D817" s="252"/>
      <c r="E817" s="251"/>
      <c r="F817" s="252"/>
      <c r="G817" s="4"/>
      <c r="H817" s="274" t="b">
        <f>IF(ISBLANK(C817),TRUE,IF(OR(ISBLANK(D817),ISBLANK(E817),ISBLANK(F817),ISBLANK(#REF!)),FALSE,TRUE))</f>
        <v>1</v>
      </c>
      <c r="I817" s="46">
        <f t="shared" si="85"/>
        <v>0</v>
      </c>
      <c r="J817" s="46">
        <f t="shared" si="86"/>
        <v>0</v>
      </c>
      <c r="K817" s="46">
        <f t="shared" si="87"/>
        <v>0</v>
      </c>
      <c r="L817" s="46">
        <f t="shared" si="88"/>
        <v>0</v>
      </c>
      <c r="M817" s="46">
        <f t="shared" si="89"/>
        <v>0</v>
      </c>
      <c r="N817" s="46">
        <f t="shared" si="90"/>
        <v>0</v>
      </c>
      <c r="P817" t="b">
        <f t="shared" si="91"/>
        <v>1</v>
      </c>
    </row>
    <row r="818" spans="1:16" ht="15.75" x14ac:dyDescent="0.25">
      <c r="A818" s="4"/>
      <c r="B818" s="245">
        <v>803</v>
      </c>
      <c r="C818" s="251"/>
      <c r="D818" s="252"/>
      <c r="E818" s="251"/>
      <c r="F818" s="252"/>
      <c r="G818" s="4"/>
      <c r="H818" s="274" t="b">
        <f>IF(ISBLANK(C818),TRUE,IF(OR(ISBLANK(D818),ISBLANK(E818),ISBLANK(F818),ISBLANK(#REF!)),FALSE,TRUE))</f>
        <v>1</v>
      </c>
      <c r="I818" s="46">
        <f t="shared" si="85"/>
        <v>0</v>
      </c>
      <c r="J818" s="46">
        <f t="shared" si="86"/>
        <v>0</v>
      </c>
      <c r="K818" s="46">
        <f t="shared" si="87"/>
        <v>0</v>
      </c>
      <c r="L818" s="46">
        <f t="shared" si="88"/>
        <v>0</v>
      </c>
      <c r="M818" s="46">
        <f t="shared" si="89"/>
        <v>0</v>
      </c>
      <c r="N818" s="46">
        <f t="shared" si="90"/>
        <v>0</v>
      </c>
      <c r="P818" t="b">
        <f t="shared" si="91"/>
        <v>1</v>
      </c>
    </row>
    <row r="819" spans="1:16" ht="15.75" x14ac:dyDescent="0.25">
      <c r="A819" s="4"/>
      <c r="B819" s="245">
        <v>804</v>
      </c>
      <c r="C819" s="251"/>
      <c r="D819" s="252"/>
      <c r="E819" s="251"/>
      <c r="F819" s="252"/>
      <c r="G819" s="4"/>
      <c r="H819" s="274" t="b">
        <f>IF(ISBLANK(C819),TRUE,IF(OR(ISBLANK(D819),ISBLANK(E819),ISBLANK(F819),ISBLANK(#REF!)),FALSE,TRUE))</f>
        <v>1</v>
      </c>
      <c r="I819" s="46">
        <f t="shared" si="85"/>
        <v>0</v>
      </c>
      <c r="J819" s="46">
        <f t="shared" si="86"/>
        <v>0</v>
      </c>
      <c r="K819" s="46">
        <f t="shared" si="87"/>
        <v>0</v>
      </c>
      <c r="L819" s="46">
        <f t="shared" si="88"/>
        <v>0</v>
      </c>
      <c r="M819" s="46">
        <f t="shared" si="89"/>
        <v>0</v>
      </c>
      <c r="N819" s="46">
        <f t="shared" si="90"/>
        <v>0</v>
      </c>
      <c r="P819" t="b">
        <f t="shared" si="91"/>
        <v>1</v>
      </c>
    </row>
    <row r="820" spans="1:16" ht="15.75" x14ac:dyDescent="0.25">
      <c r="A820" s="4"/>
      <c r="B820" s="245">
        <v>805</v>
      </c>
      <c r="C820" s="251"/>
      <c r="D820" s="252"/>
      <c r="E820" s="251"/>
      <c r="F820" s="252"/>
      <c r="G820" s="4"/>
      <c r="H820" s="274" t="b">
        <f>IF(ISBLANK(C820),TRUE,IF(OR(ISBLANK(D820),ISBLANK(E820),ISBLANK(F820),ISBLANK(#REF!)),FALSE,TRUE))</f>
        <v>1</v>
      </c>
      <c r="I820" s="46">
        <f t="shared" si="85"/>
        <v>0</v>
      </c>
      <c r="J820" s="46">
        <f t="shared" si="86"/>
        <v>0</v>
      </c>
      <c r="K820" s="46">
        <f t="shared" si="87"/>
        <v>0</v>
      </c>
      <c r="L820" s="46">
        <f t="shared" si="88"/>
        <v>0</v>
      </c>
      <c r="M820" s="46">
        <f t="shared" si="89"/>
        <v>0</v>
      </c>
      <c r="N820" s="46">
        <f t="shared" si="90"/>
        <v>0</v>
      </c>
      <c r="P820" t="b">
        <f t="shared" si="91"/>
        <v>1</v>
      </c>
    </row>
    <row r="821" spans="1:16" ht="15.75" x14ac:dyDescent="0.25">
      <c r="A821" s="4"/>
      <c r="B821" s="245">
        <v>806</v>
      </c>
      <c r="C821" s="251"/>
      <c r="D821" s="252"/>
      <c r="E821" s="251"/>
      <c r="F821" s="252"/>
      <c r="G821" s="4"/>
      <c r="H821" s="274" t="b">
        <f>IF(ISBLANK(C821),TRUE,IF(OR(ISBLANK(D821),ISBLANK(E821),ISBLANK(F821),ISBLANK(#REF!)),FALSE,TRUE))</f>
        <v>1</v>
      </c>
      <c r="I821" s="46">
        <f t="shared" si="85"/>
        <v>0</v>
      </c>
      <c r="J821" s="46">
        <f t="shared" si="86"/>
        <v>0</v>
      </c>
      <c r="K821" s="46">
        <f t="shared" si="87"/>
        <v>0</v>
      </c>
      <c r="L821" s="46">
        <f t="shared" si="88"/>
        <v>0</v>
      </c>
      <c r="M821" s="46">
        <f t="shared" si="89"/>
        <v>0</v>
      </c>
      <c r="N821" s="46">
        <f t="shared" si="90"/>
        <v>0</v>
      </c>
      <c r="P821" t="b">
        <f t="shared" si="91"/>
        <v>1</v>
      </c>
    </row>
    <row r="822" spans="1:16" ht="15.75" x14ac:dyDescent="0.25">
      <c r="A822" s="4"/>
      <c r="B822" s="245">
        <v>807</v>
      </c>
      <c r="C822" s="251"/>
      <c r="D822" s="252"/>
      <c r="E822" s="251"/>
      <c r="F822" s="252"/>
      <c r="G822" s="4"/>
      <c r="H822" s="274" t="b">
        <f>IF(ISBLANK(C822),TRUE,IF(OR(ISBLANK(D822),ISBLANK(E822),ISBLANK(F822),ISBLANK(#REF!)),FALSE,TRUE))</f>
        <v>1</v>
      </c>
      <c r="I822" s="46">
        <f t="shared" si="85"/>
        <v>0</v>
      </c>
      <c r="J822" s="46">
        <f t="shared" si="86"/>
        <v>0</v>
      </c>
      <c r="K822" s="46">
        <f t="shared" si="87"/>
        <v>0</v>
      </c>
      <c r="L822" s="46">
        <f t="shared" si="88"/>
        <v>0</v>
      </c>
      <c r="M822" s="46">
        <f t="shared" si="89"/>
        <v>0</v>
      </c>
      <c r="N822" s="46">
        <f t="shared" si="90"/>
        <v>0</v>
      </c>
      <c r="P822" t="b">
        <f t="shared" si="91"/>
        <v>1</v>
      </c>
    </row>
    <row r="823" spans="1:16" ht="15.75" x14ac:dyDescent="0.25">
      <c r="A823" s="4"/>
      <c r="B823" s="245">
        <v>808</v>
      </c>
      <c r="C823" s="251"/>
      <c r="D823" s="252"/>
      <c r="E823" s="251"/>
      <c r="F823" s="252"/>
      <c r="G823" s="4"/>
      <c r="H823" s="274" t="b">
        <f>IF(ISBLANK(C823),TRUE,IF(OR(ISBLANK(D823),ISBLANK(E823),ISBLANK(F823),ISBLANK(#REF!)),FALSE,TRUE))</f>
        <v>1</v>
      </c>
      <c r="I823" s="46">
        <f t="shared" si="85"/>
        <v>0</v>
      </c>
      <c r="J823" s="46">
        <f t="shared" si="86"/>
        <v>0</v>
      </c>
      <c r="K823" s="46">
        <f t="shared" si="87"/>
        <v>0</v>
      </c>
      <c r="L823" s="46">
        <f t="shared" si="88"/>
        <v>0</v>
      </c>
      <c r="M823" s="46">
        <f t="shared" si="89"/>
        <v>0</v>
      </c>
      <c r="N823" s="46">
        <f t="shared" si="90"/>
        <v>0</v>
      </c>
      <c r="P823" t="b">
        <f t="shared" si="91"/>
        <v>1</v>
      </c>
    </row>
    <row r="824" spans="1:16" ht="15.75" x14ac:dyDescent="0.25">
      <c r="A824" s="4"/>
      <c r="B824" s="245">
        <v>809</v>
      </c>
      <c r="C824" s="251"/>
      <c r="D824" s="252"/>
      <c r="E824" s="251"/>
      <c r="F824" s="252"/>
      <c r="G824" s="4"/>
      <c r="H824" s="274" t="b">
        <f>IF(ISBLANK(C824),TRUE,IF(OR(ISBLANK(D824),ISBLANK(E824),ISBLANK(F824),ISBLANK(#REF!)),FALSE,TRUE))</f>
        <v>1</v>
      </c>
      <c r="I824" s="46">
        <f t="shared" si="85"/>
        <v>0</v>
      </c>
      <c r="J824" s="46">
        <f t="shared" si="86"/>
        <v>0</v>
      </c>
      <c r="K824" s="46">
        <f t="shared" si="87"/>
        <v>0</v>
      </c>
      <c r="L824" s="46">
        <f t="shared" si="88"/>
        <v>0</v>
      </c>
      <c r="M824" s="46">
        <f t="shared" si="89"/>
        <v>0</v>
      </c>
      <c r="N824" s="46">
        <f t="shared" si="90"/>
        <v>0</v>
      </c>
      <c r="P824" t="b">
        <f t="shared" si="91"/>
        <v>1</v>
      </c>
    </row>
    <row r="825" spans="1:16" ht="15.75" x14ac:dyDescent="0.25">
      <c r="A825" s="4"/>
      <c r="B825" s="245">
        <v>810</v>
      </c>
      <c r="C825" s="251"/>
      <c r="D825" s="252"/>
      <c r="E825" s="251"/>
      <c r="F825" s="252"/>
      <c r="G825" s="4"/>
      <c r="H825" s="274" t="b">
        <f>IF(ISBLANK(C825),TRUE,IF(OR(ISBLANK(D825),ISBLANK(E825),ISBLANK(F825),ISBLANK(#REF!)),FALSE,TRUE))</f>
        <v>1</v>
      </c>
      <c r="I825" s="46">
        <f t="shared" si="85"/>
        <v>0</v>
      </c>
      <c r="J825" s="46">
        <f t="shared" si="86"/>
        <v>0</v>
      </c>
      <c r="K825" s="46">
        <f t="shared" si="87"/>
        <v>0</v>
      </c>
      <c r="L825" s="46">
        <f t="shared" si="88"/>
        <v>0</v>
      </c>
      <c r="M825" s="46">
        <f t="shared" si="89"/>
        <v>0</v>
      </c>
      <c r="N825" s="46">
        <f t="shared" si="90"/>
        <v>0</v>
      </c>
      <c r="P825" t="b">
        <f t="shared" si="91"/>
        <v>1</v>
      </c>
    </row>
    <row r="826" spans="1:16" ht="15.75" x14ac:dyDescent="0.25">
      <c r="A826" s="4"/>
      <c r="B826" s="245">
        <v>811</v>
      </c>
      <c r="C826" s="251"/>
      <c r="D826" s="252"/>
      <c r="E826" s="251"/>
      <c r="F826" s="252"/>
      <c r="G826" s="4"/>
      <c r="H826" s="274" t="b">
        <f>IF(ISBLANK(C826),TRUE,IF(OR(ISBLANK(D826),ISBLANK(E826),ISBLANK(F826),ISBLANK(#REF!)),FALSE,TRUE))</f>
        <v>1</v>
      </c>
      <c r="I826" s="46">
        <f t="shared" si="85"/>
        <v>0</v>
      </c>
      <c r="J826" s="46">
        <f t="shared" si="86"/>
        <v>0</v>
      </c>
      <c r="K826" s="46">
        <f t="shared" si="87"/>
        <v>0</v>
      </c>
      <c r="L826" s="46">
        <f t="shared" si="88"/>
        <v>0</v>
      </c>
      <c r="M826" s="46">
        <f t="shared" si="89"/>
        <v>0</v>
      </c>
      <c r="N826" s="46">
        <f t="shared" si="90"/>
        <v>0</v>
      </c>
      <c r="P826" t="b">
        <f t="shared" si="91"/>
        <v>1</v>
      </c>
    </row>
    <row r="827" spans="1:16" ht="15.75" x14ac:dyDescent="0.25">
      <c r="A827" s="4"/>
      <c r="B827" s="245">
        <v>812</v>
      </c>
      <c r="C827" s="251"/>
      <c r="D827" s="252"/>
      <c r="E827" s="251"/>
      <c r="F827" s="252"/>
      <c r="G827" s="4"/>
      <c r="H827" s="274" t="b">
        <f>IF(ISBLANK(C827),TRUE,IF(OR(ISBLANK(D827),ISBLANK(E827),ISBLANK(F827),ISBLANK(#REF!)),FALSE,TRUE))</f>
        <v>1</v>
      </c>
      <c r="I827" s="46">
        <f t="shared" si="85"/>
        <v>0</v>
      </c>
      <c r="J827" s="46">
        <f t="shared" si="86"/>
        <v>0</v>
      </c>
      <c r="K827" s="46">
        <f t="shared" si="87"/>
        <v>0</v>
      </c>
      <c r="L827" s="46">
        <f t="shared" si="88"/>
        <v>0</v>
      </c>
      <c r="M827" s="46">
        <f t="shared" si="89"/>
        <v>0</v>
      </c>
      <c r="N827" s="46">
        <f t="shared" si="90"/>
        <v>0</v>
      </c>
      <c r="P827" t="b">
        <f t="shared" si="91"/>
        <v>1</v>
      </c>
    </row>
    <row r="828" spans="1:16" ht="15.75" x14ac:dyDescent="0.25">
      <c r="A828" s="4"/>
      <c r="B828" s="245">
        <v>813</v>
      </c>
      <c r="C828" s="251"/>
      <c r="D828" s="252"/>
      <c r="E828" s="251"/>
      <c r="F828" s="252"/>
      <c r="G828" s="4"/>
      <c r="H828" s="274" t="b">
        <f>IF(ISBLANK(C828),TRUE,IF(OR(ISBLANK(D828),ISBLANK(E828),ISBLANK(F828),ISBLANK(#REF!)),FALSE,TRUE))</f>
        <v>1</v>
      </c>
      <c r="I828" s="46">
        <f t="shared" si="85"/>
        <v>0</v>
      </c>
      <c r="J828" s="46">
        <f t="shared" si="86"/>
        <v>0</v>
      </c>
      <c r="K828" s="46">
        <f t="shared" si="87"/>
        <v>0</v>
      </c>
      <c r="L828" s="46">
        <f t="shared" si="88"/>
        <v>0</v>
      </c>
      <c r="M828" s="46">
        <f t="shared" si="89"/>
        <v>0</v>
      </c>
      <c r="N828" s="46">
        <f t="shared" si="90"/>
        <v>0</v>
      </c>
      <c r="P828" t="b">
        <f t="shared" si="91"/>
        <v>1</v>
      </c>
    </row>
    <row r="829" spans="1:16" ht="15.75" x14ac:dyDescent="0.25">
      <c r="A829" s="4"/>
      <c r="B829" s="245">
        <v>814</v>
      </c>
      <c r="C829" s="251"/>
      <c r="D829" s="252"/>
      <c r="E829" s="251"/>
      <c r="F829" s="252"/>
      <c r="G829" s="4"/>
      <c r="H829" s="274" t="b">
        <f>IF(ISBLANK(C829),TRUE,IF(OR(ISBLANK(D829),ISBLANK(E829),ISBLANK(F829),ISBLANK(#REF!)),FALSE,TRUE))</f>
        <v>1</v>
      </c>
      <c r="I829" s="46">
        <f t="shared" si="85"/>
        <v>0</v>
      </c>
      <c r="J829" s="46">
        <f t="shared" si="86"/>
        <v>0</v>
      </c>
      <c r="K829" s="46">
        <f t="shared" si="87"/>
        <v>0</v>
      </c>
      <c r="L829" s="46">
        <f t="shared" si="88"/>
        <v>0</v>
      </c>
      <c r="M829" s="46">
        <f t="shared" si="89"/>
        <v>0</v>
      </c>
      <c r="N829" s="46">
        <f t="shared" si="90"/>
        <v>0</v>
      </c>
      <c r="P829" t="b">
        <f t="shared" si="91"/>
        <v>1</v>
      </c>
    </row>
    <row r="830" spans="1:16" ht="15.75" x14ac:dyDescent="0.25">
      <c r="A830" s="4"/>
      <c r="B830" s="245">
        <v>815</v>
      </c>
      <c r="C830" s="251"/>
      <c r="D830" s="252"/>
      <c r="E830" s="251"/>
      <c r="F830" s="252"/>
      <c r="G830" s="4"/>
      <c r="H830" s="274" t="b">
        <f>IF(ISBLANK(C830),TRUE,IF(OR(ISBLANK(D830),ISBLANK(E830),ISBLANK(F830),ISBLANK(#REF!)),FALSE,TRUE))</f>
        <v>1</v>
      </c>
      <c r="I830" s="46">
        <f t="shared" si="85"/>
        <v>0</v>
      </c>
      <c r="J830" s="46">
        <f t="shared" si="86"/>
        <v>0</v>
      </c>
      <c r="K830" s="46">
        <f t="shared" si="87"/>
        <v>0</v>
      </c>
      <c r="L830" s="46">
        <f t="shared" si="88"/>
        <v>0</v>
      </c>
      <c r="M830" s="46">
        <f t="shared" si="89"/>
        <v>0</v>
      </c>
      <c r="N830" s="46">
        <f t="shared" si="90"/>
        <v>0</v>
      </c>
      <c r="P830" t="b">
        <f t="shared" si="91"/>
        <v>1</v>
      </c>
    </row>
    <row r="831" spans="1:16" ht="15.75" x14ac:dyDescent="0.25">
      <c r="A831" s="4"/>
      <c r="B831" s="245">
        <v>816</v>
      </c>
      <c r="C831" s="251"/>
      <c r="D831" s="252"/>
      <c r="E831" s="251"/>
      <c r="F831" s="252"/>
      <c r="G831" s="4"/>
      <c r="H831" s="274" t="b">
        <f>IF(ISBLANK(C831),TRUE,IF(OR(ISBLANK(D831),ISBLANK(E831),ISBLANK(F831),ISBLANK(#REF!)),FALSE,TRUE))</f>
        <v>1</v>
      </c>
      <c r="I831" s="46">
        <f t="shared" si="85"/>
        <v>0</v>
      </c>
      <c r="J831" s="46">
        <f t="shared" si="86"/>
        <v>0</v>
      </c>
      <c r="K831" s="46">
        <f t="shared" si="87"/>
        <v>0</v>
      </c>
      <c r="L831" s="46">
        <f t="shared" si="88"/>
        <v>0</v>
      </c>
      <c r="M831" s="46">
        <f t="shared" si="89"/>
        <v>0</v>
      </c>
      <c r="N831" s="46">
        <f t="shared" si="90"/>
        <v>0</v>
      </c>
      <c r="P831" t="b">
        <f t="shared" si="91"/>
        <v>1</v>
      </c>
    </row>
    <row r="832" spans="1:16" ht="15.75" x14ac:dyDescent="0.25">
      <c r="A832" s="4"/>
      <c r="B832" s="245">
        <v>817</v>
      </c>
      <c r="C832" s="251"/>
      <c r="D832" s="252"/>
      <c r="E832" s="251"/>
      <c r="F832" s="252"/>
      <c r="G832" s="4"/>
      <c r="H832" s="274" t="b">
        <f>IF(ISBLANK(C832),TRUE,IF(OR(ISBLANK(D832),ISBLANK(E832),ISBLANK(F832),ISBLANK(#REF!)),FALSE,TRUE))</f>
        <v>1</v>
      </c>
      <c r="I832" s="46">
        <f t="shared" si="85"/>
        <v>0</v>
      </c>
      <c r="J832" s="46">
        <f t="shared" si="86"/>
        <v>0</v>
      </c>
      <c r="K832" s="46">
        <f t="shared" si="87"/>
        <v>0</v>
      </c>
      <c r="L832" s="46">
        <f t="shared" si="88"/>
        <v>0</v>
      </c>
      <c r="M832" s="46">
        <f t="shared" si="89"/>
        <v>0</v>
      </c>
      <c r="N832" s="46">
        <f t="shared" si="90"/>
        <v>0</v>
      </c>
      <c r="P832" t="b">
        <f t="shared" si="91"/>
        <v>1</v>
      </c>
    </row>
    <row r="833" spans="1:16" ht="15.75" x14ac:dyDescent="0.25">
      <c r="A833" s="4"/>
      <c r="B833" s="245">
        <v>818</v>
      </c>
      <c r="C833" s="251"/>
      <c r="D833" s="252"/>
      <c r="E833" s="251"/>
      <c r="F833" s="252"/>
      <c r="G833" s="4"/>
      <c r="H833" s="274" t="b">
        <f>IF(ISBLANK(C833),TRUE,IF(OR(ISBLANK(D833),ISBLANK(E833),ISBLANK(F833),ISBLANK(#REF!)),FALSE,TRUE))</f>
        <v>1</v>
      </c>
      <c r="I833" s="46">
        <f t="shared" si="85"/>
        <v>0</v>
      </c>
      <c r="J833" s="46">
        <f t="shared" si="86"/>
        <v>0</v>
      </c>
      <c r="K833" s="46">
        <f t="shared" si="87"/>
        <v>0</v>
      </c>
      <c r="L833" s="46">
        <f t="shared" si="88"/>
        <v>0</v>
      </c>
      <c r="M833" s="46">
        <f t="shared" si="89"/>
        <v>0</v>
      </c>
      <c r="N833" s="46">
        <f t="shared" si="90"/>
        <v>0</v>
      </c>
      <c r="P833" t="b">
        <f t="shared" si="91"/>
        <v>1</v>
      </c>
    </row>
    <row r="834" spans="1:16" ht="15.75" x14ac:dyDescent="0.25">
      <c r="A834" s="4"/>
      <c r="B834" s="245">
        <v>819</v>
      </c>
      <c r="C834" s="251"/>
      <c r="D834" s="252"/>
      <c r="E834" s="251"/>
      <c r="F834" s="252"/>
      <c r="G834" s="4"/>
      <c r="H834" s="274" t="b">
        <f>IF(ISBLANK(C834),TRUE,IF(OR(ISBLANK(D834),ISBLANK(E834),ISBLANK(F834),ISBLANK(#REF!)),FALSE,TRUE))</f>
        <v>1</v>
      </c>
      <c r="I834" s="46">
        <f t="shared" si="85"/>
        <v>0</v>
      </c>
      <c r="J834" s="46">
        <f t="shared" si="86"/>
        <v>0</v>
      </c>
      <c r="K834" s="46">
        <f t="shared" si="87"/>
        <v>0</v>
      </c>
      <c r="L834" s="46">
        <f t="shared" si="88"/>
        <v>0</v>
      </c>
      <c r="M834" s="46">
        <f t="shared" si="89"/>
        <v>0</v>
      </c>
      <c r="N834" s="46">
        <f t="shared" si="90"/>
        <v>0</v>
      </c>
      <c r="P834" t="b">
        <f t="shared" si="91"/>
        <v>1</v>
      </c>
    </row>
    <row r="835" spans="1:16" ht="15.75" x14ac:dyDescent="0.25">
      <c r="A835" s="4"/>
      <c r="B835" s="245">
        <v>820</v>
      </c>
      <c r="C835" s="251"/>
      <c r="D835" s="252"/>
      <c r="E835" s="251"/>
      <c r="F835" s="252"/>
      <c r="G835" s="4"/>
      <c r="H835" s="274" t="b">
        <f>IF(ISBLANK(C835),TRUE,IF(OR(ISBLANK(D835),ISBLANK(E835),ISBLANK(F835),ISBLANK(#REF!)),FALSE,TRUE))</f>
        <v>1</v>
      </c>
      <c r="I835" s="46">
        <f t="shared" si="85"/>
        <v>0</v>
      </c>
      <c r="J835" s="46">
        <f t="shared" si="86"/>
        <v>0</v>
      </c>
      <c r="K835" s="46">
        <f t="shared" si="87"/>
        <v>0</v>
      </c>
      <c r="L835" s="46">
        <f t="shared" si="88"/>
        <v>0</v>
      </c>
      <c r="M835" s="46">
        <f t="shared" si="89"/>
        <v>0</v>
      </c>
      <c r="N835" s="46">
        <f t="shared" si="90"/>
        <v>0</v>
      </c>
      <c r="P835" t="b">
        <f t="shared" si="91"/>
        <v>1</v>
      </c>
    </row>
    <row r="836" spans="1:16" ht="15.75" x14ac:dyDescent="0.25">
      <c r="A836" s="4"/>
      <c r="B836" s="245">
        <v>821</v>
      </c>
      <c r="C836" s="251"/>
      <c r="D836" s="252"/>
      <c r="E836" s="251"/>
      <c r="F836" s="252"/>
      <c r="G836" s="4"/>
      <c r="H836" s="274" t="b">
        <f>IF(ISBLANK(C836),TRUE,IF(OR(ISBLANK(D836),ISBLANK(E836),ISBLANK(F836),ISBLANK(#REF!)),FALSE,TRUE))</f>
        <v>1</v>
      </c>
      <c r="I836" s="46">
        <f t="shared" si="85"/>
        <v>0</v>
      </c>
      <c r="J836" s="46">
        <f t="shared" si="86"/>
        <v>0</v>
      </c>
      <c r="K836" s="46">
        <f t="shared" si="87"/>
        <v>0</v>
      </c>
      <c r="L836" s="46">
        <f t="shared" si="88"/>
        <v>0</v>
      </c>
      <c r="M836" s="46">
        <f t="shared" si="89"/>
        <v>0</v>
      </c>
      <c r="N836" s="46">
        <f t="shared" si="90"/>
        <v>0</v>
      </c>
      <c r="P836" t="b">
        <f t="shared" si="91"/>
        <v>1</v>
      </c>
    </row>
    <row r="837" spans="1:16" ht="15.75" x14ac:dyDescent="0.25">
      <c r="A837" s="4"/>
      <c r="B837" s="245">
        <v>822</v>
      </c>
      <c r="C837" s="251"/>
      <c r="D837" s="252"/>
      <c r="E837" s="251"/>
      <c r="F837" s="252"/>
      <c r="G837" s="4"/>
      <c r="H837" s="274" t="b">
        <f>IF(ISBLANK(C837),TRUE,IF(OR(ISBLANK(D837),ISBLANK(E837),ISBLANK(F837),ISBLANK(#REF!)),FALSE,TRUE))</f>
        <v>1</v>
      </c>
      <c r="I837" s="46">
        <f t="shared" si="85"/>
        <v>0</v>
      </c>
      <c r="J837" s="46">
        <f t="shared" si="86"/>
        <v>0</v>
      </c>
      <c r="K837" s="46">
        <f t="shared" si="87"/>
        <v>0</v>
      </c>
      <c r="L837" s="46">
        <f t="shared" si="88"/>
        <v>0</v>
      </c>
      <c r="M837" s="46">
        <f t="shared" si="89"/>
        <v>0</v>
      </c>
      <c r="N837" s="46">
        <f t="shared" si="90"/>
        <v>0</v>
      </c>
      <c r="P837" t="b">
        <f t="shared" si="91"/>
        <v>1</v>
      </c>
    </row>
    <row r="838" spans="1:16" ht="15.75" x14ac:dyDescent="0.25">
      <c r="A838" s="4"/>
      <c r="B838" s="245">
        <v>823</v>
      </c>
      <c r="C838" s="251"/>
      <c r="D838" s="252"/>
      <c r="E838" s="251"/>
      <c r="F838" s="252"/>
      <c r="G838" s="4"/>
      <c r="H838" s="274" t="b">
        <f>IF(ISBLANK(C838),TRUE,IF(OR(ISBLANK(D838),ISBLANK(E838),ISBLANK(F838),ISBLANK(#REF!)),FALSE,TRUE))</f>
        <v>1</v>
      </c>
      <c r="I838" s="46">
        <f t="shared" si="85"/>
        <v>0</v>
      </c>
      <c r="J838" s="46">
        <f t="shared" si="86"/>
        <v>0</v>
      </c>
      <c r="K838" s="46">
        <f t="shared" si="87"/>
        <v>0</v>
      </c>
      <c r="L838" s="46">
        <f t="shared" si="88"/>
        <v>0</v>
      </c>
      <c r="M838" s="46">
        <f t="shared" si="89"/>
        <v>0</v>
      </c>
      <c r="N838" s="46">
        <f t="shared" si="90"/>
        <v>0</v>
      </c>
      <c r="P838" t="b">
        <f t="shared" si="91"/>
        <v>1</v>
      </c>
    </row>
    <row r="839" spans="1:16" ht="15.75" x14ac:dyDescent="0.25">
      <c r="A839" s="4"/>
      <c r="B839" s="245">
        <v>824</v>
      </c>
      <c r="C839" s="251"/>
      <c r="D839" s="252"/>
      <c r="E839" s="251"/>
      <c r="F839" s="252"/>
      <c r="G839" s="4"/>
      <c r="H839" s="274" t="b">
        <f>IF(ISBLANK(C839),TRUE,IF(OR(ISBLANK(D839),ISBLANK(E839),ISBLANK(F839),ISBLANK(#REF!)),FALSE,TRUE))</f>
        <v>1</v>
      </c>
      <c r="I839" s="46">
        <f t="shared" si="85"/>
        <v>0</v>
      </c>
      <c r="J839" s="46">
        <f t="shared" si="86"/>
        <v>0</v>
      </c>
      <c r="K839" s="46">
        <f t="shared" si="87"/>
        <v>0</v>
      </c>
      <c r="L839" s="46">
        <f t="shared" si="88"/>
        <v>0</v>
      </c>
      <c r="M839" s="46">
        <f t="shared" si="89"/>
        <v>0</v>
      </c>
      <c r="N839" s="46">
        <f t="shared" si="90"/>
        <v>0</v>
      </c>
      <c r="P839" t="b">
        <f t="shared" si="91"/>
        <v>1</v>
      </c>
    </row>
    <row r="840" spans="1:16" ht="15.75" x14ac:dyDescent="0.25">
      <c r="A840" s="4"/>
      <c r="B840" s="245">
        <v>825</v>
      </c>
      <c r="C840" s="251"/>
      <c r="D840" s="252"/>
      <c r="E840" s="251"/>
      <c r="F840" s="252"/>
      <c r="G840" s="4"/>
      <c r="H840" s="274" t="b">
        <f>IF(ISBLANK(C840),TRUE,IF(OR(ISBLANK(D840),ISBLANK(E840),ISBLANK(F840),ISBLANK(#REF!)),FALSE,TRUE))</f>
        <v>1</v>
      </c>
      <c r="I840" s="46">
        <f t="shared" si="85"/>
        <v>0</v>
      </c>
      <c r="J840" s="46">
        <f t="shared" si="86"/>
        <v>0</v>
      </c>
      <c r="K840" s="46">
        <f t="shared" si="87"/>
        <v>0</v>
      </c>
      <c r="L840" s="46">
        <f t="shared" si="88"/>
        <v>0</v>
      </c>
      <c r="M840" s="46">
        <f t="shared" si="89"/>
        <v>0</v>
      </c>
      <c r="N840" s="46">
        <f t="shared" si="90"/>
        <v>0</v>
      </c>
      <c r="P840" t="b">
        <f t="shared" si="91"/>
        <v>1</v>
      </c>
    </row>
    <row r="841" spans="1:16" ht="15.75" x14ac:dyDescent="0.25">
      <c r="A841" s="4"/>
      <c r="B841" s="245">
        <v>826</v>
      </c>
      <c r="C841" s="251"/>
      <c r="D841" s="252"/>
      <c r="E841" s="251"/>
      <c r="F841" s="252"/>
      <c r="G841" s="4"/>
      <c r="H841" s="274" t="b">
        <f>IF(ISBLANK(C841),TRUE,IF(OR(ISBLANK(D841),ISBLANK(E841),ISBLANK(F841),ISBLANK(#REF!)),FALSE,TRUE))</f>
        <v>1</v>
      </c>
      <c r="I841" s="46">
        <f t="shared" si="85"/>
        <v>0</v>
      </c>
      <c r="J841" s="46">
        <f t="shared" si="86"/>
        <v>0</v>
      </c>
      <c r="K841" s="46">
        <f t="shared" si="87"/>
        <v>0</v>
      </c>
      <c r="L841" s="46">
        <f t="shared" si="88"/>
        <v>0</v>
      </c>
      <c r="M841" s="46">
        <f t="shared" si="89"/>
        <v>0</v>
      </c>
      <c r="N841" s="46">
        <f t="shared" si="90"/>
        <v>0</v>
      </c>
      <c r="P841" t="b">
        <f t="shared" si="91"/>
        <v>1</v>
      </c>
    </row>
    <row r="842" spans="1:16" ht="15.75" x14ac:dyDescent="0.25">
      <c r="A842" s="4"/>
      <c r="B842" s="245">
        <v>827</v>
      </c>
      <c r="C842" s="251"/>
      <c r="D842" s="252"/>
      <c r="E842" s="251"/>
      <c r="F842" s="252"/>
      <c r="G842" s="4"/>
      <c r="H842" s="274" t="b">
        <f>IF(ISBLANK(C842),TRUE,IF(OR(ISBLANK(D842),ISBLANK(E842),ISBLANK(F842),ISBLANK(#REF!)),FALSE,TRUE))</f>
        <v>1</v>
      </c>
      <c r="I842" s="46">
        <f t="shared" si="85"/>
        <v>0</v>
      </c>
      <c r="J842" s="46">
        <f t="shared" si="86"/>
        <v>0</v>
      </c>
      <c r="K842" s="46">
        <f t="shared" si="87"/>
        <v>0</v>
      </c>
      <c r="L842" s="46">
        <f t="shared" si="88"/>
        <v>0</v>
      </c>
      <c r="M842" s="46">
        <f t="shared" si="89"/>
        <v>0</v>
      </c>
      <c r="N842" s="46">
        <f t="shared" si="90"/>
        <v>0</v>
      </c>
      <c r="P842" t="b">
        <f t="shared" si="91"/>
        <v>1</v>
      </c>
    </row>
    <row r="843" spans="1:16" ht="15.75" x14ac:dyDescent="0.25">
      <c r="A843" s="4"/>
      <c r="B843" s="245">
        <v>828</v>
      </c>
      <c r="C843" s="251"/>
      <c r="D843" s="252"/>
      <c r="E843" s="251"/>
      <c r="F843" s="252"/>
      <c r="G843" s="4"/>
      <c r="H843" s="274" t="b">
        <f>IF(ISBLANK(C843),TRUE,IF(OR(ISBLANK(D843),ISBLANK(E843),ISBLANK(F843),ISBLANK(#REF!)),FALSE,TRUE))</f>
        <v>1</v>
      </c>
      <c r="I843" s="46">
        <f t="shared" si="85"/>
        <v>0</v>
      </c>
      <c r="J843" s="46">
        <f t="shared" si="86"/>
        <v>0</v>
      </c>
      <c r="K843" s="46">
        <f t="shared" si="87"/>
        <v>0</v>
      </c>
      <c r="L843" s="46">
        <f t="shared" si="88"/>
        <v>0</v>
      </c>
      <c r="M843" s="46">
        <f t="shared" si="89"/>
        <v>0</v>
      </c>
      <c r="N843" s="46">
        <f t="shared" si="90"/>
        <v>0</v>
      </c>
      <c r="P843" t="b">
        <f t="shared" si="91"/>
        <v>1</v>
      </c>
    </row>
    <row r="844" spans="1:16" ht="15.75" x14ac:dyDescent="0.25">
      <c r="A844" s="4"/>
      <c r="B844" s="245">
        <v>829</v>
      </c>
      <c r="C844" s="251"/>
      <c r="D844" s="252"/>
      <c r="E844" s="251"/>
      <c r="F844" s="252"/>
      <c r="G844" s="4"/>
      <c r="H844" s="274" t="b">
        <f>IF(ISBLANK(C844),TRUE,IF(OR(ISBLANK(D844),ISBLANK(E844),ISBLANK(F844),ISBLANK(#REF!)),FALSE,TRUE))</f>
        <v>1</v>
      </c>
      <c r="I844" s="46">
        <f t="shared" si="85"/>
        <v>0</v>
      </c>
      <c r="J844" s="46">
        <f t="shared" si="86"/>
        <v>0</v>
      </c>
      <c r="K844" s="46">
        <f t="shared" si="87"/>
        <v>0</v>
      </c>
      <c r="L844" s="46">
        <f t="shared" si="88"/>
        <v>0</v>
      </c>
      <c r="M844" s="46">
        <f t="shared" si="89"/>
        <v>0</v>
      </c>
      <c r="N844" s="46">
        <f t="shared" si="90"/>
        <v>0</v>
      </c>
      <c r="P844" t="b">
        <f t="shared" si="91"/>
        <v>1</v>
      </c>
    </row>
    <row r="845" spans="1:16" ht="15.75" x14ac:dyDescent="0.25">
      <c r="A845" s="4"/>
      <c r="B845" s="245">
        <v>830</v>
      </c>
      <c r="C845" s="251"/>
      <c r="D845" s="252"/>
      <c r="E845" s="251"/>
      <c r="F845" s="252"/>
      <c r="G845" s="4"/>
      <c r="H845" s="274" t="b">
        <f>IF(ISBLANK(C845),TRUE,IF(OR(ISBLANK(D845),ISBLANK(E845),ISBLANK(F845),ISBLANK(#REF!)),FALSE,TRUE))</f>
        <v>1</v>
      </c>
      <c r="I845" s="46">
        <f t="shared" si="85"/>
        <v>0</v>
      </c>
      <c r="J845" s="46">
        <f t="shared" si="86"/>
        <v>0</v>
      </c>
      <c r="K845" s="46">
        <f t="shared" si="87"/>
        <v>0</v>
      </c>
      <c r="L845" s="46">
        <f t="shared" si="88"/>
        <v>0</v>
      </c>
      <c r="M845" s="46">
        <f t="shared" si="89"/>
        <v>0</v>
      </c>
      <c r="N845" s="46">
        <f t="shared" si="90"/>
        <v>0</v>
      </c>
      <c r="P845" t="b">
        <f t="shared" si="91"/>
        <v>1</v>
      </c>
    </row>
    <row r="846" spans="1:16" ht="15.75" x14ac:dyDescent="0.25">
      <c r="A846" s="4"/>
      <c r="B846" s="245">
        <v>831</v>
      </c>
      <c r="C846" s="251"/>
      <c r="D846" s="252"/>
      <c r="E846" s="251"/>
      <c r="F846" s="252"/>
      <c r="G846" s="4"/>
      <c r="H846" s="274" t="b">
        <f>IF(ISBLANK(C846),TRUE,IF(OR(ISBLANK(D846),ISBLANK(E846),ISBLANK(F846),ISBLANK(#REF!)),FALSE,TRUE))</f>
        <v>1</v>
      </c>
      <c r="I846" s="46">
        <f t="shared" si="85"/>
        <v>0</v>
      </c>
      <c r="J846" s="46">
        <f t="shared" si="86"/>
        <v>0</v>
      </c>
      <c r="K846" s="46">
        <f t="shared" si="87"/>
        <v>0</v>
      </c>
      <c r="L846" s="46">
        <f t="shared" si="88"/>
        <v>0</v>
      </c>
      <c r="M846" s="46">
        <f t="shared" si="89"/>
        <v>0</v>
      </c>
      <c r="N846" s="46">
        <f t="shared" si="90"/>
        <v>0</v>
      </c>
      <c r="P846" t="b">
        <f t="shared" si="91"/>
        <v>1</v>
      </c>
    </row>
    <row r="847" spans="1:16" ht="15.75" x14ac:dyDescent="0.25">
      <c r="A847" s="4"/>
      <c r="B847" s="245">
        <v>832</v>
      </c>
      <c r="C847" s="251"/>
      <c r="D847" s="252"/>
      <c r="E847" s="251"/>
      <c r="F847" s="252"/>
      <c r="G847" s="4"/>
      <c r="H847" s="274" t="b">
        <f>IF(ISBLANK(C847),TRUE,IF(OR(ISBLANK(D847),ISBLANK(E847),ISBLANK(F847),ISBLANK(#REF!)),FALSE,TRUE))</f>
        <v>1</v>
      </c>
      <c r="I847" s="46">
        <f t="shared" si="85"/>
        <v>0</v>
      </c>
      <c r="J847" s="46">
        <f t="shared" si="86"/>
        <v>0</v>
      </c>
      <c r="K847" s="46">
        <f t="shared" si="87"/>
        <v>0</v>
      </c>
      <c r="L847" s="46">
        <f t="shared" si="88"/>
        <v>0</v>
      </c>
      <c r="M847" s="46">
        <f t="shared" si="89"/>
        <v>0</v>
      </c>
      <c r="N847" s="46">
        <f t="shared" si="90"/>
        <v>0</v>
      </c>
      <c r="P847" t="b">
        <f t="shared" si="91"/>
        <v>1</v>
      </c>
    </row>
    <row r="848" spans="1:16" ht="15.75" x14ac:dyDescent="0.25">
      <c r="A848" s="4"/>
      <c r="B848" s="245">
        <v>833</v>
      </c>
      <c r="C848" s="251"/>
      <c r="D848" s="252"/>
      <c r="E848" s="251"/>
      <c r="F848" s="252"/>
      <c r="G848" s="4"/>
      <c r="H848" s="274" t="b">
        <f>IF(ISBLANK(C848),TRUE,IF(OR(ISBLANK(D848),ISBLANK(E848),ISBLANK(F848),ISBLANK(#REF!)),FALSE,TRUE))</f>
        <v>1</v>
      </c>
      <c r="I848" s="46">
        <f t="shared" si="85"/>
        <v>0</v>
      </c>
      <c r="J848" s="46">
        <f t="shared" si="86"/>
        <v>0</v>
      </c>
      <c r="K848" s="46">
        <f t="shared" si="87"/>
        <v>0</v>
      </c>
      <c r="L848" s="46">
        <f t="shared" si="88"/>
        <v>0</v>
      </c>
      <c r="M848" s="46">
        <f t="shared" si="89"/>
        <v>0</v>
      </c>
      <c r="N848" s="46">
        <f t="shared" si="90"/>
        <v>0</v>
      </c>
      <c r="P848" t="b">
        <f t="shared" si="91"/>
        <v>1</v>
      </c>
    </row>
    <row r="849" spans="1:16" ht="15.75" x14ac:dyDescent="0.25">
      <c r="A849" s="4"/>
      <c r="B849" s="245">
        <v>834</v>
      </c>
      <c r="C849" s="251"/>
      <c r="D849" s="252"/>
      <c r="E849" s="251"/>
      <c r="F849" s="252"/>
      <c r="G849" s="4"/>
      <c r="H849" s="274" t="b">
        <f>IF(ISBLANK(C849),TRUE,IF(OR(ISBLANK(D849),ISBLANK(E849),ISBLANK(F849),ISBLANK(#REF!)),FALSE,TRUE))</f>
        <v>1</v>
      </c>
      <c r="I849" s="46">
        <f t="shared" ref="I849:I912" si="92">IF(E849="Retail",F849,0)</f>
        <v>0</v>
      </c>
      <c r="J849" s="46">
        <f t="shared" ref="J849:J912" si="93">IF(E849="Well Informed",F849,0)</f>
        <v>0</v>
      </c>
      <c r="K849" s="46">
        <f t="shared" ref="K849:K912" si="94">IF(E849="Professional",F849,0)</f>
        <v>0</v>
      </c>
      <c r="L849" s="46">
        <f t="shared" ref="L849:L912" si="95">IF(E849="Retail",D849,0)</f>
        <v>0</v>
      </c>
      <c r="M849" s="46">
        <f t="shared" ref="M849:M912" si="96">IF(E849="Well Informed",D849,0)</f>
        <v>0</v>
      </c>
      <c r="N849" s="46">
        <f t="shared" ref="N849:N912" si="97">IF(E849="Professional",D849,0)</f>
        <v>0</v>
      </c>
      <c r="P849" t="b">
        <f t="shared" ref="P849:P912" si="98">IF(AND(D849&lt;&gt;"",C849="N/A"),FALSE,TRUE)</f>
        <v>1</v>
      </c>
    </row>
    <row r="850" spans="1:16" ht="15.75" x14ac:dyDescent="0.25">
      <c r="A850" s="4"/>
      <c r="B850" s="245">
        <v>835</v>
      </c>
      <c r="C850" s="251"/>
      <c r="D850" s="252"/>
      <c r="E850" s="251"/>
      <c r="F850" s="252"/>
      <c r="G850" s="4"/>
      <c r="H850" s="274" t="b">
        <f>IF(ISBLANK(C850),TRUE,IF(OR(ISBLANK(D850),ISBLANK(E850),ISBLANK(F850),ISBLANK(#REF!)),FALSE,TRUE))</f>
        <v>1</v>
      </c>
      <c r="I850" s="46">
        <f t="shared" si="92"/>
        <v>0</v>
      </c>
      <c r="J850" s="46">
        <f t="shared" si="93"/>
        <v>0</v>
      </c>
      <c r="K850" s="46">
        <f t="shared" si="94"/>
        <v>0</v>
      </c>
      <c r="L850" s="46">
        <f t="shared" si="95"/>
        <v>0</v>
      </c>
      <c r="M850" s="46">
        <f t="shared" si="96"/>
        <v>0</v>
      </c>
      <c r="N850" s="46">
        <f t="shared" si="97"/>
        <v>0</v>
      </c>
      <c r="P850" t="b">
        <f t="shared" si="98"/>
        <v>1</v>
      </c>
    </row>
    <row r="851" spans="1:16" ht="15.75" x14ac:dyDescent="0.25">
      <c r="A851" s="4"/>
      <c r="B851" s="245">
        <v>836</v>
      </c>
      <c r="C851" s="251"/>
      <c r="D851" s="252"/>
      <c r="E851" s="251"/>
      <c r="F851" s="252"/>
      <c r="G851" s="4"/>
      <c r="H851" s="274" t="b">
        <f>IF(ISBLANK(C851),TRUE,IF(OR(ISBLANK(D851),ISBLANK(E851),ISBLANK(F851),ISBLANK(#REF!)),FALSE,TRUE))</f>
        <v>1</v>
      </c>
      <c r="I851" s="46">
        <f t="shared" si="92"/>
        <v>0</v>
      </c>
      <c r="J851" s="46">
        <f t="shared" si="93"/>
        <v>0</v>
      </c>
      <c r="K851" s="46">
        <f t="shared" si="94"/>
        <v>0</v>
      </c>
      <c r="L851" s="46">
        <f t="shared" si="95"/>
        <v>0</v>
      </c>
      <c r="M851" s="46">
        <f t="shared" si="96"/>
        <v>0</v>
      </c>
      <c r="N851" s="46">
        <f t="shared" si="97"/>
        <v>0</v>
      </c>
      <c r="P851" t="b">
        <f t="shared" si="98"/>
        <v>1</v>
      </c>
    </row>
    <row r="852" spans="1:16" ht="15.75" x14ac:dyDescent="0.25">
      <c r="A852" s="4"/>
      <c r="B852" s="245">
        <v>837</v>
      </c>
      <c r="C852" s="251"/>
      <c r="D852" s="252"/>
      <c r="E852" s="251"/>
      <c r="F852" s="252"/>
      <c r="G852" s="4"/>
      <c r="H852" s="274" t="b">
        <f>IF(ISBLANK(C852),TRUE,IF(OR(ISBLANK(D852),ISBLANK(E852),ISBLANK(F852),ISBLANK(#REF!)),FALSE,TRUE))</f>
        <v>1</v>
      </c>
      <c r="I852" s="46">
        <f t="shared" si="92"/>
        <v>0</v>
      </c>
      <c r="J852" s="46">
        <f t="shared" si="93"/>
        <v>0</v>
      </c>
      <c r="K852" s="46">
        <f t="shared" si="94"/>
        <v>0</v>
      </c>
      <c r="L852" s="46">
        <f t="shared" si="95"/>
        <v>0</v>
      </c>
      <c r="M852" s="46">
        <f t="shared" si="96"/>
        <v>0</v>
      </c>
      <c r="N852" s="46">
        <f t="shared" si="97"/>
        <v>0</v>
      </c>
      <c r="P852" t="b">
        <f t="shared" si="98"/>
        <v>1</v>
      </c>
    </row>
    <row r="853" spans="1:16" ht="15.75" x14ac:dyDescent="0.25">
      <c r="A853" s="4"/>
      <c r="B853" s="245">
        <v>838</v>
      </c>
      <c r="C853" s="251"/>
      <c r="D853" s="252"/>
      <c r="E853" s="251"/>
      <c r="F853" s="252"/>
      <c r="G853" s="4"/>
      <c r="H853" s="274" t="b">
        <f>IF(ISBLANK(C853),TRUE,IF(OR(ISBLANK(D853),ISBLANK(E853),ISBLANK(F853),ISBLANK(#REF!)),FALSE,TRUE))</f>
        <v>1</v>
      </c>
      <c r="I853" s="46">
        <f t="shared" si="92"/>
        <v>0</v>
      </c>
      <c r="J853" s="46">
        <f t="shared" si="93"/>
        <v>0</v>
      </c>
      <c r="K853" s="46">
        <f t="shared" si="94"/>
        <v>0</v>
      </c>
      <c r="L853" s="46">
        <f t="shared" si="95"/>
        <v>0</v>
      </c>
      <c r="M853" s="46">
        <f t="shared" si="96"/>
        <v>0</v>
      </c>
      <c r="N853" s="46">
        <f t="shared" si="97"/>
        <v>0</v>
      </c>
      <c r="P853" t="b">
        <f t="shared" si="98"/>
        <v>1</v>
      </c>
    </row>
    <row r="854" spans="1:16" ht="15.75" x14ac:dyDescent="0.25">
      <c r="A854" s="4"/>
      <c r="B854" s="245">
        <v>839</v>
      </c>
      <c r="C854" s="251"/>
      <c r="D854" s="252"/>
      <c r="E854" s="251"/>
      <c r="F854" s="252"/>
      <c r="G854" s="4"/>
      <c r="H854" s="274" t="b">
        <f>IF(ISBLANK(C854),TRUE,IF(OR(ISBLANK(D854),ISBLANK(E854),ISBLANK(F854),ISBLANK(#REF!)),FALSE,TRUE))</f>
        <v>1</v>
      </c>
      <c r="I854" s="46">
        <f t="shared" si="92"/>
        <v>0</v>
      </c>
      <c r="J854" s="46">
        <f t="shared" si="93"/>
        <v>0</v>
      </c>
      <c r="K854" s="46">
        <f t="shared" si="94"/>
        <v>0</v>
      </c>
      <c r="L854" s="46">
        <f t="shared" si="95"/>
        <v>0</v>
      </c>
      <c r="M854" s="46">
        <f t="shared" si="96"/>
        <v>0</v>
      </c>
      <c r="N854" s="46">
        <f t="shared" si="97"/>
        <v>0</v>
      </c>
      <c r="P854" t="b">
        <f t="shared" si="98"/>
        <v>1</v>
      </c>
    </row>
    <row r="855" spans="1:16" ht="15.75" x14ac:dyDescent="0.25">
      <c r="A855" s="4"/>
      <c r="B855" s="245">
        <v>840</v>
      </c>
      <c r="C855" s="251"/>
      <c r="D855" s="252"/>
      <c r="E855" s="251"/>
      <c r="F855" s="252"/>
      <c r="G855" s="4"/>
      <c r="H855" s="274" t="b">
        <f>IF(ISBLANK(C855),TRUE,IF(OR(ISBLANK(D855),ISBLANK(E855),ISBLANK(F855),ISBLANK(#REF!)),FALSE,TRUE))</f>
        <v>1</v>
      </c>
      <c r="I855" s="46">
        <f t="shared" si="92"/>
        <v>0</v>
      </c>
      <c r="J855" s="46">
        <f t="shared" si="93"/>
        <v>0</v>
      </c>
      <c r="K855" s="46">
        <f t="shared" si="94"/>
        <v>0</v>
      </c>
      <c r="L855" s="46">
        <f t="shared" si="95"/>
        <v>0</v>
      </c>
      <c r="M855" s="46">
        <f t="shared" si="96"/>
        <v>0</v>
      </c>
      <c r="N855" s="46">
        <f t="shared" si="97"/>
        <v>0</v>
      </c>
      <c r="P855" t="b">
        <f t="shared" si="98"/>
        <v>1</v>
      </c>
    </row>
    <row r="856" spans="1:16" ht="15.75" x14ac:dyDescent="0.25">
      <c r="A856" s="4"/>
      <c r="B856" s="245">
        <v>841</v>
      </c>
      <c r="C856" s="251"/>
      <c r="D856" s="252"/>
      <c r="E856" s="251"/>
      <c r="F856" s="252"/>
      <c r="G856" s="4"/>
      <c r="H856" s="274" t="b">
        <f>IF(ISBLANK(C856),TRUE,IF(OR(ISBLANK(D856),ISBLANK(E856),ISBLANK(F856),ISBLANK(#REF!)),FALSE,TRUE))</f>
        <v>1</v>
      </c>
      <c r="I856" s="46">
        <f t="shared" si="92"/>
        <v>0</v>
      </c>
      <c r="J856" s="46">
        <f t="shared" si="93"/>
        <v>0</v>
      </c>
      <c r="K856" s="46">
        <f t="shared" si="94"/>
        <v>0</v>
      </c>
      <c r="L856" s="46">
        <f t="shared" si="95"/>
        <v>0</v>
      </c>
      <c r="M856" s="46">
        <f t="shared" si="96"/>
        <v>0</v>
      </c>
      <c r="N856" s="46">
        <f t="shared" si="97"/>
        <v>0</v>
      </c>
      <c r="P856" t="b">
        <f t="shared" si="98"/>
        <v>1</v>
      </c>
    </row>
    <row r="857" spans="1:16" ht="15.75" x14ac:dyDescent="0.25">
      <c r="A857" s="4"/>
      <c r="B857" s="245">
        <v>842</v>
      </c>
      <c r="C857" s="251"/>
      <c r="D857" s="252"/>
      <c r="E857" s="251"/>
      <c r="F857" s="252"/>
      <c r="G857" s="4"/>
      <c r="H857" s="274" t="b">
        <f>IF(ISBLANK(C857),TRUE,IF(OR(ISBLANK(D857),ISBLANK(E857),ISBLANK(F857),ISBLANK(#REF!)),FALSE,TRUE))</f>
        <v>1</v>
      </c>
      <c r="I857" s="46">
        <f t="shared" si="92"/>
        <v>0</v>
      </c>
      <c r="J857" s="46">
        <f t="shared" si="93"/>
        <v>0</v>
      </c>
      <c r="K857" s="46">
        <f t="shared" si="94"/>
        <v>0</v>
      </c>
      <c r="L857" s="46">
        <f t="shared" si="95"/>
        <v>0</v>
      </c>
      <c r="M857" s="46">
        <f t="shared" si="96"/>
        <v>0</v>
      </c>
      <c r="N857" s="46">
        <f t="shared" si="97"/>
        <v>0</v>
      </c>
      <c r="P857" t="b">
        <f t="shared" si="98"/>
        <v>1</v>
      </c>
    </row>
    <row r="858" spans="1:16" ht="15.75" x14ac:dyDescent="0.25">
      <c r="A858" s="4"/>
      <c r="B858" s="245">
        <v>843</v>
      </c>
      <c r="C858" s="251"/>
      <c r="D858" s="252"/>
      <c r="E858" s="251"/>
      <c r="F858" s="252"/>
      <c r="G858" s="4"/>
      <c r="H858" s="274" t="b">
        <f>IF(ISBLANK(C858),TRUE,IF(OR(ISBLANK(D858),ISBLANK(E858),ISBLANK(F858),ISBLANK(#REF!)),FALSE,TRUE))</f>
        <v>1</v>
      </c>
      <c r="I858" s="46">
        <f t="shared" si="92"/>
        <v>0</v>
      </c>
      <c r="J858" s="46">
        <f t="shared" si="93"/>
        <v>0</v>
      </c>
      <c r="K858" s="46">
        <f t="shared" si="94"/>
        <v>0</v>
      </c>
      <c r="L858" s="46">
        <f t="shared" si="95"/>
        <v>0</v>
      </c>
      <c r="M858" s="46">
        <f t="shared" si="96"/>
        <v>0</v>
      </c>
      <c r="N858" s="46">
        <f t="shared" si="97"/>
        <v>0</v>
      </c>
      <c r="P858" t="b">
        <f t="shared" si="98"/>
        <v>1</v>
      </c>
    </row>
    <row r="859" spans="1:16" ht="15.75" x14ac:dyDescent="0.25">
      <c r="A859" s="4"/>
      <c r="B859" s="245">
        <v>844</v>
      </c>
      <c r="C859" s="251"/>
      <c r="D859" s="252"/>
      <c r="E859" s="251"/>
      <c r="F859" s="252"/>
      <c r="G859" s="4"/>
      <c r="H859" s="274" t="b">
        <f>IF(ISBLANK(C859),TRUE,IF(OR(ISBLANK(D859),ISBLANK(E859),ISBLANK(F859),ISBLANK(#REF!)),FALSE,TRUE))</f>
        <v>1</v>
      </c>
      <c r="I859" s="46">
        <f t="shared" si="92"/>
        <v>0</v>
      </c>
      <c r="J859" s="46">
        <f t="shared" si="93"/>
        <v>0</v>
      </c>
      <c r="K859" s="46">
        <f t="shared" si="94"/>
        <v>0</v>
      </c>
      <c r="L859" s="46">
        <f t="shared" si="95"/>
        <v>0</v>
      </c>
      <c r="M859" s="46">
        <f t="shared" si="96"/>
        <v>0</v>
      </c>
      <c r="N859" s="46">
        <f t="shared" si="97"/>
        <v>0</v>
      </c>
      <c r="P859" t="b">
        <f t="shared" si="98"/>
        <v>1</v>
      </c>
    </row>
    <row r="860" spans="1:16" ht="15.75" x14ac:dyDescent="0.25">
      <c r="A860" s="4"/>
      <c r="B860" s="245">
        <v>845</v>
      </c>
      <c r="C860" s="251"/>
      <c r="D860" s="252"/>
      <c r="E860" s="251"/>
      <c r="F860" s="252"/>
      <c r="G860" s="4"/>
      <c r="H860" s="274" t="b">
        <f>IF(ISBLANK(C860),TRUE,IF(OR(ISBLANK(D860),ISBLANK(E860),ISBLANK(F860),ISBLANK(#REF!)),FALSE,TRUE))</f>
        <v>1</v>
      </c>
      <c r="I860" s="46">
        <f t="shared" si="92"/>
        <v>0</v>
      </c>
      <c r="J860" s="46">
        <f t="shared" si="93"/>
        <v>0</v>
      </c>
      <c r="K860" s="46">
        <f t="shared" si="94"/>
        <v>0</v>
      </c>
      <c r="L860" s="46">
        <f t="shared" si="95"/>
        <v>0</v>
      </c>
      <c r="M860" s="46">
        <f t="shared" si="96"/>
        <v>0</v>
      </c>
      <c r="N860" s="46">
        <f t="shared" si="97"/>
        <v>0</v>
      </c>
      <c r="P860" t="b">
        <f t="shared" si="98"/>
        <v>1</v>
      </c>
    </row>
    <row r="861" spans="1:16" ht="15.75" x14ac:dyDescent="0.25">
      <c r="A861" s="4"/>
      <c r="B861" s="245">
        <v>846</v>
      </c>
      <c r="C861" s="251"/>
      <c r="D861" s="252"/>
      <c r="E861" s="251"/>
      <c r="F861" s="252"/>
      <c r="G861" s="4"/>
      <c r="H861" s="274" t="b">
        <f>IF(ISBLANK(C861),TRUE,IF(OR(ISBLANK(D861),ISBLANK(E861),ISBLANK(F861),ISBLANK(#REF!)),FALSE,TRUE))</f>
        <v>1</v>
      </c>
      <c r="I861" s="46">
        <f t="shared" si="92"/>
        <v>0</v>
      </c>
      <c r="J861" s="46">
        <f t="shared" si="93"/>
        <v>0</v>
      </c>
      <c r="K861" s="46">
        <f t="shared" si="94"/>
        <v>0</v>
      </c>
      <c r="L861" s="46">
        <f t="shared" si="95"/>
        <v>0</v>
      </c>
      <c r="M861" s="46">
        <f t="shared" si="96"/>
        <v>0</v>
      </c>
      <c r="N861" s="46">
        <f t="shared" si="97"/>
        <v>0</v>
      </c>
      <c r="P861" t="b">
        <f t="shared" si="98"/>
        <v>1</v>
      </c>
    </row>
    <row r="862" spans="1:16" ht="15.75" x14ac:dyDescent="0.25">
      <c r="A862" s="4"/>
      <c r="B862" s="245">
        <v>847</v>
      </c>
      <c r="C862" s="251"/>
      <c r="D862" s="252"/>
      <c r="E862" s="251"/>
      <c r="F862" s="252"/>
      <c r="G862" s="4"/>
      <c r="H862" s="274" t="b">
        <f>IF(ISBLANK(C862),TRUE,IF(OR(ISBLANK(D862),ISBLANK(E862),ISBLANK(F862),ISBLANK(#REF!)),FALSE,TRUE))</f>
        <v>1</v>
      </c>
      <c r="I862" s="46">
        <f t="shared" si="92"/>
        <v>0</v>
      </c>
      <c r="J862" s="46">
        <f t="shared" si="93"/>
        <v>0</v>
      </c>
      <c r="K862" s="46">
        <f t="shared" si="94"/>
        <v>0</v>
      </c>
      <c r="L862" s="46">
        <f t="shared" si="95"/>
        <v>0</v>
      </c>
      <c r="M862" s="46">
        <f t="shared" si="96"/>
        <v>0</v>
      </c>
      <c r="N862" s="46">
        <f t="shared" si="97"/>
        <v>0</v>
      </c>
      <c r="P862" t="b">
        <f t="shared" si="98"/>
        <v>1</v>
      </c>
    </row>
    <row r="863" spans="1:16" ht="15.75" x14ac:dyDescent="0.25">
      <c r="A863" s="4"/>
      <c r="B863" s="245">
        <v>848</v>
      </c>
      <c r="C863" s="251"/>
      <c r="D863" s="252"/>
      <c r="E863" s="251"/>
      <c r="F863" s="252"/>
      <c r="G863" s="4"/>
      <c r="H863" s="274" t="b">
        <f>IF(ISBLANK(C863),TRUE,IF(OR(ISBLANK(D863),ISBLANK(E863),ISBLANK(F863),ISBLANK(#REF!)),FALSE,TRUE))</f>
        <v>1</v>
      </c>
      <c r="I863" s="46">
        <f t="shared" si="92"/>
        <v>0</v>
      </c>
      <c r="J863" s="46">
        <f t="shared" si="93"/>
        <v>0</v>
      </c>
      <c r="K863" s="46">
        <f t="shared" si="94"/>
        <v>0</v>
      </c>
      <c r="L863" s="46">
        <f t="shared" si="95"/>
        <v>0</v>
      </c>
      <c r="M863" s="46">
        <f t="shared" si="96"/>
        <v>0</v>
      </c>
      <c r="N863" s="46">
        <f t="shared" si="97"/>
        <v>0</v>
      </c>
      <c r="P863" t="b">
        <f t="shared" si="98"/>
        <v>1</v>
      </c>
    </row>
    <row r="864" spans="1:16" ht="15.75" x14ac:dyDescent="0.25">
      <c r="A864" s="4"/>
      <c r="B864" s="245">
        <v>849</v>
      </c>
      <c r="C864" s="251"/>
      <c r="D864" s="252"/>
      <c r="E864" s="251"/>
      <c r="F864" s="252"/>
      <c r="G864" s="4"/>
      <c r="H864" s="274" t="b">
        <f>IF(ISBLANK(C864),TRUE,IF(OR(ISBLANK(D864),ISBLANK(E864),ISBLANK(F864),ISBLANK(#REF!)),FALSE,TRUE))</f>
        <v>1</v>
      </c>
      <c r="I864" s="46">
        <f t="shared" si="92"/>
        <v>0</v>
      </c>
      <c r="J864" s="46">
        <f t="shared" si="93"/>
        <v>0</v>
      </c>
      <c r="K864" s="46">
        <f t="shared" si="94"/>
        <v>0</v>
      </c>
      <c r="L864" s="46">
        <f t="shared" si="95"/>
        <v>0</v>
      </c>
      <c r="M864" s="46">
        <f t="shared" si="96"/>
        <v>0</v>
      </c>
      <c r="N864" s="46">
        <f t="shared" si="97"/>
        <v>0</v>
      </c>
      <c r="P864" t="b">
        <f t="shared" si="98"/>
        <v>1</v>
      </c>
    </row>
    <row r="865" spans="1:16" ht="15.75" x14ac:dyDescent="0.25">
      <c r="A865" s="4"/>
      <c r="B865" s="245">
        <v>850</v>
      </c>
      <c r="C865" s="251"/>
      <c r="D865" s="252"/>
      <c r="E865" s="251"/>
      <c r="F865" s="252"/>
      <c r="G865" s="4"/>
      <c r="H865" s="274" t="b">
        <f>IF(ISBLANK(C865),TRUE,IF(OR(ISBLANK(D865),ISBLANK(E865),ISBLANK(F865),ISBLANK(#REF!)),FALSE,TRUE))</f>
        <v>1</v>
      </c>
      <c r="I865" s="46">
        <f t="shared" si="92"/>
        <v>0</v>
      </c>
      <c r="J865" s="46">
        <f t="shared" si="93"/>
        <v>0</v>
      </c>
      <c r="K865" s="46">
        <f t="shared" si="94"/>
        <v>0</v>
      </c>
      <c r="L865" s="46">
        <f t="shared" si="95"/>
        <v>0</v>
      </c>
      <c r="M865" s="46">
        <f t="shared" si="96"/>
        <v>0</v>
      </c>
      <c r="N865" s="46">
        <f t="shared" si="97"/>
        <v>0</v>
      </c>
      <c r="P865" t="b">
        <f t="shared" si="98"/>
        <v>1</v>
      </c>
    </row>
    <row r="866" spans="1:16" ht="15.75" x14ac:dyDescent="0.25">
      <c r="A866" s="4"/>
      <c r="B866" s="245">
        <v>851</v>
      </c>
      <c r="C866" s="251"/>
      <c r="D866" s="252"/>
      <c r="E866" s="251"/>
      <c r="F866" s="252"/>
      <c r="G866" s="4"/>
      <c r="H866" s="274" t="b">
        <f>IF(ISBLANK(C866),TRUE,IF(OR(ISBLANK(D866),ISBLANK(E866),ISBLANK(F866),ISBLANK(#REF!)),FALSE,TRUE))</f>
        <v>1</v>
      </c>
      <c r="I866" s="46">
        <f t="shared" si="92"/>
        <v>0</v>
      </c>
      <c r="J866" s="46">
        <f t="shared" si="93"/>
        <v>0</v>
      </c>
      <c r="K866" s="46">
        <f t="shared" si="94"/>
        <v>0</v>
      </c>
      <c r="L866" s="46">
        <f t="shared" si="95"/>
        <v>0</v>
      </c>
      <c r="M866" s="46">
        <f t="shared" si="96"/>
        <v>0</v>
      </c>
      <c r="N866" s="46">
        <f t="shared" si="97"/>
        <v>0</v>
      </c>
      <c r="P866" t="b">
        <f t="shared" si="98"/>
        <v>1</v>
      </c>
    </row>
    <row r="867" spans="1:16" ht="15.75" x14ac:dyDescent="0.25">
      <c r="A867" s="4"/>
      <c r="B867" s="245">
        <v>852</v>
      </c>
      <c r="C867" s="251"/>
      <c r="D867" s="252"/>
      <c r="E867" s="251"/>
      <c r="F867" s="252"/>
      <c r="G867" s="4"/>
      <c r="H867" s="274" t="b">
        <f>IF(ISBLANK(C867),TRUE,IF(OR(ISBLANK(D867),ISBLANK(E867),ISBLANK(F867),ISBLANK(#REF!)),FALSE,TRUE))</f>
        <v>1</v>
      </c>
      <c r="I867" s="46">
        <f t="shared" si="92"/>
        <v>0</v>
      </c>
      <c r="J867" s="46">
        <f t="shared" si="93"/>
        <v>0</v>
      </c>
      <c r="K867" s="46">
        <f t="shared" si="94"/>
        <v>0</v>
      </c>
      <c r="L867" s="46">
        <f t="shared" si="95"/>
        <v>0</v>
      </c>
      <c r="M867" s="46">
        <f t="shared" si="96"/>
        <v>0</v>
      </c>
      <c r="N867" s="46">
        <f t="shared" si="97"/>
        <v>0</v>
      </c>
      <c r="P867" t="b">
        <f t="shared" si="98"/>
        <v>1</v>
      </c>
    </row>
    <row r="868" spans="1:16" ht="15.75" x14ac:dyDescent="0.25">
      <c r="A868" s="4"/>
      <c r="B868" s="245">
        <v>853</v>
      </c>
      <c r="C868" s="251"/>
      <c r="D868" s="252"/>
      <c r="E868" s="251"/>
      <c r="F868" s="252"/>
      <c r="G868" s="4"/>
      <c r="H868" s="274" t="b">
        <f>IF(ISBLANK(C868),TRUE,IF(OR(ISBLANK(D868),ISBLANK(E868),ISBLANK(F868),ISBLANK(#REF!)),FALSE,TRUE))</f>
        <v>1</v>
      </c>
      <c r="I868" s="46">
        <f t="shared" si="92"/>
        <v>0</v>
      </c>
      <c r="J868" s="46">
        <f t="shared" si="93"/>
        <v>0</v>
      </c>
      <c r="K868" s="46">
        <f t="shared" si="94"/>
        <v>0</v>
      </c>
      <c r="L868" s="46">
        <f t="shared" si="95"/>
        <v>0</v>
      </c>
      <c r="M868" s="46">
        <f t="shared" si="96"/>
        <v>0</v>
      </c>
      <c r="N868" s="46">
        <f t="shared" si="97"/>
        <v>0</v>
      </c>
      <c r="P868" t="b">
        <f t="shared" si="98"/>
        <v>1</v>
      </c>
    </row>
    <row r="869" spans="1:16" ht="15.75" x14ac:dyDescent="0.25">
      <c r="A869" s="4"/>
      <c r="B869" s="245">
        <v>854</v>
      </c>
      <c r="C869" s="251"/>
      <c r="D869" s="252"/>
      <c r="E869" s="251"/>
      <c r="F869" s="252"/>
      <c r="G869" s="4"/>
      <c r="H869" s="274" t="b">
        <f>IF(ISBLANK(C869),TRUE,IF(OR(ISBLANK(D869),ISBLANK(E869),ISBLANK(F869),ISBLANK(#REF!)),FALSE,TRUE))</f>
        <v>1</v>
      </c>
      <c r="I869" s="46">
        <f t="shared" si="92"/>
        <v>0</v>
      </c>
      <c r="J869" s="46">
        <f t="shared" si="93"/>
        <v>0</v>
      </c>
      <c r="K869" s="46">
        <f t="shared" si="94"/>
        <v>0</v>
      </c>
      <c r="L869" s="46">
        <f t="shared" si="95"/>
        <v>0</v>
      </c>
      <c r="M869" s="46">
        <f t="shared" si="96"/>
        <v>0</v>
      </c>
      <c r="N869" s="46">
        <f t="shared" si="97"/>
        <v>0</v>
      </c>
      <c r="P869" t="b">
        <f t="shared" si="98"/>
        <v>1</v>
      </c>
    </row>
    <row r="870" spans="1:16" ht="15.75" x14ac:dyDescent="0.25">
      <c r="A870" s="4"/>
      <c r="B870" s="245">
        <v>855</v>
      </c>
      <c r="C870" s="251"/>
      <c r="D870" s="252"/>
      <c r="E870" s="251"/>
      <c r="F870" s="252"/>
      <c r="G870" s="4"/>
      <c r="H870" s="274" t="b">
        <f>IF(ISBLANK(C870),TRUE,IF(OR(ISBLANK(D870),ISBLANK(E870),ISBLANK(F870),ISBLANK(#REF!)),FALSE,TRUE))</f>
        <v>1</v>
      </c>
      <c r="I870" s="46">
        <f t="shared" si="92"/>
        <v>0</v>
      </c>
      <c r="J870" s="46">
        <f t="shared" si="93"/>
        <v>0</v>
      </c>
      <c r="K870" s="46">
        <f t="shared" si="94"/>
        <v>0</v>
      </c>
      <c r="L870" s="46">
        <f t="shared" si="95"/>
        <v>0</v>
      </c>
      <c r="M870" s="46">
        <f t="shared" si="96"/>
        <v>0</v>
      </c>
      <c r="N870" s="46">
        <f t="shared" si="97"/>
        <v>0</v>
      </c>
      <c r="P870" t="b">
        <f t="shared" si="98"/>
        <v>1</v>
      </c>
    </row>
    <row r="871" spans="1:16" ht="15.75" x14ac:dyDescent="0.25">
      <c r="A871" s="4"/>
      <c r="B871" s="245">
        <v>856</v>
      </c>
      <c r="C871" s="251"/>
      <c r="D871" s="252"/>
      <c r="E871" s="251"/>
      <c r="F871" s="252"/>
      <c r="G871" s="4"/>
      <c r="H871" s="274" t="b">
        <f>IF(ISBLANK(C871),TRUE,IF(OR(ISBLANK(D871),ISBLANK(E871),ISBLANK(F871),ISBLANK(#REF!)),FALSE,TRUE))</f>
        <v>1</v>
      </c>
      <c r="I871" s="46">
        <f t="shared" si="92"/>
        <v>0</v>
      </c>
      <c r="J871" s="46">
        <f t="shared" si="93"/>
        <v>0</v>
      </c>
      <c r="K871" s="46">
        <f t="shared" si="94"/>
        <v>0</v>
      </c>
      <c r="L871" s="46">
        <f t="shared" si="95"/>
        <v>0</v>
      </c>
      <c r="M871" s="46">
        <f t="shared" si="96"/>
        <v>0</v>
      </c>
      <c r="N871" s="46">
        <f t="shared" si="97"/>
        <v>0</v>
      </c>
      <c r="P871" t="b">
        <f t="shared" si="98"/>
        <v>1</v>
      </c>
    </row>
    <row r="872" spans="1:16" ht="15.75" x14ac:dyDescent="0.25">
      <c r="A872" s="4"/>
      <c r="B872" s="245">
        <v>857</v>
      </c>
      <c r="C872" s="251"/>
      <c r="D872" s="252"/>
      <c r="E872" s="251"/>
      <c r="F872" s="252"/>
      <c r="G872" s="4"/>
      <c r="H872" s="274" t="b">
        <f>IF(ISBLANK(C872),TRUE,IF(OR(ISBLANK(D872),ISBLANK(E872),ISBLANK(F872),ISBLANK(#REF!)),FALSE,TRUE))</f>
        <v>1</v>
      </c>
      <c r="I872" s="46">
        <f t="shared" si="92"/>
        <v>0</v>
      </c>
      <c r="J872" s="46">
        <f t="shared" si="93"/>
        <v>0</v>
      </c>
      <c r="K872" s="46">
        <f t="shared" si="94"/>
        <v>0</v>
      </c>
      <c r="L872" s="46">
        <f t="shared" si="95"/>
        <v>0</v>
      </c>
      <c r="M872" s="46">
        <f t="shared" si="96"/>
        <v>0</v>
      </c>
      <c r="N872" s="46">
        <f t="shared" si="97"/>
        <v>0</v>
      </c>
      <c r="P872" t="b">
        <f t="shared" si="98"/>
        <v>1</v>
      </c>
    </row>
    <row r="873" spans="1:16" ht="15.75" x14ac:dyDescent="0.25">
      <c r="A873" s="4"/>
      <c r="B873" s="245">
        <v>858</v>
      </c>
      <c r="C873" s="251"/>
      <c r="D873" s="252"/>
      <c r="E873" s="251"/>
      <c r="F873" s="252"/>
      <c r="G873" s="4"/>
      <c r="H873" s="274" t="b">
        <f>IF(ISBLANK(C873),TRUE,IF(OR(ISBLANK(D873),ISBLANK(E873),ISBLANK(F873),ISBLANK(#REF!)),FALSE,TRUE))</f>
        <v>1</v>
      </c>
      <c r="I873" s="46">
        <f t="shared" si="92"/>
        <v>0</v>
      </c>
      <c r="J873" s="46">
        <f t="shared" si="93"/>
        <v>0</v>
      </c>
      <c r="K873" s="46">
        <f t="shared" si="94"/>
        <v>0</v>
      </c>
      <c r="L873" s="46">
        <f t="shared" si="95"/>
        <v>0</v>
      </c>
      <c r="M873" s="46">
        <f t="shared" si="96"/>
        <v>0</v>
      </c>
      <c r="N873" s="46">
        <f t="shared" si="97"/>
        <v>0</v>
      </c>
      <c r="P873" t="b">
        <f t="shared" si="98"/>
        <v>1</v>
      </c>
    </row>
    <row r="874" spans="1:16" ht="15.75" x14ac:dyDescent="0.25">
      <c r="A874" s="4"/>
      <c r="B874" s="245">
        <v>859</v>
      </c>
      <c r="C874" s="251"/>
      <c r="D874" s="252"/>
      <c r="E874" s="251"/>
      <c r="F874" s="252"/>
      <c r="G874" s="4"/>
      <c r="H874" s="274" t="b">
        <f>IF(ISBLANK(C874),TRUE,IF(OR(ISBLANK(D874),ISBLANK(E874),ISBLANK(F874),ISBLANK(#REF!)),FALSE,TRUE))</f>
        <v>1</v>
      </c>
      <c r="I874" s="46">
        <f t="shared" si="92"/>
        <v>0</v>
      </c>
      <c r="J874" s="46">
        <f t="shared" si="93"/>
        <v>0</v>
      </c>
      <c r="K874" s="46">
        <f t="shared" si="94"/>
        <v>0</v>
      </c>
      <c r="L874" s="46">
        <f t="shared" si="95"/>
        <v>0</v>
      </c>
      <c r="M874" s="46">
        <f t="shared" si="96"/>
        <v>0</v>
      </c>
      <c r="N874" s="46">
        <f t="shared" si="97"/>
        <v>0</v>
      </c>
      <c r="P874" t="b">
        <f t="shared" si="98"/>
        <v>1</v>
      </c>
    </row>
    <row r="875" spans="1:16" ht="15.75" x14ac:dyDescent="0.25">
      <c r="A875" s="4"/>
      <c r="B875" s="245">
        <v>860</v>
      </c>
      <c r="C875" s="251"/>
      <c r="D875" s="252"/>
      <c r="E875" s="251"/>
      <c r="F875" s="252"/>
      <c r="G875" s="4"/>
      <c r="H875" s="274" t="b">
        <f>IF(ISBLANK(C875),TRUE,IF(OR(ISBLANK(D875),ISBLANK(E875),ISBLANK(F875),ISBLANK(#REF!)),FALSE,TRUE))</f>
        <v>1</v>
      </c>
      <c r="I875" s="46">
        <f t="shared" si="92"/>
        <v>0</v>
      </c>
      <c r="J875" s="46">
        <f t="shared" si="93"/>
        <v>0</v>
      </c>
      <c r="K875" s="46">
        <f t="shared" si="94"/>
        <v>0</v>
      </c>
      <c r="L875" s="46">
        <f t="shared" si="95"/>
        <v>0</v>
      </c>
      <c r="M875" s="46">
        <f t="shared" si="96"/>
        <v>0</v>
      </c>
      <c r="N875" s="46">
        <f t="shared" si="97"/>
        <v>0</v>
      </c>
      <c r="P875" t="b">
        <f t="shared" si="98"/>
        <v>1</v>
      </c>
    </row>
    <row r="876" spans="1:16" ht="15.75" x14ac:dyDescent="0.25">
      <c r="A876" s="4"/>
      <c r="B876" s="245">
        <v>861</v>
      </c>
      <c r="C876" s="251"/>
      <c r="D876" s="252"/>
      <c r="E876" s="251"/>
      <c r="F876" s="252"/>
      <c r="G876" s="4"/>
      <c r="H876" s="274" t="b">
        <f>IF(ISBLANK(C876),TRUE,IF(OR(ISBLANK(D876),ISBLANK(E876),ISBLANK(F876),ISBLANK(#REF!)),FALSE,TRUE))</f>
        <v>1</v>
      </c>
      <c r="I876" s="46">
        <f t="shared" si="92"/>
        <v>0</v>
      </c>
      <c r="J876" s="46">
        <f t="shared" si="93"/>
        <v>0</v>
      </c>
      <c r="K876" s="46">
        <f t="shared" si="94"/>
        <v>0</v>
      </c>
      <c r="L876" s="46">
        <f t="shared" si="95"/>
        <v>0</v>
      </c>
      <c r="M876" s="46">
        <f t="shared" si="96"/>
        <v>0</v>
      </c>
      <c r="N876" s="46">
        <f t="shared" si="97"/>
        <v>0</v>
      </c>
      <c r="P876" t="b">
        <f t="shared" si="98"/>
        <v>1</v>
      </c>
    </row>
    <row r="877" spans="1:16" ht="15.75" x14ac:dyDescent="0.25">
      <c r="A877" s="4"/>
      <c r="B877" s="245">
        <v>862</v>
      </c>
      <c r="C877" s="251"/>
      <c r="D877" s="252"/>
      <c r="E877" s="251"/>
      <c r="F877" s="252"/>
      <c r="G877" s="4"/>
      <c r="H877" s="274" t="b">
        <f>IF(ISBLANK(C877),TRUE,IF(OR(ISBLANK(D877),ISBLANK(E877),ISBLANK(F877),ISBLANK(#REF!)),FALSE,TRUE))</f>
        <v>1</v>
      </c>
      <c r="I877" s="46">
        <f t="shared" si="92"/>
        <v>0</v>
      </c>
      <c r="J877" s="46">
        <f t="shared" si="93"/>
        <v>0</v>
      </c>
      <c r="K877" s="46">
        <f t="shared" si="94"/>
        <v>0</v>
      </c>
      <c r="L877" s="46">
        <f t="shared" si="95"/>
        <v>0</v>
      </c>
      <c r="M877" s="46">
        <f t="shared" si="96"/>
        <v>0</v>
      </c>
      <c r="N877" s="46">
        <f t="shared" si="97"/>
        <v>0</v>
      </c>
      <c r="P877" t="b">
        <f t="shared" si="98"/>
        <v>1</v>
      </c>
    </row>
    <row r="878" spans="1:16" ht="15.75" x14ac:dyDescent="0.25">
      <c r="A878" s="4"/>
      <c r="B878" s="245">
        <v>863</v>
      </c>
      <c r="C878" s="251"/>
      <c r="D878" s="252"/>
      <c r="E878" s="251"/>
      <c r="F878" s="252"/>
      <c r="G878" s="4"/>
      <c r="H878" s="274" t="b">
        <f>IF(ISBLANK(C878),TRUE,IF(OR(ISBLANK(D878),ISBLANK(E878),ISBLANK(F878),ISBLANK(#REF!)),FALSE,TRUE))</f>
        <v>1</v>
      </c>
      <c r="I878" s="46">
        <f t="shared" si="92"/>
        <v>0</v>
      </c>
      <c r="J878" s="46">
        <f t="shared" si="93"/>
        <v>0</v>
      </c>
      <c r="K878" s="46">
        <f t="shared" si="94"/>
        <v>0</v>
      </c>
      <c r="L878" s="46">
        <f t="shared" si="95"/>
        <v>0</v>
      </c>
      <c r="M878" s="46">
        <f t="shared" si="96"/>
        <v>0</v>
      </c>
      <c r="N878" s="46">
        <f t="shared" si="97"/>
        <v>0</v>
      </c>
      <c r="P878" t="b">
        <f t="shared" si="98"/>
        <v>1</v>
      </c>
    </row>
    <row r="879" spans="1:16" ht="15.75" x14ac:dyDescent="0.25">
      <c r="A879" s="4"/>
      <c r="B879" s="245">
        <v>864</v>
      </c>
      <c r="C879" s="251"/>
      <c r="D879" s="252"/>
      <c r="E879" s="251"/>
      <c r="F879" s="252"/>
      <c r="G879" s="4"/>
      <c r="H879" s="274" t="b">
        <f>IF(ISBLANK(C879),TRUE,IF(OR(ISBLANK(D879),ISBLANK(E879),ISBLANK(F879),ISBLANK(#REF!)),FALSE,TRUE))</f>
        <v>1</v>
      </c>
      <c r="I879" s="46">
        <f t="shared" si="92"/>
        <v>0</v>
      </c>
      <c r="J879" s="46">
        <f t="shared" si="93"/>
        <v>0</v>
      </c>
      <c r="K879" s="46">
        <f t="shared" si="94"/>
        <v>0</v>
      </c>
      <c r="L879" s="46">
        <f t="shared" si="95"/>
        <v>0</v>
      </c>
      <c r="M879" s="46">
        <f t="shared" si="96"/>
        <v>0</v>
      </c>
      <c r="N879" s="46">
        <f t="shared" si="97"/>
        <v>0</v>
      </c>
      <c r="P879" t="b">
        <f t="shared" si="98"/>
        <v>1</v>
      </c>
    </row>
    <row r="880" spans="1:16" ht="15.75" x14ac:dyDescent="0.25">
      <c r="A880" s="4"/>
      <c r="B880" s="245">
        <v>865</v>
      </c>
      <c r="C880" s="251"/>
      <c r="D880" s="252"/>
      <c r="E880" s="251"/>
      <c r="F880" s="252"/>
      <c r="G880" s="4"/>
      <c r="H880" s="274" t="b">
        <f>IF(ISBLANK(C880),TRUE,IF(OR(ISBLANK(D880),ISBLANK(E880),ISBLANK(F880),ISBLANK(#REF!)),FALSE,TRUE))</f>
        <v>1</v>
      </c>
      <c r="I880" s="46">
        <f t="shared" si="92"/>
        <v>0</v>
      </c>
      <c r="J880" s="46">
        <f t="shared" si="93"/>
        <v>0</v>
      </c>
      <c r="K880" s="46">
        <f t="shared" si="94"/>
        <v>0</v>
      </c>
      <c r="L880" s="46">
        <f t="shared" si="95"/>
        <v>0</v>
      </c>
      <c r="M880" s="46">
        <f t="shared" si="96"/>
        <v>0</v>
      </c>
      <c r="N880" s="46">
        <f t="shared" si="97"/>
        <v>0</v>
      </c>
      <c r="P880" t="b">
        <f t="shared" si="98"/>
        <v>1</v>
      </c>
    </row>
    <row r="881" spans="1:16" ht="15.75" x14ac:dyDescent="0.25">
      <c r="A881" s="4"/>
      <c r="B881" s="245">
        <v>866</v>
      </c>
      <c r="C881" s="251"/>
      <c r="D881" s="252"/>
      <c r="E881" s="251"/>
      <c r="F881" s="252"/>
      <c r="G881" s="4"/>
      <c r="H881" s="274" t="b">
        <f>IF(ISBLANK(C881),TRUE,IF(OR(ISBLANK(D881),ISBLANK(E881),ISBLANK(F881),ISBLANK(#REF!)),FALSE,TRUE))</f>
        <v>1</v>
      </c>
      <c r="I881" s="46">
        <f t="shared" si="92"/>
        <v>0</v>
      </c>
      <c r="J881" s="46">
        <f t="shared" si="93"/>
        <v>0</v>
      </c>
      <c r="K881" s="46">
        <f t="shared" si="94"/>
        <v>0</v>
      </c>
      <c r="L881" s="46">
        <f t="shared" si="95"/>
        <v>0</v>
      </c>
      <c r="M881" s="46">
        <f t="shared" si="96"/>
        <v>0</v>
      </c>
      <c r="N881" s="46">
        <f t="shared" si="97"/>
        <v>0</v>
      </c>
      <c r="P881" t="b">
        <f t="shared" si="98"/>
        <v>1</v>
      </c>
    </row>
    <row r="882" spans="1:16" ht="15.75" x14ac:dyDescent="0.25">
      <c r="A882" s="4"/>
      <c r="B882" s="245">
        <v>867</v>
      </c>
      <c r="C882" s="251"/>
      <c r="D882" s="252"/>
      <c r="E882" s="251"/>
      <c r="F882" s="252"/>
      <c r="G882" s="4"/>
      <c r="H882" s="274" t="b">
        <f>IF(ISBLANK(C882),TRUE,IF(OR(ISBLANK(D882),ISBLANK(E882),ISBLANK(F882),ISBLANK(#REF!)),FALSE,TRUE))</f>
        <v>1</v>
      </c>
      <c r="I882" s="46">
        <f t="shared" si="92"/>
        <v>0</v>
      </c>
      <c r="J882" s="46">
        <f t="shared" si="93"/>
        <v>0</v>
      </c>
      <c r="K882" s="46">
        <f t="shared" si="94"/>
        <v>0</v>
      </c>
      <c r="L882" s="46">
        <f t="shared" si="95"/>
        <v>0</v>
      </c>
      <c r="M882" s="46">
        <f t="shared" si="96"/>
        <v>0</v>
      </c>
      <c r="N882" s="46">
        <f t="shared" si="97"/>
        <v>0</v>
      </c>
      <c r="P882" t="b">
        <f t="shared" si="98"/>
        <v>1</v>
      </c>
    </row>
    <row r="883" spans="1:16" ht="15.75" x14ac:dyDescent="0.25">
      <c r="A883" s="4"/>
      <c r="B883" s="245">
        <v>868</v>
      </c>
      <c r="C883" s="251"/>
      <c r="D883" s="252"/>
      <c r="E883" s="251"/>
      <c r="F883" s="252"/>
      <c r="G883" s="4"/>
      <c r="H883" s="274" t="b">
        <f>IF(ISBLANK(C883),TRUE,IF(OR(ISBLANK(D883),ISBLANK(E883),ISBLANK(F883),ISBLANK(#REF!)),FALSE,TRUE))</f>
        <v>1</v>
      </c>
      <c r="I883" s="46">
        <f t="shared" si="92"/>
        <v>0</v>
      </c>
      <c r="J883" s="46">
        <f t="shared" si="93"/>
        <v>0</v>
      </c>
      <c r="K883" s="46">
        <f t="shared" si="94"/>
        <v>0</v>
      </c>
      <c r="L883" s="46">
        <f t="shared" si="95"/>
        <v>0</v>
      </c>
      <c r="M883" s="46">
        <f t="shared" si="96"/>
        <v>0</v>
      </c>
      <c r="N883" s="46">
        <f t="shared" si="97"/>
        <v>0</v>
      </c>
      <c r="P883" t="b">
        <f t="shared" si="98"/>
        <v>1</v>
      </c>
    </row>
    <row r="884" spans="1:16" ht="15.75" x14ac:dyDescent="0.25">
      <c r="A884" s="4"/>
      <c r="B884" s="245">
        <v>869</v>
      </c>
      <c r="C884" s="251"/>
      <c r="D884" s="252"/>
      <c r="E884" s="251"/>
      <c r="F884" s="252"/>
      <c r="G884" s="4"/>
      <c r="H884" s="274" t="b">
        <f>IF(ISBLANK(C884),TRUE,IF(OR(ISBLANK(D884),ISBLANK(E884),ISBLANK(F884),ISBLANK(#REF!)),FALSE,TRUE))</f>
        <v>1</v>
      </c>
      <c r="I884" s="46">
        <f t="shared" si="92"/>
        <v>0</v>
      </c>
      <c r="J884" s="46">
        <f t="shared" si="93"/>
        <v>0</v>
      </c>
      <c r="K884" s="46">
        <f t="shared" si="94"/>
        <v>0</v>
      </c>
      <c r="L884" s="46">
        <f t="shared" si="95"/>
        <v>0</v>
      </c>
      <c r="M884" s="46">
        <f t="shared" si="96"/>
        <v>0</v>
      </c>
      <c r="N884" s="46">
        <f t="shared" si="97"/>
        <v>0</v>
      </c>
      <c r="P884" t="b">
        <f t="shared" si="98"/>
        <v>1</v>
      </c>
    </row>
    <row r="885" spans="1:16" ht="15.75" x14ac:dyDescent="0.25">
      <c r="A885" s="4"/>
      <c r="B885" s="245">
        <v>870</v>
      </c>
      <c r="C885" s="251"/>
      <c r="D885" s="252"/>
      <c r="E885" s="251"/>
      <c r="F885" s="252"/>
      <c r="G885" s="4"/>
      <c r="H885" s="274" t="b">
        <f>IF(ISBLANK(C885),TRUE,IF(OR(ISBLANK(D885),ISBLANK(E885),ISBLANK(F885),ISBLANK(#REF!)),FALSE,TRUE))</f>
        <v>1</v>
      </c>
      <c r="I885" s="46">
        <f t="shared" si="92"/>
        <v>0</v>
      </c>
      <c r="J885" s="46">
        <f t="shared" si="93"/>
        <v>0</v>
      </c>
      <c r="K885" s="46">
        <f t="shared" si="94"/>
        <v>0</v>
      </c>
      <c r="L885" s="46">
        <f t="shared" si="95"/>
        <v>0</v>
      </c>
      <c r="M885" s="46">
        <f t="shared" si="96"/>
        <v>0</v>
      </c>
      <c r="N885" s="46">
        <f t="shared" si="97"/>
        <v>0</v>
      </c>
      <c r="P885" t="b">
        <f t="shared" si="98"/>
        <v>1</v>
      </c>
    </row>
    <row r="886" spans="1:16" ht="15.75" x14ac:dyDescent="0.25">
      <c r="A886" s="4"/>
      <c r="B886" s="245">
        <v>871</v>
      </c>
      <c r="C886" s="251"/>
      <c r="D886" s="252"/>
      <c r="E886" s="251"/>
      <c r="F886" s="252"/>
      <c r="G886" s="4"/>
      <c r="H886" s="274" t="b">
        <f>IF(ISBLANK(C886),TRUE,IF(OR(ISBLANK(D886),ISBLANK(E886),ISBLANK(F886),ISBLANK(#REF!)),FALSE,TRUE))</f>
        <v>1</v>
      </c>
      <c r="I886" s="46">
        <f t="shared" si="92"/>
        <v>0</v>
      </c>
      <c r="J886" s="46">
        <f t="shared" si="93"/>
        <v>0</v>
      </c>
      <c r="K886" s="46">
        <f t="shared" si="94"/>
        <v>0</v>
      </c>
      <c r="L886" s="46">
        <f t="shared" si="95"/>
        <v>0</v>
      </c>
      <c r="M886" s="46">
        <f t="shared" si="96"/>
        <v>0</v>
      </c>
      <c r="N886" s="46">
        <f t="shared" si="97"/>
        <v>0</v>
      </c>
      <c r="P886" t="b">
        <f t="shared" si="98"/>
        <v>1</v>
      </c>
    </row>
    <row r="887" spans="1:16" ht="15.75" x14ac:dyDescent="0.25">
      <c r="A887" s="4"/>
      <c r="B887" s="245">
        <v>872</v>
      </c>
      <c r="C887" s="251"/>
      <c r="D887" s="252"/>
      <c r="E887" s="251"/>
      <c r="F887" s="252"/>
      <c r="G887" s="4"/>
      <c r="H887" s="274" t="b">
        <f>IF(ISBLANK(C887),TRUE,IF(OR(ISBLANK(D887),ISBLANK(E887),ISBLANK(F887),ISBLANK(#REF!)),FALSE,TRUE))</f>
        <v>1</v>
      </c>
      <c r="I887" s="46">
        <f t="shared" si="92"/>
        <v>0</v>
      </c>
      <c r="J887" s="46">
        <f t="shared" si="93"/>
        <v>0</v>
      </c>
      <c r="K887" s="46">
        <f t="shared" si="94"/>
        <v>0</v>
      </c>
      <c r="L887" s="46">
        <f t="shared" si="95"/>
        <v>0</v>
      </c>
      <c r="M887" s="46">
        <f t="shared" si="96"/>
        <v>0</v>
      </c>
      <c r="N887" s="46">
        <f t="shared" si="97"/>
        <v>0</v>
      </c>
      <c r="P887" t="b">
        <f t="shared" si="98"/>
        <v>1</v>
      </c>
    </row>
    <row r="888" spans="1:16" ht="15.75" x14ac:dyDescent="0.25">
      <c r="A888" s="4"/>
      <c r="B888" s="245">
        <v>873</v>
      </c>
      <c r="C888" s="251"/>
      <c r="D888" s="252"/>
      <c r="E888" s="251"/>
      <c r="F888" s="252"/>
      <c r="G888" s="4"/>
      <c r="H888" s="274" t="b">
        <f>IF(ISBLANK(C888),TRUE,IF(OR(ISBLANK(D888),ISBLANK(E888),ISBLANK(F888),ISBLANK(#REF!)),FALSE,TRUE))</f>
        <v>1</v>
      </c>
      <c r="I888" s="46">
        <f t="shared" si="92"/>
        <v>0</v>
      </c>
      <c r="J888" s="46">
        <f t="shared" si="93"/>
        <v>0</v>
      </c>
      <c r="K888" s="46">
        <f t="shared" si="94"/>
        <v>0</v>
      </c>
      <c r="L888" s="46">
        <f t="shared" si="95"/>
        <v>0</v>
      </c>
      <c r="M888" s="46">
        <f t="shared" si="96"/>
        <v>0</v>
      </c>
      <c r="N888" s="46">
        <f t="shared" si="97"/>
        <v>0</v>
      </c>
      <c r="P888" t="b">
        <f t="shared" si="98"/>
        <v>1</v>
      </c>
    </row>
    <row r="889" spans="1:16" ht="15.75" x14ac:dyDescent="0.25">
      <c r="A889" s="4"/>
      <c r="B889" s="245">
        <v>874</v>
      </c>
      <c r="C889" s="251"/>
      <c r="D889" s="252"/>
      <c r="E889" s="251"/>
      <c r="F889" s="252"/>
      <c r="G889" s="4"/>
      <c r="H889" s="274" t="b">
        <f>IF(ISBLANK(C889),TRUE,IF(OR(ISBLANK(D889),ISBLANK(E889),ISBLANK(F889),ISBLANK(#REF!)),FALSE,TRUE))</f>
        <v>1</v>
      </c>
      <c r="I889" s="46">
        <f t="shared" si="92"/>
        <v>0</v>
      </c>
      <c r="J889" s="46">
        <f t="shared" si="93"/>
        <v>0</v>
      </c>
      <c r="K889" s="46">
        <f t="shared" si="94"/>
        <v>0</v>
      </c>
      <c r="L889" s="46">
        <f t="shared" si="95"/>
        <v>0</v>
      </c>
      <c r="M889" s="46">
        <f t="shared" si="96"/>
        <v>0</v>
      </c>
      <c r="N889" s="46">
        <f t="shared" si="97"/>
        <v>0</v>
      </c>
      <c r="P889" t="b">
        <f t="shared" si="98"/>
        <v>1</v>
      </c>
    </row>
    <row r="890" spans="1:16" ht="15.75" x14ac:dyDescent="0.25">
      <c r="A890" s="4"/>
      <c r="B890" s="245">
        <v>875</v>
      </c>
      <c r="C890" s="251"/>
      <c r="D890" s="252"/>
      <c r="E890" s="251"/>
      <c r="F890" s="252"/>
      <c r="G890" s="4"/>
      <c r="H890" s="274" t="b">
        <f>IF(ISBLANK(C890),TRUE,IF(OR(ISBLANK(D890),ISBLANK(E890),ISBLANK(F890),ISBLANK(#REF!)),FALSE,TRUE))</f>
        <v>1</v>
      </c>
      <c r="I890" s="46">
        <f t="shared" si="92"/>
        <v>0</v>
      </c>
      <c r="J890" s="46">
        <f t="shared" si="93"/>
        <v>0</v>
      </c>
      <c r="K890" s="46">
        <f t="shared" si="94"/>
        <v>0</v>
      </c>
      <c r="L890" s="46">
        <f t="shared" si="95"/>
        <v>0</v>
      </c>
      <c r="M890" s="46">
        <f t="shared" si="96"/>
        <v>0</v>
      </c>
      <c r="N890" s="46">
        <f t="shared" si="97"/>
        <v>0</v>
      </c>
      <c r="P890" t="b">
        <f t="shared" si="98"/>
        <v>1</v>
      </c>
    </row>
    <row r="891" spans="1:16" ht="15.75" x14ac:dyDescent="0.25">
      <c r="A891" s="4"/>
      <c r="B891" s="245">
        <v>876</v>
      </c>
      <c r="C891" s="251"/>
      <c r="D891" s="252"/>
      <c r="E891" s="251"/>
      <c r="F891" s="252"/>
      <c r="G891" s="4"/>
      <c r="H891" s="274" t="b">
        <f>IF(ISBLANK(C891),TRUE,IF(OR(ISBLANK(D891),ISBLANK(E891),ISBLANK(F891),ISBLANK(#REF!)),FALSE,TRUE))</f>
        <v>1</v>
      </c>
      <c r="I891" s="46">
        <f t="shared" si="92"/>
        <v>0</v>
      </c>
      <c r="J891" s="46">
        <f t="shared" si="93"/>
        <v>0</v>
      </c>
      <c r="K891" s="46">
        <f t="shared" si="94"/>
        <v>0</v>
      </c>
      <c r="L891" s="46">
        <f t="shared" si="95"/>
        <v>0</v>
      </c>
      <c r="M891" s="46">
        <f t="shared" si="96"/>
        <v>0</v>
      </c>
      <c r="N891" s="46">
        <f t="shared" si="97"/>
        <v>0</v>
      </c>
      <c r="P891" t="b">
        <f t="shared" si="98"/>
        <v>1</v>
      </c>
    </row>
    <row r="892" spans="1:16" ht="15.75" x14ac:dyDescent="0.25">
      <c r="A892" s="4"/>
      <c r="B892" s="245">
        <v>877</v>
      </c>
      <c r="C892" s="251"/>
      <c r="D892" s="252"/>
      <c r="E892" s="251"/>
      <c r="F892" s="252"/>
      <c r="G892" s="4"/>
      <c r="H892" s="274" t="b">
        <f>IF(ISBLANK(C892),TRUE,IF(OR(ISBLANK(D892),ISBLANK(E892),ISBLANK(F892),ISBLANK(#REF!)),FALSE,TRUE))</f>
        <v>1</v>
      </c>
      <c r="I892" s="46">
        <f t="shared" si="92"/>
        <v>0</v>
      </c>
      <c r="J892" s="46">
        <f t="shared" si="93"/>
        <v>0</v>
      </c>
      <c r="K892" s="46">
        <f t="shared" si="94"/>
        <v>0</v>
      </c>
      <c r="L892" s="46">
        <f t="shared" si="95"/>
        <v>0</v>
      </c>
      <c r="M892" s="46">
        <f t="shared" si="96"/>
        <v>0</v>
      </c>
      <c r="N892" s="46">
        <f t="shared" si="97"/>
        <v>0</v>
      </c>
      <c r="P892" t="b">
        <f t="shared" si="98"/>
        <v>1</v>
      </c>
    </row>
    <row r="893" spans="1:16" ht="15.75" x14ac:dyDescent="0.25">
      <c r="A893" s="4"/>
      <c r="B893" s="245">
        <v>878</v>
      </c>
      <c r="C893" s="251"/>
      <c r="D893" s="252"/>
      <c r="E893" s="251"/>
      <c r="F893" s="252"/>
      <c r="G893" s="4"/>
      <c r="H893" s="274" t="b">
        <f>IF(ISBLANK(C893),TRUE,IF(OR(ISBLANK(D893),ISBLANK(E893),ISBLANK(F893),ISBLANK(#REF!)),FALSE,TRUE))</f>
        <v>1</v>
      </c>
      <c r="I893" s="46">
        <f t="shared" si="92"/>
        <v>0</v>
      </c>
      <c r="J893" s="46">
        <f t="shared" si="93"/>
        <v>0</v>
      </c>
      <c r="K893" s="46">
        <f t="shared" si="94"/>
        <v>0</v>
      </c>
      <c r="L893" s="46">
        <f t="shared" si="95"/>
        <v>0</v>
      </c>
      <c r="M893" s="46">
        <f t="shared" si="96"/>
        <v>0</v>
      </c>
      <c r="N893" s="46">
        <f t="shared" si="97"/>
        <v>0</v>
      </c>
      <c r="P893" t="b">
        <f t="shared" si="98"/>
        <v>1</v>
      </c>
    </row>
    <row r="894" spans="1:16" ht="15.75" x14ac:dyDescent="0.25">
      <c r="A894" s="4"/>
      <c r="B894" s="245">
        <v>879</v>
      </c>
      <c r="C894" s="251"/>
      <c r="D894" s="252"/>
      <c r="E894" s="251"/>
      <c r="F894" s="252"/>
      <c r="G894" s="4"/>
      <c r="H894" s="274" t="b">
        <f>IF(ISBLANK(C894),TRUE,IF(OR(ISBLANK(D894),ISBLANK(E894),ISBLANK(F894),ISBLANK(#REF!)),FALSE,TRUE))</f>
        <v>1</v>
      </c>
      <c r="I894" s="46">
        <f t="shared" si="92"/>
        <v>0</v>
      </c>
      <c r="J894" s="46">
        <f t="shared" si="93"/>
        <v>0</v>
      </c>
      <c r="K894" s="46">
        <f t="shared" si="94"/>
        <v>0</v>
      </c>
      <c r="L894" s="46">
        <f t="shared" si="95"/>
        <v>0</v>
      </c>
      <c r="M894" s="46">
        <f t="shared" si="96"/>
        <v>0</v>
      </c>
      <c r="N894" s="46">
        <f t="shared" si="97"/>
        <v>0</v>
      </c>
      <c r="P894" t="b">
        <f t="shared" si="98"/>
        <v>1</v>
      </c>
    </row>
    <row r="895" spans="1:16" ht="15.75" x14ac:dyDescent="0.25">
      <c r="A895" s="4"/>
      <c r="B895" s="245">
        <v>880</v>
      </c>
      <c r="C895" s="251"/>
      <c r="D895" s="252"/>
      <c r="E895" s="251"/>
      <c r="F895" s="252"/>
      <c r="G895" s="4"/>
      <c r="H895" s="274" t="b">
        <f>IF(ISBLANK(C895),TRUE,IF(OR(ISBLANK(D895),ISBLANK(E895),ISBLANK(F895),ISBLANK(#REF!)),FALSE,TRUE))</f>
        <v>1</v>
      </c>
      <c r="I895" s="46">
        <f t="shared" si="92"/>
        <v>0</v>
      </c>
      <c r="J895" s="46">
        <f t="shared" si="93"/>
        <v>0</v>
      </c>
      <c r="K895" s="46">
        <f t="shared" si="94"/>
        <v>0</v>
      </c>
      <c r="L895" s="46">
        <f t="shared" si="95"/>
        <v>0</v>
      </c>
      <c r="M895" s="46">
        <f t="shared" si="96"/>
        <v>0</v>
      </c>
      <c r="N895" s="46">
        <f t="shared" si="97"/>
        <v>0</v>
      </c>
      <c r="P895" t="b">
        <f t="shared" si="98"/>
        <v>1</v>
      </c>
    </row>
    <row r="896" spans="1:16" ht="15.75" x14ac:dyDescent="0.25">
      <c r="A896" s="4"/>
      <c r="B896" s="245">
        <v>881</v>
      </c>
      <c r="C896" s="251"/>
      <c r="D896" s="252"/>
      <c r="E896" s="251"/>
      <c r="F896" s="252"/>
      <c r="G896" s="4"/>
      <c r="H896" s="274" t="b">
        <f>IF(ISBLANK(C896),TRUE,IF(OR(ISBLANK(D896),ISBLANK(E896),ISBLANK(F896),ISBLANK(#REF!)),FALSE,TRUE))</f>
        <v>1</v>
      </c>
      <c r="I896" s="46">
        <f t="shared" si="92"/>
        <v>0</v>
      </c>
      <c r="J896" s="46">
        <f t="shared" si="93"/>
        <v>0</v>
      </c>
      <c r="K896" s="46">
        <f t="shared" si="94"/>
        <v>0</v>
      </c>
      <c r="L896" s="46">
        <f t="shared" si="95"/>
        <v>0</v>
      </c>
      <c r="M896" s="46">
        <f t="shared" si="96"/>
        <v>0</v>
      </c>
      <c r="N896" s="46">
        <f t="shared" si="97"/>
        <v>0</v>
      </c>
      <c r="P896" t="b">
        <f t="shared" si="98"/>
        <v>1</v>
      </c>
    </row>
    <row r="897" spans="1:16" ht="15.75" x14ac:dyDescent="0.25">
      <c r="A897" s="4"/>
      <c r="B897" s="245">
        <v>882</v>
      </c>
      <c r="C897" s="251"/>
      <c r="D897" s="252"/>
      <c r="E897" s="251"/>
      <c r="F897" s="252"/>
      <c r="G897" s="4"/>
      <c r="H897" s="274" t="b">
        <f>IF(ISBLANK(C897),TRUE,IF(OR(ISBLANK(D897),ISBLANK(E897),ISBLANK(F897),ISBLANK(#REF!)),FALSE,TRUE))</f>
        <v>1</v>
      </c>
      <c r="I897" s="46">
        <f t="shared" si="92"/>
        <v>0</v>
      </c>
      <c r="J897" s="46">
        <f t="shared" si="93"/>
        <v>0</v>
      </c>
      <c r="K897" s="46">
        <f t="shared" si="94"/>
        <v>0</v>
      </c>
      <c r="L897" s="46">
        <f t="shared" si="95"/>
        <v>0</v>
      </c>
      <c r="M897" s="46">
        <f t="shared" si="96"/>
        <v>0</v>
      </c>
      <c r="N897" s="46">
        <f t="shared" si="97"/>
        <v>0</v>
      </c>
      <c r="P897" t="b">
        <f t="shared" si="98"/>
        <v>1</v>
      </c>
    </row>
    <row r="898" spans="1:16" ht="15.75" x14ac:dyDescent="0.25">
      <c r="A898" s="4"/>
      <c r="B898" s="245">
        <v>883</v>
      </c>
      <c r="C898" s="251"/>
      <c r="D898" s="252"/>
      <c r="E898" s="251"/>
      <c r="F898" s="252"/>
      <c r="G898" s="4"/>
      <c r="H898" s="274" t="b">
        <f>IF(ISBLANK(C898),TRUE,IF(OR(ISBLANK(D898),ISBLANK(E898),ISBLANK(F898),ISBLANK(#REF!)),FALSE,TRUE))</f>
        <v>1</v>
      </c>
      <c r="I898" s="46">
        <f t="shared" si="92"/>
        <v>0</v>
      </c>
      <c r="J898" s="46">
        <f t="shared" si="93"/>
        <v>0</v>
      </c>
      <c r="K898" s="46">
        <f t="shared" si="94"/>
        <v>0</v>
      </c>
      <c r="L898" s="46">
        <f t="shared" si="95"/>
        <v>0</v>
      </c>
      <c r="M898" s="46">
        <f t="shared" si="96"/>
        <v>0</v>
      </c>
      <c r="N898" s="46">
        <f t="shared" si="97"/>
        <v>0</v>
      </c>
      <c r="P898" t="b">
        <f t="shared" si="98"/>
        <v>1</v>
      </c>
    </row>
    <row r="899" spans="1:16" ht="15.75" x14ac:dyDescent="0.25">
      <c r="A899" s="4"/>
      <c r="B899" s="245">
        <v>884</v>
      </c>
      <c r="C899" s="251"/>
      <c r="D899" s="252"/>
      <c r="E899" s="251"/>
      <c r="F899" s="252"/>
      <c r="G899" s="4"/>
      <c r="H899" s="274" t="b">
        <f>IF(ISBLANK(C899),TRUE,IF(OR(ISBLANK(D899),ISBLANK(E899),ISBLANK(F899),ISBLANK(#REF!)),FALSE,TRUE))</f>
        <v>1</v>
      </c>
      <c r="I899" s="46">
        <f t="shared" si="92"/>
        <v>0</v>
      </c>
      <c r="J899" s="46">
        <f t="shared" si="93"/>
        <v>0</v>
      </c>
      <c r="K899" s="46">
        <f t="shared" si="94"/>
        <v>0</v>
      </c>
      <c r="L899" s="46">
        <f t="shared" si="95"/>
        <v>0</v>
      </c>
      <c r="M899" s="46">
        <f t="shared" si="96"/>
        <v>0</v>
      </c>
      <c r="N899" s="46">
        <f t="shared" si="97"/>
        <v>0</v>
      </c>
      <c r="P899" t="b">
        <f t="shared" si="98"/>
        <v>1</v>
      </c>
    </row>
    <row r="900" spans="1:16" ht="15.75" x14ac:dyDescent="0.25">
      <c r="A900" s="4"/>
      <c r="B900" s="245">
        <v>885</v>
      </c>
      <c r="C900" s="251"/>
      <c r="D900" s="252"/>
      <c r="E900" s="251"/>
      <c r="F900" s="252"/>
      <c r="G900" s="4"/>
      <c r="H900" s="274" t="b">
        <f>IF(ISBLANK(C900),TRUE,IF(OR(ISBLANK(D900),ISBLANK(E900),ISBLANK(F900),ISBLANK(#REF!)),FALSE,TRUE))</f>
        <v>1</v>
      </c>
      <c r="I900" s="46">
        <f t="shared" si="92"/>
        <v>0</v>
      </c>
      <c r="J900" s="46">
        <f t="shared" si="93"/>
        <v>0</v>
      </c>
      <c r="K900" s="46">
        <f t="shared" si="94"/>
        <v>0</v>
      </c>
      <c r="L900" s="46">
        <f t="shared" si="95"/>
        <v>0</v>
      </c>
      <c r="M900" s="46">
        <f t="shared" si="96"/>
        <v>0</v>
      </c>
      <c r="N900" s="46">
        <f t="shared" si="97"/>
        <v>0</v>
      </c>
      <c r="P900" t="b">
        <f t="shared" si="98"/>
        <v>1</v>
      </c>
    </row>
    <row r="901" spans="1:16" ht="15.75" x14ac:dyDescent="0.25">
      <c r="A901" s="4"/>
      <c r="B901" s="245">
        <v>886</v>
      </c>
      <c r="C901" s="251"/>
      <c r="D901" s="252"/>
      <c r="E901" s="251"/>
      <c r="F901" s="252"/>
      <c r="G901" s="4"/>
      <c r="H901" s="274" t="b">
        <f>IF(ISBLANK(C901),TRUE,IF(OR(ISBLANK(D901),ISBLANK(E901),ISBLANK(F901),ISBLANK(#REF!)),FALSE,TRUE))</f>
        <v>1</v>
      </c>
      <c r="I901" s="46">
        <f t="shared" si="92"/>
        <v>0</v>
      </c>
      <c r="J901" s="46">
        <f t="shared" si="93"/>
        <v>0</v>
      </c>
      <c r="K901" s="46">
        <f t="shared" si="94"/>
        <v>0</v>
      </c>
      <c r="L901" s="46">
        <f t="shared" si="95"/>
        <v>0</v>
      </c>
      <c r="M901" s="46">
        <f t="shared" si="96"/>
        <v>0</v>
      </c>
      <c r="N901" s="46">
        <f t="shared" si="97"/>
        <v>0</v>
      </c>
      <c r="P901" t="b">
        <f t="shared" si="98"/>
        <v>1</v>
      </c>
    </row>
    <row r="902" spans="1:16" ht="15.75" x14ac:dyDescent="0.25">
      <c r="A902" s="4"/>
      <c r="B902" s="245">
        <v>887</v>
      </c>
      <c r="C902" s="251"/>
      <c r="D902" s="252"/>
      <c r="E902" s="251"/>
      <c r="F902" s="252"/>
      <c r="G902" s="4"/>
      <c r="H902" s="274" t="b">
        <f>IF(ISBLANK(C902),TRUE,IF(OR(ISBLANK(D902),ISBLANK(E902),ISBLANK(F902),ISBLANK(#REF!)),FALSE,TRUE))</f>
        <v>1</v>
      </c>
      <c r="I902" s="46">
        <f t="shared" si="92"/>
        <v>0</v>
      </c>
      <c r="J902" s="46">
        <f t="shared" si="93"/>
        <v>0</v>
      </c>
      <c r="K902" s="46">
        <f t="shared" si="94"/>
        <v>0</v>
      </c>
      <c r="L902" s="46">
        <f t="shared" si="95"/>
        <v>0</v>
      </c>
      <c r="M902" s="46">
        <f t="shared" si="96"/>
        <v>0</v>
      </c>
      <c r="N902" s="46">
        <f t="shared" si="97"/>
        <v>0</v>
      </c>
      <c r="P902" t="b">
        <f t="shared" si="98"/>
        <v>1</v>
      </c>
    </row>
    <row r="903" spans="1:16" ht="15.75" x14ac:dyDescent="0.25">
      <c r="A903" s="4"/>
      <c r="B903" s="245">
        <v>888</v>
      </c>
      <c r="C903" s="251"/>
      <c r="D903" s="252"/>
      <c r="E903" s="251"/>
      <c r="F903" s="252"/>
      <c r="G903" s="4"/>
      <c r="H903" s="274" t="b">
        <f>IF(ISBLANK(C903),TRUE,IF(OR(ISBLANK(D903),ISBLANK(E903),ISBLANK(F903),ISBLANK(#REF!)),FALSE,TRUE))</f>
        <v>1</v>
      </c>
      <c r="I903" s="46">
        <f t="shared" si="92"/>
        <v>0</v>
      </c>
      <c r="J903" s="46">
        <f t="shared" si="93"/>
        <v>0</v>
      </c>
      <c r="K903" s="46">
        <f t="shared" si="94"/>
        <v>0</v>
      </c>
      <c r="L903" s="46">
        <f t="shared" si="95"/>
        <v>0</v>
      </c>
      <c r="M903" s="46">
        <f t="shared" si="96"/>
        <v>0</v>
      </c>
      <c r="N903" s="46">
        <f t="shared" si="97"/>
        <v>0</v>
      </c>
      <c r="P903" t="b">
        <f t="shared" si="98"/>
        <v>1</v>
      </c>
    </row>
    <row r="904" spans="1:16" ht="15.75" x14ac:dyDescent="0.25">
      <c r="A904" s="4"/>
      <c r="B904" s="245">
        <v>889</v>
      </c>
      <c r="C904" s="251"/>
      <c r="D904" s="252"/>
      <c r="E904" s="251"/>
      <c r="F904" s="252"/>
      <c r="G904" s="4"/>
      <c r="H904" s="274" t="b">
        <f>IF(ISBLANK(C904),TRUE,IF(OR(ISBLANK(D904),ISBLANK(E904),ISBLANK(F904),ISBLANK(#REF!)),FALSE,TRUE))</f>
        <v>1</v>
      </c>
      <c r="I904" s="46">
        <f t="shared" si="92"/>
        <v>0</v>
      </c>
      <c r="J904" s="46">
        <f t="shared" si="93"/>
        <v>0</v>
      </c>
      <c r="K904" s="46">
        <f t="shared" si="94"/>
        <v>0</v>
      </c>
      <c r="L904" s="46">
        <f t="shared" si="95"/>
        <v>0</v>
      </c>
      <c r="M904" s="46">
        <f t="shared" si="96"/>
        <v>0</v>
      </c>
      <c r="N904" s="46">
        <f t="shared" si="97"/>
        <v>0</v>
      </c>
      <c r="P904" t="b">
        <f t="shared" si="98"/>
        <v>1</v>
      </c>
    </row>
    <row r="905" spans="1:16" ht="15.75" x14ac:dyDescent="0.25">
      <c r="A905" s="4"/>
      <c r="B905" s="245">
        <v>890</v>
      </c>
      <c r="C905" s="251"/>
      <c r="D905" s="252"/>
      <c r="E905" s="251"/>
      <c r="F905" s="252"/>
      <c r="G905" s="4"/>
      <c r="H905" s="274" t="b">
        <f>IF(ISBLANK(C905),TRUE,IF(OR(ISBLANK(D905),ISBLANK(E905),ISBLANK(F905),ISBLANK(#REF!)),FALSE,TRUE))</f>
        <v>1</v>
      </c>
      <c r="I905" s="46">
        <f t="shared" si="92"/>
        <v>0</v>
      </c>
      <c r="J905" s="46">
        <f t="shared" si="93"/>
        <v>0</v>
      </c>
      <c r="K905" s="46">
        <f t="shared" si="94"/>
        <v>0</v>
      </c>
      <c r="L905" s="46">
        <f t="shared" si="95"/>
        <v>0</v>
      </c>
      <c r="M905" s="46">
        <f t="shared" si="96"/>
        <v>0</v>
      </c>
      <c r="N905" s="46">
        <f t="shared" si="97"/>
        <v>0</v>
      </c>
      <c r="P905" t="b">
        <f t="shared" si="98"/>
        <v>1</v>
      </c>
    </row>
    <row r="906" spans="1:16" ht="15.75" x14ac:dyDescent="0.25">
      <c r="A906" s="4"/>
      <c r="B906" s="245">
        <v>891</v>
      </c>
      <c r="C906" s="251"/>
      <c r="D906" s="252"/>
      <c r="E906" s="251"/>
      <c r="F906" s="252"/>
      <c r="G906" s="4"/>
      <c r="H906" s="274" t="b">
        <f>IF(ISBLANK(C906),TRUE,IF(OR(ISBLANK(D906),ISBLANK(E906),ISBLANK(F906),ISBLANK(#REF!)),FALSE,TRUE))</f>
        <v>1</v>
      </c>
      <c r="I906" s="46">
        <f t="shared" si="92"/>
        <v>0</v>
      </c>
      <c r="J906" s="46">
        <f t="shared" si="93"/>
        <v>0</v>
      </c>
      <c r="K906" s="46">
        <f t="shared" si="94"/>
        <v>0</v>
      </c>
      <c r="L906" s="46">
        <f t="shared" si="95"/>
        <v>0</v>
      </c>
      <c r="M906" s="46">
        <f t="shared" si="96"/>
        <v>0</v>
      </c>
      <c r="N906" s="46">
        <f t="shared" si="97"/>
        <v>0</v>
      </c>
      <c r="P906" t="b">
        <f t="shared" si="98"/>
        <v>1</v>
      </c>
    </row>
    <row r="907" spans="1:16" ht="15.75" x14ac:dyDescent="0.25">
      <c r="A907" s="4"/>
      <c r="B907" s="245">
        <v>892</v>
      </c>
      <c r="C907" s="251"/>
      <c r="D907" s="252"/>
      <c r="E907" s="251"/>
      <c r="F907" s="252"/>
      <c r="G907" s="4"/>
      <c r="H907" s="274" t="b">
        <f>IF(ISBLANK(C907),TRUE,IF(OR(ISBLANK(D907),ISBLANK(E907),ISBLANK(F907),ISBLANK(#REF!)),FALSE,TRUE))</f>
        <v>1</v>
      </c>
      <c r="I907" s="46">
        <f t="shared" si="92"/>
        <v>0</v>
      </c>
      <c r="J907" s="46">
        <f t="shared" si="93"/>
        <v>0</v>
      </c>
      <c r="K907" s="46">
        <f t="shared" si="94"/>
        <v>0</v>
      </c>
      <c r="L907" s="46">
        <f t="shared" si="95"/>
        <v>0</v>
      </c>
      <c r="M907" s="46">
        <f t="shared" si="96"/>
        <v>0</v>
      </c>
      <c r="N907" s="46">
        <f t="shared" si="97"/>
        <v>0</v>
      </c>
      <c r="P907" t="b">
        <f t="shared" si="98"/>
        <v>1</v>
      </c>
    </row>
    <row r="908" spans="1:16" ht="15.75" x14ac:dyDescent="0.25">
      <c r="A908" s="4"/>
      <c r="B908" s="245">
        <v>893</v>
      </c>
      <c r="C908" s="251"/>
      <c r="D908" s="252"/>
      <c r="E908" s="251"/>
      <c r="F908" s="252"/>
      <c r="G908" s="4"/>
      <c r="H908" s="274" t="b">
        <f>IF(ISBLANK(C908),TRUE,IF(OR(ISBLANK(D908),ISBLANK(E908),ISBLANK(F908),ISBLANK(#REF!)),FALSE,TRUE))</f>
        <v>1</v>
      </c>
      <c r="I908" s="46">
        <f t="shared" si="92"/>
        <v>0</v>
      </c>
      <c r="J908" s="46">
        <f t="shared" si="93"/>
        <v>0</v>
      </c>
      <c r="K908" s="46">
        <f t="shared" si="94"/>
        <v>0</v>
      </c>
      <c r="L908" s="46">
        <f t="shared" si="95"/>
        <v>0</v>
      </c>
      <c r="M908" s="46">
        <f t="shared" si="96"/>
        <v>0</v>
      </c>
      <c r="N908" s="46">
        <f t="shared" si="97"/>
        <v>0</v>
      </c>
      <c r="P908" t="b">
        <f t="shared" si="98"/>
        <v>1</v>
      </c>
    </row>
    <row r="909" spans="1:16" ht="15.75" x14ac:dyDescent="0.25">
      <c r="A909" s="4"/>
      <c r="B909" s="245">
        <v>894</v>
      </c>
      <c r="C909" s="251"/>
      <c r="D909" s="252"/>
      <c r="E909" s="251"/>
      <c r="F909" s="252"/>
      <c r="G909" s="4"/>
      <c r="H909" s="274" t="b">
        <f>IF(ISBLANK(C909),TRUE,IF(OR(ISBLANK(D909),ISBLANK(E909),ISBLANK(F909),ISBLANK(#REF!)),FALSE,TRUE))</f>
        <v>1</v>
      </c>
      <c r="I909" s="46">
        <f t="shared" si="92"/>
        <v>0</v>
      </c>
      <c r="J909" s="46">
        <f t="shared" si="93"/>
        <v>0</v>
      </c>
      <c r="K909" s="46">
        <f t="shared" si="94"/>
        <v>0</v>
      </c>
      <c r="L909" s="46">
        <f t="shared" si="95"/>
        <v>0</v>
      </c>
      <c r="M909" s="46">
        <f t="shared" si="96"/>
        <v>0</v>
      </c>
      <c r="N909" s="46">
        <f t="shared" si="97"/>
        <v>0</v>
      </c>
      <c r="P909" t="b">
        <f t="shared" si="98"/>
        <v>1</v>
      </c>
    </row>
    <row r="910" spans="1:16" ht="15.75" x14ac:dyDescent="0.25">
      <c r="A910" s="4"/>
      <c r="B910" s="245">
        <v>895</v>
      </c>
      <c r="C910" s="251"/>
      <c r="D910" s="252"/>
      <c r="E910" s="251"/>
      <c r="F910" s="252"/>
      <c r="G910" s="4"/>
      <c r="H910" s="274" t="b">
        <f>IF(ISBLANK(C910),TRUE,IF(OR(ISBLANK(D910),ISBLANK(E910),ISBLANK(F910),ISBLANK(#REF!)),FALSE,TRUE))</f>
        <v>1</v>
      </c>
      <c r="I910" s="46">
        <f t="shared" si="92"/>
        <v>0</v>
      </c>
      <c r="J910" s="46">
        <f t="shared" si="93"/>
        <v>0</v>
      </c>
      <c r="K910" s="46">
        <f t="shared" si="94"/>
        <v>0</v>
      </c>
      <c r="L910" s="46">
        <f t="shared" si="95"/>
        <v>0</v>
      </c>
      <c r="M910" s="46">
        <f t="shared" si="96"/>
        <v>0</v>
      </c>
      <c r="N910" s="46">
        <f t="shared" si="97"/>
        <v>0</v>
      </c>
      <c r="P910" t="b">
        <f t="shared" si="98"/>
        <v>1</v>
      </c>
    </row>
    <row r="911" spans="1:16" ht="15.75" x14ac:dyDescent="0.25">
      <c r="A911" s="4"/>
      <c r="B911" s="245">
        <v>896</v>
      </c>
      <c r="C911" s="251"/>
      <c r="D911" s="252"/>
      <c r="E911" s="251"/>
      <c r="F911" s="252"/>
      <c r="G911" s="4"/>
      <c r="H911" s="274" t="b">
        <f>IF(ISBLANK(C911),TRUE,IF(OR(ISBLANK(D911),ISBLANK(E911),ISBLANK(F911),ISBLANK(#REF!)),FALSE,TRUE))</f>
        <v>1</v>
      </c>
      <c r="I911" s="46">
        <f t="shared" si="92"/>
        <v>0</v>
      </c>
      <c r="J911" s="46">
        <f t="shared" si="93"/>
        <v>0</v>
      </c>
      <c r="K911" s="46">
        <f t="shared" si="94"/>
        <v>0</v>
      </c>
      <c r="L911" s="46">
        <f t="shared" si="95"/>
        <v>0</v>
      </c>
      <c r="M911" s="46">
        <f t="shared" si="96"/>
        <v>0</v>
      </c>
      <c r="N911" s="46">
        <f t="shared" si="97"/>
        <v>0</v>
      </c>
      <c r="P911" t="b">
        <f t="shared" si="98"/>
        <v>1</v>
      </c>
    </row>
    <row r="912" spans="1:16" ht="15.75" x14ac:dyDescent="0.25">
      <c r="A912" s="4"/>
      <c r="B912" s="245">
        <v>897</v>
      </c>
      <c r="C912" s="251"/>
      <c r="D912" s="252"/>
      <c r="E912" s="251"/>
      <c r="F912" s="252"/>
      <c r="G912" s="4"/>
      <c r="H912" s="274" t="b">
        <f>IF(ISBLANK(C912),TRUE,IF(OR(ISBLANK(D912),ISBLANK(E912),ISBLANK(F912),ISBLANK(#REF!)),FALSE,TRUE))</f>
        <v>1</v>
      </c>
      <c r="I912" s="46">
        <f t="shared" si="92"/>
        <v>0</v>
      </c>
      <c r="J912" s="46">
        <f t="shared" si="93"/>
        <v>0</v>
      </c>
      <c r="K912" s="46">
        <f t="shared" si="94"/>
        <v>0</v>
      </c>
      <c r="L912" s="46">
        <f t="shared" si="95"/>
        <v>0</v>
      </c>
      <c r="M912" s="46">
        <f t="shared" si="96"/>
        <v>0</v>
      </c>
      <c r="N912" s="46">
        <f t="shared" si="97"/>
        <v>0</v>
      </c>
      <c r="P912" t="b">
        <f t="shared" si="98"/>
        <v>1</v>
      </c>
    </row>
    <row r="913" spans="1:16" ht="15.75" x14ac:dyDescent="0.25">
      <c r="A913" s="4"/>
      <c r="B913" s="245">
        <v>898</v>
      </c>
      <c r="C913" s="251"/>
      <c r="D913" s="252"/>
      <c r="E913" s="251"/>
      <c r="F913" s="252"/>
      <c r="G913" s="4"/>
      <c r="H913" s="274" t="b">
        <f>IF(ISBLANK(C913),TRUE,IF(OR(ISBLANK(D913),ISBLANK(E913),ISBLANK(F913),ISBLANK(#REF!)),FALSE,TRUE))</f>
        <v>1</v>
      </c>
      <c r="I913" s="46">
        <f t="shared" ref="I913:I976" si="99">IF(E913="Retail",F913,0)</f>
        <v>0</v>
      </c>
      <c r="J913" s="46">
        <f t="shared" ref="J913:J976" si="100">IF(E913="Well Informed",F913,0)</f>
        <v>0</v>
      </c>
      <c r="K913" s="46">
        <f t="shared" ref="K913:K976" si="101">IF(E913="Professional",F913,0)</f>
        <v>0</v>
      </c>
      <c r="L913" s="46">
        <f t="shared" ref="L913:L976" si="102">IF(E913="Retail",D913,0)</f>
        <v>0</v>
      </c>
      <c r="M913" s="46">
        <f t="shared" ref="M913:M976" si="103">IF(E913="Well Informed",D913,0)</f>
        <v>0</v>
      </c>
      <c r="N913" s="46">
        <f t="shared" ref="N913:N976" si="104">IF(E913="Professional",D913,0)</f>
        <v>0</v>
      </c>
      <c r="P913" t="b">
        <f t="shared" ref="P913:P976" si="105">IF(AND(D913&lt;&gt;"",C913="N/A"),FALSE,TRUE)</f>
        <v>1</v>
      </c>
    </row>
    <row r="914" spans="1:16" ht="15.75" x14ac:dyDescent="0.25">
      <c r="A914" s="4"/>
      <c r="B914" s="245">
        <v>899</v>
      </c>
      <c r="C914" s="251"/>
      <c r="D914" s="252"/>
      <c r="E914" s="251"/>
      <c r="F914" s="252"/>
      <c r="G914" s="4"/>
      <c r="H914" s="274" t="b">
        <f>IF(ISBLANK(C914),TRUE,IF(OR(ISBLANK(D914),ISBLANK(E914),ISBLANK(F914),ISBLANK(#REF!)),FALSE,TRUE))</f>
        <v>1</v>
      </c>
      <c r="I914" s="46">
        <f t="shared" si="99"/>
        <v>0</v>
      </c>
      <c r="J914" s="46">
        <f t="shared" si="100"/>
        <v>0</v>
      </c>
      <c r="K914" s="46">
        <f t="shared" si="101"/>
        <v>0</v>
      </c>
      <c r="L914" s="46">
        <f t="shared" si="102"/>
        <v>0</v>
      </c>
      <c r="M914" s="46">
        <f t="shared" si="103"/>
        <v>0</v>
      </c>
      <c r="N914" s="46">
        <f t="shared" si="104"/>
        <v>0</v>
      </c>
      <c r="P914" t="b">
        <f t="shared" si="105"/>
        <v>1</v>
      </c>
    </row>
    <row r="915" spans="1:16" ht="15.75" x14ac:dyDescent="0.25">
      <c r="A915" s="4"/>
      <c r="B915" s="245">
        <v>900</v>
      </c>
      <c r="C915" s="251"/>
      <c r="D915" s="252"/>
      <c r="E915" s="251"/>
      <c r="F915" s="252"/>
      <c r="G915" s="4"/>
      <c r="H915" s="274" t="b">
        <f>IF(ISBLANK(C915),TRUE,IF(OR(ISBLANK(D915),ISBLANK(E915),ISBLANK(F915),ISBLANK(#REF!)),FALSE,TRUE))</f>
        <v>1</v>
      </c>
      <c r="I915" s="46">
        <f t="shared" si="99"/>
        <v>0</v>
      </c>
      <c r="J915" s="46">
        <f t="shared" si="100"/>
        <v>0</v>
      </c>
      <c r="K915" s="46">
        <f t="shared" si="101"/>
        <v>0</v>
      </c>
      <c r="L915" s="46">
        <f t="shared" si="102"/>
        <v>0</v>
      </c>
      <c r="M915" s="46">
        <f t="shared" si="103"/>
        <v>0</v>
      </c>
      <c r="N915" s="46">
        <f t="shared" si="104"/>
        <v>0</v>
      </c>
      <c r="P915" t="b">
        <f t="shared" si="105"/>
        <v>1</v>
      </c>
    </row>
    <row r="916" spans="1:16" ht="15.75" x14ac:dyDescent="0.25">
      <c r="A916" s="4"/>
      <c r="B916" s="245">
        <v>901</v>
      </c>
      <c r="C916" s="251"/>
      <c r="D916" s="252"/>
      <c r="E916" s="251"/>
      <c r="F916" s="252"/>
      <c r="G916" s="4"/>
      <c r="H916" s="274" t="b">
        <f>IF(ISBLANK(C916),TRUE,IF(OR(ISBLANK(D916),ISBLANK(E916),ISBLANK(F916),ISBLANK(#REF!)),FALSE,TRUE))</f>
        <v>1</v>
      </c>
      <c r="I916" s="46">
        <f t="shared" si="99"/>
        <v>0</v>
      </c>
      <c r="J916" s="46">
        <f t="shared" si="100"/>
        <v>0</v>
      </c>
      <c r="K916" s="46">
        <f t="shared" si="101"/>
        <v>0</v>
      </c>
      <c r="L916" s="46">
        <f t="shared" si="102"/>
        <v>0</v>
      </c>
      <c r="M916" s="46">
        <f t="shared" si="103"/>
        <v>0</v>
      </c>
      <c r="N916" s="46">
        <f t="shared" si="104"/>
        <v>0</v>
      </c>
      <c r="P916" t="b">
        <f t="shared" si="105"/>
        <v>1</v>
      </c>
    </row>
    <row r="917" spans="1:16" ht="15.75" x14ac:dyDescent="0.25">
      <c r="A917" s="4"/>
      <c r="B917" s="245">
        <v>902</v>
      </c>
      <c r="C917" s="251"/>
      <c r="D917" s="252"/>
      <c r="E917" s="251"/>
      <c r="F917" s="252"/>
      <c r="G917" s="4"/>
      <c r="H917" s="274" t="b">
        <f>IF(ISBLANK(C917),TRUE,IF(OR(ISBLANK(D917),ISBLANK(E917),ISBLANK(F917),ISBLANK(#REF!)),FALSE,TRUE))</f>
        <v>1</v>
      </c>
      <c r="I917" s="46">
        <f t="shared" si="99"/>
        <v>0</v>
      </c>
      <c r="J917" s="46">
        <f t="shared" si="100"/>
        <v>0</v>
      </c>
      <c r="K917" s="46">
        <f t="shared" si="101"/>
        <v>0</v>
      </c>
      <c r="L917" s="46">
        <f t="shared" si="102"/>
        <v>0</v>
      </c>
      <c r="M917" s="46">
        <f t="shared" si="103"/>
        <v>0</v>
      </c>
      <c r="N917" s="46">
        <f t="shared" si="104"/>
        <v>0</v>
      </c>
      <c r="P917" t="b">
        <f t="shared" si="105"/>
        <v>1</v>
      </c>
    </row>
    <row r="918" spans="1:16" ht="15.75" x14ac:dyDescent="0.25">
      <c r="A918" s="4"/>
      <c r="B918" s="245">
        <v>903</v>
      </c>
      <c r="C918" s="251"/>
      <c r="D918" s="252"/>
      <c r="E918" s="251"/>
      <c r="F918" s="252"/>
      <c r="G918" s="4"/>
      <c r="H918" s="274" t="b">
        <f>IF(ISBLANK(C918),TRUE,IF(OR(ISBLANK(D918),ISBLANK(E918),ISBLANK(F918),ISBLANK(#REF!)),FALSE,TRUE))</f>
        <v>1</v>
      </c>
      <c r="I918" s="46">
        <f t="shared" si="99"/>
        <v>0</v>
      </c>
      <c r="J918" s="46">
        <f t="shared" si="100"/>
        <v>0</v>
      </c>
      <c r="K918" s="46">
        <f t="shared" si="101"/>
        <v>0</v>
      </c>
      <c r="L918" s="46">
        <f t="shared" si="102"/>
        <v>0</v>
      </c>
      <c r="M918" s="46">
        <f t="shared" si="103"/>
        <v>0</v>
      </c>
      <c r="N918" s="46">
        <f t="shared" si="104"/>
        <v>0</v>
      </c>
      <c r="P918" t="b">
        <f t="shared" si="105"/>
        <v>1</v>
      </c>
    </row>
    <row r="919" spans="1:16" ht="15.75" x14ac:dyDescent="0.25">
      <c r="A919" s="4"/>
      <c r="B919" s="245">
        <v>904</v>
      </c>
      <c r="C919" s="251"/>
      <c r="D919" s="252"/>
      <c r="E919" s="251"/>
      <c r="F919" s="252"/>
      <c r="G919" s="4"/>
      <c r="H919" s="274" t="b">
        <f>IF(ISBLANK(C919),TRUE,IF(OR(ISBLANK(D919),ISBLANK(E919),ISBLANK(F919),ISBLANK(#REF!)),FALSE,TRUE))</f>
        <v>1</v>
      </c>
      <c r="I919" s="46">
        <f t="shared" si="99"/>
        <v>0</v>
      </c>
      <c r="J919" s="46">
        <f t="shared" si="100"/>
        <v>0</v>
      </c>
      <c r="K919" s="46">
        <f t="shared" si="101"/>
        <v>0</v>
      </c>
      <c r="L919" s="46">
        <f t="shared" si="102"/>
        <v>0</v>
      </c>
      <c r="M919" s="46">
        <f t="shared" si="103"/>
        <v>0</v>
      </c>
      <c r="N919" s="46">
        <f t="shared" si="104"/>
        <v>0</v>
      </c>
      <c r="P919" t="b">
        <f t="shared" si="105"/>
        <v>1</v>
      </c>
    </row>
    <row r="920" spans="1:16" ht="15.75" x14ac:dyDescent="0.25">
      <c r="A920" s="4"/>
      <c r="B920" s="245">
        <v>905</v>
      </c>
      <c r="C920" s="251"/>
      <c r="D920" s="252"/>
      <c r="E920" s="251"/>
      <c r="F920" s="252"/>
      <c r="G920" s="4"/>
      <c r="H920" s="274" t="b">
        <f>IF(ISBLANK(C920),TRUE,IF(OR(ISBLANK(D920),ISBLANK(E920),ISBLANK(F920),ISBLANK(#REF!)),FALSE,TRUE))</f>
        <v>1</v>
      </c>
      <c r="I920" s="46">
        <f t="shared" si="99"/>
        <v>0</v>
      </c>
      <c r="J920" s="46">
        <f t="shared" si="100"/>
        <v>0</v>
      </c>
      <c r="K920" s="46">
        <f t="shared" si="101"/>
        <v>0</v>
      </c>
      <c r="L920" s="46">
        <f t="shared" si="102"/>
        <v>0</v>
      </c>
      <c r="M920" s="46">
        <f t="shared" si="103"/>
        <v>0</v>
      </c>
      <c r="N920" s="46">
        <f t="shared" si="104"/>
        <v>0</v>
      </c>
      <c r="P920" t="b">
        <f t="shared" si="105"/>
        <v>1</v>
      </c>
    </row>
    <row r="921" spans="1:16" ht="15.75" x14ac:dyDescent="0.25">
      <c r="A921" s="4"/>
      <c r="B921" s="245">
        <v>906</v>
      </c>
      <c r="C921" s="251"/>
      <c r="D921" s="252"/>
      <c r="E921" s="251"/>
      <c r="F921" s="252"/>
      <c r="G921" s="4"/>
      <c r="H921" s="274" t="b">
        <f>IF(ISBLANK(C921),TRUE,IF(OR(ISBLANK(D921),ISBLANK(E921),ISBLANK(F921),ISBLANK(#REF!)),FALSE,TRUE))</f>
        <v>1</v>
      </c>
      <c r="I921" s="46">
        <f t="shared" si="99"/>
        <v>0</v>
      </c>
      <c r="J921" s="46">
        <f t="shared" si="100"/>
        <v>0</v>
      </c>
      <c r="K921" s="46">
        <f t="shared" si="101"/>
        <v>0</v>
      </c>
      <c r="L921" s="46">
        <f t="shared" si="102"/>
        <v>0</v>
      </c>
      <c r="M921" s="46">
        <f t="shared" si="103"/>
        <v>0</v>
      </c>
      <c r="N921" s="46">
        <f t="shared" si="104"/>
        <v>0</v>
      </c>
      <c r="P921" t="b">
        <f t="shared" si="105"/>
        <v>1</v>
      </c>
    </row>
    <row r="922" spans="1:16" ht="15.75" x14ac:dyDescent="0.25">
      <c r="A922" s="4"/>
      <c r="B922" s="245">
        <v>907</v>
      </c>
      <c r="C922" s="251"/>
      <c r="D922" s="252"/>
      <c r="E922" s="251"/>
      <c r="F922" s="252"/>
      <c r="G922" s="4"/>
      <c r="H922" s="274" t="b">
        <f>IF(ISBLANK(C922),TRUE,IF(OR(ISBLANK(D922),ISBLANK(E922),ISBLANK(F922),ISBLANK(#REF!)),FALSE,TRUE))</f>
        <v>1</v>
      </c>
      <c r="I922" s="46">
        <f t="shared" si="99"/>
        <v>0</v>
      </c>
      <c r="J922" s="46">
        <f t="shared" si="100"/>
        <v>0</v>
      </c>
      <c r="K922" s="46">
        <f t="shared" si="101"/>
        <v>0</v>
      </c>
      <c r="L922" s="46">
        <f t="shared" si="102"/>
        <v>0</v>
      </c>
      <c r="M922" s="46">
        <f t="shared" si="103"/>
        <v>0</v>
      </c>
      <c r="N922" s="46">
        <f t="shared" si="104"/>
        <v>0</v>
      </c>
      <c r="P922" t="b">
        <f t="shared" si="105"/>
        <v>1</v>
      </c>
    </row>
    <row r="923" spans="1:16" ht="15.75" x14ac:dyDescent="0.25">
      <c r="A923" s="4"/>
      <c r="B923" s="245">
        <v>908</v>
      </c>
      <c r="C923" s="251"/>
      <c r="D923" s="252"/>
      <c r="E923" s="251"/>
      <c r="F923" s="252"/>
      <c r="G923" s="4"/>
      <c r="H923" s="274" t="b">
        <f>IF(ISBLANK(C923),TRUE,IF(OR(ISBLANK(D923),ISBLANK(E923),ISBLANK(F923),ISBLANK(#REF!)),FALSE,TRUE))</f>
        <v>1</v>
      </c>
      <c r="I923" s="46">
        <f t="shared" si="99"/>
        <v>0</v>
      </c>
      <c r="J923" s="46">
        <f t="shared" si="100"/>
        <v>0</v>
      </c>
      <c r="K923" s="46">
        <f t="shared" si="101"/>
        <v>0</v>
      </c>
      <c r="L923" s="46">
        <f t="shared" si="102"/>
        <v>0</v>
      </c>
      <c r="M923" s="46">
        <f t="shared" si="103"/>
        <v>0</v>
      </c>
      <c r="N923" s="46">
        <f t="shared" si="104"/>
        <v>0</v>
      </c>
      <c r="P923" t="b">
        <f t="shared" si="105"/>
        <v>1</v>
      </c>
    </row>
    <row r="924" spans="1:16" ht="15.75" x14ac:dyDescent="0.25">
      <c r="A924" s="4"/>
      <c r="B924" s="245">
        <v>909</v>
      </c>
      <c r="C924" s="251"/>
      <c r="D924" s="252"/>
      <c r="E924" s="251"/>
      <c r="F924" s="252"/>
      <c r="G924" s="4"/>
      <c r="H924" s="274" t="b">
        <f>IF(ISBLANK(C924),TRUE,IF(OR(ISBLANK(D924),ISBLANK(E924),ISBLANK(F924),ISBLANK(#REF!)),FALSE,TRUE))</f>
        <v>1</v>
      </c>
      <c r="I924" s="46">
        <f t="shared" si="99"/>
        <v>0</v>
      </c>
      <c r="J924" s="46">
        <f t="shared" si="100"/>
        <v>0</v>
      </c>
      <c r="K924" s="46">
        <f t="shared" si="101"/>
        <v>0</v>
      </c>
      <c r="L924" s="46">
        <f t="shared" si="102"/>
        <v>0</v>
      </c>
      <c r="M924" s="46">
        <f t="shared" si="103"/>
        <v>0</v>
      </c>
      <c r="N924" s="46">
        <f t="shared" si="104"/>
        <v>0</v>
      </c>
      <c r="P924" t="b">
        <f t="shared" si="105"/>
        <v>1</v>
      </c>
    </row>
    <row r="925" spans="1:16" ht="15.75" x14ac:dyDescent="0.25">
      <c r="A925" s="4"/>
      <c r="B925" s="245">
        <v>910</v>
      </c>
      <c r="C925" s="251"/>
      <c r="D925" s="252"/>
      <c r="E925" s="251"/>
      <c r="F925" s="252"/>
      <c r="G925" s="4"/>
      <c r="H925" s="274" t="b">
        <f>IF(ISBLANK(C925),TRUE,IF(OR(ISBLANK(D925),ISBLANK(E925),ISBLANK(F925),ISBLANK(#REF!)),FALSE,TRUE))</f>
        <v>1</v>
      </c>
      <c r="I925" s="46">
        <f t="shared" si="99"/>
        <v>0</v>
      </c>
      <c r="J925" s="46">
        <f t="shared" si="100"/>
        <v>0</v>
      </c>
      <c r="K925" s="46">
        <f t="shared" si="101"/>
        <v>0</v>
      </c>
      <c r="L925" s="46">
        <f t="shared" si="102"/>
        <v>0</v>
      </c>
      <c r="M925" s="46">
        <f t="shared" si="103"/>
        <v>0</v>
      </c>
      <c r="N925" s="46">
        <f t="shared" si="104"/>
        <v>0</v>
      </c>
      <c r="P925" t="b">
        <f t="shared" si="105"/>
        <v>1</v>
      </c>
    </row>
    <row r="926" spans="1:16" ht="15.75" x14ac:dyDescent="0.25">
      <c r="A926" s="4"/>
      <c r="B926" s="245">
        <v>911</v>
      </c>
      <c r="C926" s="251"/>
      <c r="D926" s="252"/>
      <c r="E926" s="251"/>
      <c r="F926" s="252"/>
      <c r="G926" s="4"/>
      <c r="H926" s="274" t="b">
        <f>IF(ISBLANK(C926),TRUE,IF(OR(ISBLANK(D926),ISBLANK(E926),ISBLANK(F926),ISBLANK(#REF!)),FALSE,TRUE))</f>
        <v>1</v>
      </c>
      <c r="I926" s="46">
        <f t="shared" si="99"/>
        <v>0</v>
      </c>
      <c r="J926" s="46">
        <f t="shared" si="100"/>
        <v>0</v>
      </c>
      <c r="K926" s="46">
        <f t="shared" si="101"/>
        <v>0</v>
      </c>
      <c r="L926" s="46">
        <f t="shared" si="102"/>
        <v>0</v>
      </c>
      <c r="M926" s="46">
        <f t="shared" si="103"/>
        <v>0</v>
      </c>
      <c r="N926" s="46">
        <f t="shared" si="104"/>
        <v>0</v>
      </c>
      <c r="P926" t="b">
        <f t="shared" si="105"/>
        <v>1</v>
      </c>
    </row>
    <row r="927" spans="1:16" ht="15.75" x14ac:dyDescent="0.25">
      <c r="A927" s="4"/>
      <c r="B927" s="245">
        <v>912</v>
      </c>
      <c r="C927" s="251"/>
      <c r="D927" s="252"/>
      <c r="E927" s="251"/>
      <c r="F927" s="252"/>
      <c r="G927" s="4"/>
      <c r="H927" s="274" t="b">
        <f>IF(ISBLANK(C927),TRUE,IF(OR(ISBLANK(D927),ISBLANK(E927),ISBLANK(F927),ISBLANK(#REF!)),FALSE,TRUE))</f>
        <v>1</v>
      </c>
      <c r="I927" s="46">
        <f t="shared" si="99"/>
        <v>0</v>
      </c>
      <c r="J927" s="46">
        <f t="shared" si="100"/>
        <v>0</v>
      </c>
      <c r="K927" s="46">
        <f t="shared" si="101"/>
        <v>0</v>
      </c>
      <c r="L927" s="46">
        <f t="shared" si="102"/>
        <v>0</v>
      </c>
      <c r="M927" s="46">
        <f t="shared" si="103"/>
        <v>0</v>
      </c>
      <c r="N927" s="46">
        <f t="shared" si="104"/>
        <v>0</v>
      </c>
      <c r="P927" t="b">
        <f t="shared" si="105"/>
        <v>1</v>
      </c>
    </row>
    <row r="928" spans="1:16" ht="15.75" x14ac:dyDescent="0.25">
      <c r="A928" s="4"/>
      <c r="B928" s="245">
        <v>913</v>
      </c>
      <c r="C928" s="251"/>
      <c r="D928" s="252"/>
      <c r="E928" s="251"/>
      <c r="F928" s="252"/>
      <c r="G928" s="4"/>
      <c r="H928" s="274" t="b">
        <f>IF(ISBLANK(C928),TRUE,IF(OR(ISBLANK(D928),ISBLANK(E928),ISBLANK(F928),ISBLANK(#REF!)),FALSE,TRUE))</f>
        <v>1</v>
      </c>
      <c r="I928" s="46">
        <f t="shared" si="99"/>
        <v>0</v>
      </c>
      <c r="J928" s="46">
        <f t="shared" si="100"/>
        <v>0</v>
      </c>
      <c r="K928" s="46">
        <f t="shared" si="101"/>
        <v>0</v>
      </c>
      <c r="L928" s="46">
        <f t="shared" si="102"/>
        <v>0</v>
      </c>
      <c r="M928" s="46">
        <f t="shared" si="103"/>
        <v>0</v>
      </c>
      <c r="N928" s="46">
        <f t="shared" si="104"/>
        <v>0</v>
      </c>
      <c r="P928" t="b">
        <f t="shared" si="105"/>
        <v>1</v>
      </c>
    </row>
    <row r="929" spans="1:16" ht="15.75" x14ac:dyDescent="0.25">
      <c r="A929" s="4"/>
      <c r="B929" s="245">
        <v>914</v>
      </c>
      <c r="C929" s="251"/>
      <c r="D929" s="252"/>
      <c r="E929" s="251"/>
      <c r="F929" s="252"/>
      <c r="G929" s="4"/>
      <c r="H929" s="274" t="b">
        <f>IF(ISBLANK(C929),TRUE,IF(OR(ISBLANK(D929),ISBLANK(E929),ISBLANK(F929),ISBLANK(#REF!)),FALSE,TRUE))</f>
        <v>1</v>
      </c>
      <c r="I929" s="46">
        <f t="shared" si="99"/>
        <v>0</v>
      </c>
      <c r="J929" s="46">
        <f t="shared" si="100"/>
        <v>0</v>
      </c>
      <c r="K929" s="46">
        <f t="shared" si="101"/>
        <v>0</v>
      </c>
      <c r="L929" s="46">
        <f t="shared" si="102"/>
        <v>0</v>
      </c>
      <c r="M929" s="46">
        <f t="shared" si="103"/>
        <v>0</v>
      </c>
      <c r="N929" s="46">
        <f t="shared" si="104"/>
        <v>0</v>
      </c>
      <c r="P929" t="b">
        <f t="shared" si="105"/>
        <v>1</v>
      </c>
    </row>
    <row r="930" spans="1:16" ht="15.75" x14ac:dyDescent="0.25">
      <c r="A930" s="4"/>
      <c r="B930" s="245">
        <v>915</v>
      </c>
      <c r="C930" s="251"/>
      <c r="D930" s="252"/>
      <c r="E930" s="251"/>
      <c r="F930" s="252"/>
      <c r="G930" s="4"/>
      <c r="H930" s="274" t="b">
        <f>IF(ISBLANK(C930),TRUE,IF(OR(ISBLANK(D930),ISBLANK(E930),ISBLANK(F930),ISBLANK(#REF!)),FALSE,TRUE))</f>
        <v>1</v>
      </c>
      <c r="I930" s="46">
        <f t="shared" si="99"/>
        <v>0</v>
      </c>
      <c r="J930" s="46">
        <f t="shared" si="100"/>
        <v>0</v>
      </c>
      <c r="K930" s="46">
        <f t="shared" si="101"/>
        <v>0</v>
      </c>
      <c r="L930" s="46">
        <f t="shared" si="102"/>
        <v>0</v>
      </c>
      <c r="M930" s="46">
        <f t="shared" si="103"/>
        <v>0</v>
      </c>
      <c r="N930" s="46">
        <f t="shared" si="104"/>
        <v>0</v>
      </c>
      <c r="P930" t="b">
        <f t="shared" si="105"/>
        <v>1</v>
      </c>
    </row>
    <row r="931" spans="1:16" ht="15.75" x14ac:dyDescent="0.25">
      <c r="A931" s="4"/>
      <c r="B931" s="245">
        <v>916</v>
      </c>
      <c r="C931" s="251"/>
      <c r="D931" s="252"/>
      <c r="E931" s="251"/>
      <c r="F931" s="252"/>
      <c r="G931" s="4"/>
      <c r="H931" s="274" t="b">
        <f>IF(ISBLANK(C931),TRUE,IF(OR(ISBLANK(D931),ISBLANK(E931),ISBLANK(F931),ISBLANK(#REF!)),FALSE,TRUE))</f>
        <v>1</v>
      </c>
      <c r="I931" s="46">
        <f t="shared" si="99"/>
        <v>0</v>
      </c>
      <c r="J931" s="46">
        <f t="shared" si="100"/>
        <v>0</v>
      </c>
      <c r="K931" s="46">
        <f t="shared" si="101"/>
        <v>0</v>
      </c>
      <c r="L931" s="46">
        <f t="shared" si="102"/>
        <v>0</v>
      </c>
      <c r="M931" s="46">
        <f t="shared" si="103"/>
        <v>0</v>
      </c>
      <c r="N931" s="46">
        <f t="shared" si="104"/>
        <v>0</v>
      </c>
      <c r="P931" t="b">
        <f t="shared" si="105"/>
        <v>1</v>
      </c>
    </row>
    <row r="932" spans="1:16" ht="15.75" x14ac:dyDescent="0.25">
      <c r="A932" s="4"/>
      <c r="B932" s="245">
        <v>917</v>
      </c>
      <c r="C932" s="251"/>
      <c r="D932" s="252"/>
      <c r="E932" s="251"/>
      <c r="F932" s="252"/>
      <c r="G932" s="4"/>
      <c r="H932" s="274" t="b">
        <f>IF(ISBLANK(C932),TRUE,IF(OR(ISBLANK(D932),ISBLANK(E932),ISBLANK(F932),ISBLANK(#REF!)),FALSE,TRUE))</f>
        <v>1</v>
      </c>
      <c r="I932" s="46">
        <f t="shared" si="99"/>
        <v>0</v>
      </c>
      <c r="J932" s="46">
        <f t="shared" si="100"/>
        <v>0</v>
      </c>
      <c r="K932" s="46">
        <f t="shared" si="101"/>
        <v>0</v>
      </c>
      <c r="L932" s="46">
        <f t="shared" si="102"/>
        <v>0</v>
      </c>
      <c r="M932" s="46">
        <f t="shared" si="103"/>
        <v>0</v>
      </c>
      <c r="N932" s="46">
        <f t="shared" si="104"/>
        <v>0</v>
      </c>
      <c r="P932" t="b">
        <f t="shared" si="105"/>
        <v>1</v>
      </c>
    </row>
    <row r="933" spans="1:16" ht="15.75" x14ac:dyDescent="0.25">
      <c r="A933" s="4"/>
      <c r="B933" s="245">
        <v>918</v>
      </c>
      <c r="C933" s="251"/>
      <c r="D933" s="252"/>
      <c r="E933" s="251"/>
      <c r="F933" s="252"/>
      <c r="G933" s="4"/>
      <c r="H933" s="274" t="b">
        <f>IF(ISBLANK(C933),TRUE,IF(OR(ISBLANK(D933),ISBLANK(E933),ISBLANK(F933),ISBLANK(#REF!)),FALSE,TRUE))</f>
        <v>1</v>
      </c>
      <c r="I933" s="46">
        <f t="shared" si="99"/>
        <v>0</v>
      </c>
      <c r="J933" s="46">
        <f t="shared" si="100"/>
        <v>0</v>
      </c>
      <c r="K933" s="46">
        <f t="shared" si="101"/>
        <v>0</v>
      </c>
      <c r="L933" s="46">
        <f t="shared" si="102"/>
        <v>0</v>
      </c>
      <c r="M933" s="46">
        <f t="shared" si="103"/>
        <v>0</v>
      </c>
      <c r="N933" s="46">
        <f t="shared" si="104"/>
        <v>0</v>
      </c>
      <c r="P933" t="b">
        <f t="shared" si="105"/>
        <v>1</v>
      </c>
    </row>
    <row r="934" spans="1:16" ht="15.75" x14ac:dyDescent="0.25">
      <c r="A934" s="4"/>
      <c r="B934" s="245">
        <v>919</v>
      </c>
      <c r="C934" s="251"/>
      <c r="D934" s="252"/>
      <c r="E934" s="251"/>
      <c r="F934" s="252"/>
      <c r="G934" s="4"/>
      <c r="H934" s="274" t="b">
        <f>IF(ISBLANK(C934),TRUE,IF(OR(ISBLANK(D934),ISBLANK(E934),ISBLANK(F934),ISBLANK(#REF!)),FALSE,TRUE))</f>
        <v>1</v>
      </c>
      <c r="I934" s="46">
        <f t="shared" si="99"/>
        <v>0</v>
      </c>
      <c r="J934" s="46">
        <f t="shared" si="100"/>
        <v>0</v>
      </c>
      <c r="K934" s="46">
        <f t="shared" si="101"/>
        <v>0</v>
      </c>
      <c r="L934" s="46">
        <f t="shared" si="102"/>
        <v>0</v>
      </c>
      <c r="M934" s="46">
        <f t="shared" si="103"/>
        <v>0</v>
      </c>
      <c r="N934" s="46">
        <f t="shared" si="104"/>
        <v>0</v>
      </c>
      <c r="P934" t="b">
        <f t="shared" si="105"/>
        <v>1</v>
      </c>
    </row>
    <row r="935" spans="1:16" ht="15.75" x14ac:dyDescent="0.25">
      <c r="A935" s="4"/>
      <c r="B935" s="245">
        <v>920</v>
      </c>
      <c r="C935" s="251"/>
      <c r="D935" s="252"/>
      <c r="E935" s="251"/>
      <c r="F935" s="252"/>
      <c r="G935" s="4"/>
      <c r="H935" s="274" t="b">
        <f>IF(ISBLANK(C935),TRUE,IF(OR(ISBLANK(D935),ISBLANK(E935),ISBLANK(F935),ISBLANK(#REF!)),FALSE,TRUE))</f>
        <v>1</v>
      </c>
      <c r="I935" s="46">
        <f t="shared" si="99"/>
        <v>0</v>
      </c>
      <c r="J935" s="46">
        <f t="shared" si="100"/>
        <v>0</v>
      </c>
      <c r="K935" s="46">
        <f t="shared" si="101"/>
        <v>0</v>
      </c>
      <c r="L935" s="46">
        <f t="shared" si="102"/>
        <v>0</v>
      </c>
      <c r="M935" s="46">
        <f t="shared" si="103"/>
        <v>0</v>
      </c>
      <c r="N935" s="46">
        <f t="shared" si="104"/>
        <v>0</v>
      </c>
      <c r="P935" t="b">
        <f t="shared" si="105"/>
        <v>1</v>
      </c>
    </row>
    <row r="936" spans="1:16" ht="15.75" x14ac:dyDescent="0.25">
      <c r="A936" s="4"/>
      <c r="B936" s="245">
        <v>921</v>
      </c>
      <c r="C936" s="251"/>
      <c r="D936" s="252"/>
      <c r="E936" s="251"/>
      <c r="F936" s="252"/>
      <c r="G936" s="4"/>
      <c r="H936" s="274" t="b">
        <f>IF(ISBLANK(C936),TRUE,IF(OR(ISBLANK(D936),ISBLANK(E936),ISBLANK(F936),ISBLANK(#REF!)),FALSE,TRUE))</f>
        <v>1</v>
      </c>
      <c r="I936" s="46">
        <f t="shared" si="99"/>
        <v>0</v>
      </c>
      <c r="J936" s="46">
        <f t="shared" si="100"/>
        <v>0</v>
      </c>
      <c r="K936" s="46">
        <f t="shared" si="101"/>
        <v>0</v>
      </c>
      <c r="L936" s="46">
        <f t="shared" si="102"/>
        <v>0</v>
      </c>
      <c r="M936" s="46">
        <f t="shared" si="103"/>
        <v>0</v>
      </c>
      <c r="N936" s="46">
        <f t="shared" si="104"/>
        <v>0</v>
      </c>
      <c r="P936" t="b">
        <f t="shared" si="105"/>
        <v>1</v>
      </c>
    </row>
    <row r="937" spans="1:16" ht="15.75" x14ac:dyDescent="0.25">
      <c r="A937" s="4"/>
      <c r="B937" s="245">
        <v>922</v>
      </c>
      <c r="C937" s="251"/>
      <c r="D937" s="252"/>
      <c r="E937" s="251"/>
      <c r="F937" s="252"/>
      <c r="G937" s="4"/>
      <c r="H937" s="274" t="b">
        <f>IF(ISBLANK(C937),TRUE,IF(OR(ISBLANK(D937),ISBLANK(E937),ISBLANK(F937),ISBLANK(#REF!)),FALSE,TRUE))</f>
        <v>1</v>
      </c>
      <c r="I937" s="46">
        <f t="shared" si="99"/>
        <v>0</v>
      </c>
      <c r="J937" s="46">
        <f t="shared" si="100"/>
        <v>0</v>
      </c>
      <c r="K937" s="46">
        <f t="shared" si="101"/>
        <v>0</v>
      </c>
      <c r="L937" s="46">
        <f t="shared" si="102"/>
        <v>0</v>
      </c>
      <c r="M937" s="46">
        <f t="shared" si="103"/>
        <v>0</v>
      </c>
      <c r="N937" s="46">
        <f t="shared" si="104"/>
        <v>0</v>
      </c>
      <c r="P937" t="b">
        <f t="shared" si="105"/>
        <v>1</v>
      </c>
    </row>
    <row r="938" spans="1:16" ht="15.75" x14ac:dyDescent="0.25">
      <c r="A938" s="4"/>
      <c r="B938" s="245">
        <v>923</v>
      </c>
      <c r="C938" s="251"/>
      <c r="D938" s="252"/>
      <c r="E938" s="251"/>
      <c r="F938" s="252"/>
      <c r="G938" s="4"/>
      <c r="H938" s="274" t="b">
        <f>IF(ISBLANK(C938),TRUE,IF(OR(ISBLANK(D938),ISBLANK(E938),ISBLANK(F938),ISBLANK(#REF!)),FALSE,TRUE))</f>
        <v>1</v>
      </c>
      <c r="I938" s="46">
        <f t="shared" si="99"/>
        <v>0</v>
      </c>
      <c r="J938" s="46">
        <f t="shared" si="100"/>
        <v>0</v>
      </c>
      <c r="K938" s="46">
        <f t="shared" si="101"/>
        <v>0</v>
      </c>
      <c r="L938" s="46">
        <f t="shared" si="102"/>
        <v>0</v>
      </c>
      <c r="M938" s="46">
        <f t="shared" si="103"/>
        <v>0</v>
      </c>
      <c r="N938" s="46">
        <f t="shared" si="104"/>
        <v>0</v>
      </c>
      <c r="P938" t="b">
        <f t="shared" si="105"/>
        <v>1</v>
      </c>
    </row>
    <row r="939" spans="1:16" ht="15.75" x14ac:dyDescent="0.25">
      <c r="A939" s="4"/>
      <c r="B939" s="245">
        <v>924</v>
      </c>
      <c r="C939" s="251"/>
      <c r="D939" s="252"/>
      <c r="E939" s="251"/>
      <c r="F939" s="252"/>
      <c r="G939" s="4"/>
      <c r="H939" s="274" t="b">
        <f>IF(ISBLANK(C939),TRUE,IF(OR(ISBLANK(D939),ISBLANK(E939),ISBLANK(F939),ISBLANK(#REF!)),FALSE,TRUE))</f>
        <v>1</v>
      </c>
      <c r="I939" s="46">
        <f t="shared" si="99"/>
        <v>0</v>
      </c>
      <c r="J939" s="46">
        <f t="shared" si="100"/>
        <v>0</v>
      </c>
      <c r="K939" s="46">
        <f t="shared" si="101"/>
        <v>0</v>
      </c>
      <c r="L939" s="46">
        <f t="shared" si="102"/>
        <v>0</v>
      </c>
      <c r="M939" s="46">
        <f t="shared" si="103"/>
        <v>0</v>
      </c>
      <c r="N939" s="46">
        <f t="shared" si="104"/>
        <v>0</v>
      </c>
      <c r="P939" t="b">
        <f t="shared" si="105"/>
        <v>1</v>
      </c>
    </row>
    <row r="940" spans="1:16" ht="15.75" x14ac:dyDescent="0.25">
      <c r="A940" s="4"/>
      <c r="B940" s="245">
        <v>925</v>
      </c>
      <c r="C940" s="251"/>
      <c r="D940" s="252"/>
      <c r="E940" s="251"/>
      <c r="F940" s="252"/>
      <c r="G940" s="4"/>
      <c r="H940" s="274" t="b">
        <f>IF(ISBLANK(C940),TRUE,IF(OR(ISBLANK(D940),ISBLANK(E940),ISBLANK(F940),ISBLANK(#REF!)),FALSE,TRUE))</f>
        <v>1</v>
      </c>
      <c r="I940" s="46">
        <f t="shared" si="99"/>
        <v>0</v>
      </c>
      <c r="J940" s="46">
        <f t="shared" si="100"/>
        <v>0</v>
      </c>
      <c r="K940" s="46">
        <f t="shared" si="101"/>
        <v>0</v>
      </c>
      <c r="L940" s="46">
        <f t="shared" si="102"/>
        <v>0</v>
      </c>
      <c r="M940" s="46">
        <f t="shared" si="103"/>
        <v>0</v>
      </c>
      <c r="N940" s="46">
        <f t="shared" si="104"/>
        <v>0</v>
      </c>
      <c r="P940" t="b">
        <f t="shared" si="105"/>
        <v>1</v>
      </c>
    </row>
    <row r="941" spans="1:16" ht="15.75" x14ac:dyDescent="0.25">
      <c r="A941" s="4"/>
      <c r="B941" s="245">
        <v>926</v>
      </c>
      <c r="C941" s="251"/>
      <c r="D941" s="252"/>
      <c r="E941" s="251"/>
      <c r="F941" s="252"/>
      <c r="G941" s="4"/>
      <c r="H941" s="274" t="b">
        <f>IF(ISBLANK(C941),TRUE,IF(OR(ISBLANK(D941),ISBLANK(E941),ISBLANK(F941),ISBLANK(#REF!)),FALSE,TRUE))</f>
        <v>1</v>
      </c>
      <c r="I941" s="46">
        <f t="shared" si="99"/>
        <v>0</v>
      </c>
      <c r="J941" s="46">
        <f t="shared" si="100"/>
        <v>0</v>
      </c>
      <c r="K941" s="46">
        <f t="shared" si="101"/>
        <v>0</v>
      </c>
      <c r="L941" s="46">
        <f t="shared" si="102"/>
        <v>0</v>
      </c>
      <c r="M941" s="46">
        <f t="shared" si="103"/>
        <v>0</v>
      </c>
      <c r="N941" s="46">
        <f t="shared" si="104"/>
        <v>0</v>
      </c>
      <c r="P941" t="b">
        <f t="shared" si="105"/>
        <v>1</v>
      </c>
    </row>
    <row r="942" spans="1:16" ht="15.75" x14ac:dyDescent="0.25">
      <c r="A942" s="4"/>
      <c r="B942" s="245">
        <v>927</v>
      </c>
      <c r="C942" s="251"/>
      <c r="D942" s="252"/>
      <c r="E942" s="251"/>
      <c r="F942" s="252"/>
      <c r="G942" s="4"/>
      <c r="H942" s="274" t="b">
        <f>IF(ISBLANK(C942),TRUE,IF(OR(ISBLANK(D942),ISBLANK(E942),ISBLANK(F942),ISBLANK(#REF!)),FALSE,TRUE))</f>
        <v>1</v>
      </c>
      <c r="I942" s="46">
        <f t="shared" si="99"/>
        <v>0</v>
      </c>
      <c r="J942" s="46">
        <f t="shared" si="100"/>
        <v>0</v>
      </c>
      <c r="K942" s="46">
        <f t="shared" si="101"/>
        <v>0</v>
      </c>
      <c r="L942" s="46">
        <f t="shared" si="102"/>
        <v>0</v>
      </c>
      <c r="M942" s="46">
        <f t="shared" si="103"/>
        <v>0</v>
      </c>
      <c r="N942" s="46">
        <f t="shared" si="104"/>
        <v>0</v>
      </c>
      <c r="P942" t="b">
        <f t="shared" si="105"/>
        <v>1</v>
      </c>
    </row>
    <row r="943" spans="1:16" ht="15.75" x14ac:dyDescent="0.25">
      <c r="A943" s="4"/>
      <c r="B943" s="245">
        <v>928</v>
      </c>
      <c r="C943" s="251"/>
      <c r="D943" s="252"/>
      <c r="E943" s="251"/>
      <c r="F943" s="252"/>
      <c r="G943" s="4"/>
      <c r="H943" s="274" t="b">
        <f>IF(ISBLANK(C943),TRUE,IF(OR(ISBLANK(D943),ISBLANK(E943),ISBLANK(F943),ISBLANK(#REF!)),FALSE,TRUE))</f>
        <v>1</v>
      </c>
      <c r="I943" s="46">
        <f t="shared" si="99"/>
        <v>0</v>
      </c>
      <c r="J943" s="46">
        <f t="shared" si="100"/>
        <v>0</v>
      </c>
      <c r="K943" s="46">
        <f t="shared" si="101"/>
        <v>0</v>
      </c>
      <c r="L943" s="46">
        <f t="shared" si="102"/>
        <v>0</v>
      </c>
      <c r="M943" s="46">
        <f t="shared" si="103"/>
        <v>0</v>
      </c>
      <c r="N943" s="46">
        <f t="shared" si="104"/>
        <v>0</v>
      </c>
      <c r="P943" t="b">
        <f t="shared" si="105"/>
        <v>1</v>
      </c>
    </row>
    <row r="944" spans="1:16" ht="15.75" x14ac:dyDescent="0.25">
      <c r="A944" s="4"/>
      <c r="B944" s="245">
        <v>929</v>
      </c>
      <c r="C944" s="251"/>
      <c r="D944" s="252"/>
      <c r="E944" s="251"/>
      <c r="F944" s="252"/>
      <c r="G944" s="4"/>
      <c r="H944" s="274" t="b">
        <f>IF(ISBLANK(C944),TRUE,IF(OR(ISBLANK(D944),ISBLANK(E944),ISBLANK(F944),ISBLANK(#REF!)),FALSE,TRUE))</f>
        <v>1</v>
      </c>
      <c r="I944" s="46">
        <f t="shared" si="99"/>
        <v>0</v>
      </c>
      <c r="J944" s="46">
        <f t="shared" si="100"/>
        <v>0</v>
      </c>
      <c r="K944" s="46">
        <f t="shared" si="101"/>
        <v>0</v>
      </c>
      <c r="L944" s="46">
        <f t="shared" si="102"/>
        <v>0</v>
      </c>
      <c r="M944" s="46">
        <f t="shared" si="103"/>
        <v>0</v>
      </c>
      <c r="N944" s="46">
        <f t="shared" si="104"/>
        <v>0</v>
      </c>
      <c r="P944" t="b">
        <f t="shared" si="105"/>
        <v>1</v>
      </c>
    </row>
    <row r="945" spans="1:16" ht="15.75" x14ac:dyDescent="0.25">
      <c r="A945" s="4"/>
      <c r="B945" s="245">
        <v>930</v>
      </c>
      <c r="C945" s="251"/>
      <c r="D945" s="252"/>
      <c r="E945" s="251"/>
      <c r="F945" s="252"/>
      <c r="G945" s="4"/>
      <c r="H945" s="274" t="b">
        <f>IF(ISBLANK(C945),TRUE,IF(OR(ISBLANK(D945),ISBLANK(E945),ISBLANK(F945),ISBLANK(#REF!)),FALSE,TRUE))</f>
        <v>1</v>
      </c>
      <c r="I945" s="46">
        <f t="shared" si="99"/>
        <v>0</v>
      </c>
      <c r="J945" s="46">
        <f t="shared" si="100"/>
        <v>0</v>
      </c>
      <c r="K945" s="46">
        <f t="shared" si="101"/>
        <v>0</v>
      </c>
      <c r="L945" s="46">
        <f t="shared" si="102"/>
        <v>0</v>
      </c>
      <c r="M945" s="46">
        <f t="shared" si="103"/>
        <v>0</v>
      </c>
      <c r="N945" s="46">
        <f t="shared" si="104"/>
        <v>0</v>
      </c>
      <c r="P945" t="b">
        <f t="shared" si="105"/>
        <v>1</v>
      </c>
    </row>
    <row r="946" spans="1:16" ht="15.75" x14ac:dyDescent="0.25">
      <c r="A946" s="4"/>
      <c r="B946" s="245">
        <v>931</v>
      </c>
      <c r="C946" s="251"/>
      <c r="D946" s="252"/>
      <c r="E946" s="251"/>
      <c r="F946" s="252"/>
      <c r="G946" s="4"/>
      <c r="H946" s="274" t="b">
        <f>IF(ISBLANK(C946),TRUE,IF(OR(ISBLANK(D946),ISBLANK(E946),ISBLANK(F946),ISBLANK(#REF!)),FALSE,TRUE))</f>
        <v>1</v>
      </c>
      <c r="I946" s="46">
        <f t="shared" si="99"/>
        <v>0</v>
      </c>
      <c r="J946" s="46">
        <f t="shared" si="100"/>
        <v>0</v>
      </c>
      <c r="K946" s="46">
        <f t="shared" si="101"/>
        <v>0</v>
      </c>
      <c r="L946" s="46">
        <f t="shared" si="102"/>
        <v>0</v>
      </c>
      <c r="M946" s="46">
        <f t="shared" si="103"/>
        <v>0</v>
      </c>
      <c r="N946" s="46">
        <f t="shared" si="104"/>
        <v>0</v>
      </c>
      <c r="P946" t="b">
        <f t="shared" si="105"/>
        <v>1</v>
      </c>
    </row>
    <row r="947" spans="1:16" ht="15.75" x14ac:dyDescent="0.25">
      <c r="A947" s="4"/>
      <c r="B947" s="245">
        <v>932</v>
      </c>
      <c r="C947" s="251"/>
      <c r="D947" s="252"/>
      <c r="E947" s="251"/>
      <c r="F947" s="252"/>
      <c r="G947" s="4"/>
      <c r="H947" s="274" t="b">
        <f>IF(ISBLANK(C947),TRUE,IF(OR(ISBLANK(D947),ISBLANK(E947),ISBLANK(F947),ISBLANK(#REF!)),FALSE,TRUE))</f>
        <v>1</v>
      </c>
      <c r="I947" s="46">
        <f t="shared" si="99"/>
        <v>0</v>
      </c>
      <c r="J947" s="46">
        <f t="shared" si="100"/>
        <v>0</v>
      </c>
      <c r="K947" s="46">
        <f t="shared" si="101"/>
        <v>0</v>
      </c>
      <c r="L947" s="46">
        <f t="shared" si="102"/>
        <v>0</v>
      </c>
      <c r="M947" s="46">
        <f t="shared" si="103"/>
        <v>0</v>
      </c>
      <c r="N947" s="46">
        <f t="shared" si="104"/>
        <v>0</v>
      </c>
      <c r="P947" t="b">
        <f t="shared" si="105"/>
        <v>1</v>
      </c>
    </row>
    <row r="948" spans="1:16" ht="15.75" x14ac:dyDescent="0.25">
      <c r="A948" s="4"/>
      <c r="B948" s="245">
        <v>933</v>
      </c>
      <c r="C948" s="251"/>
      <c r="D948" s="252"/>
      <c r="E948" s="251"/>
      <c r="F948" s="252"/>
      <c r="G948" s="4"/>
      <c r="H948" s="274" t="b">
        <f>IF(ISBLANK(C948),TRUE,IF(OR(ISBLANK(D948),ISBLANK(E948),ISBLANK(F948),ISBLANK(#REF!)),FALSE,TRUE))</f>
        <v>1</v>
      </c>
      <c r="I948" s="46">
        <f t="shared" si="99"/>
        <v>0</v>
      </c>
      <c r="J948" s="46">
        <f t="shared" si="100"/>
        <v>0</v>
      </c>
      <c r="K948" s="46">
        <f t="shared" si="101"/>
        <v>0</v>
      </c>
      <c r="L948" s="46">
        <f t="shared" si="102"/>
        <v>0</v>
      </c>
      <c r="M948" s="46">
        <f t="shared" si="103"/>
        <v>0</v>
      </c>
      <c r="N948" s="46">
        <f t="shared" si="104"/>
        <v>0</v>
      </c>
      <c r="P948" t="b">
        <f t="shared" si="105"/>
        <v>1</v>
      </c>
    </row>
    <row r="949" spans="1:16" ht="15.75" x14ac:dyDescent="0.25">
      <c r="A949" s="4"/>
      <c r="B949" s="245">
        <v>934</v>
      </c>
      <c r="C949" s="251"/>
      <c r="D949" s="252"/>
      <c r="E949" s="251"/>
      <c r="F949" s="252"/>
      <c r="G949" s="4"/>
      <c r="H949" s="274" t="b">
        <f>IF(ISBLANK(C949),TRUE,IF(OR(ISBLANK(D949),ISBLANK(E949),ISBLANK(F949),ISBLANK(#REF!)),FALSE,TRUE))</f>
        <v>1</v>
      </c>
      <c r="I949" s="46">
        <f t="shared" si="99"/>
        <v>0</v>
      </c>
      <c r="J949" s="46">
        <f t="shared" si="100"/>
        <v>0</v>
      </c>
      <c r="K949" s="46">
        <f t="shared" si="101"/>
        <v>0</v>
      </c>
      <c r="L949" s="46">
        <f t="shared" si="102"/>
        <v>0</v>
      </c>
      <c r="M949" s="46">
        <f t="shared" si="103"/>
        <v>0</v>
      </c>
      <c r="N949" s="46">
        <f t="shared" si="104"/>
        <v>0</v>
      </c>
      <c r="P949" t="b">
        <f t="shared" si="105"/>
        <v>1</v>
      </c>
    </row>
    <row r="950" spans="1:16" ht="15.75" x14ac:dyDescent="0.25">
      <c r="A950" s="4"/>
      <c r="B950" s="245">
        <v>935</v>
      </c>
      <c r="C950" s="251"/>
      <c r="D950" s="252"/>
      <c r="E950" s="251"/>
      <c r="F950" s="252"/>
      <c r="G950" s="4"/>
      <c r="H950" s="274" t="b">
        <f>IF(ISBLANK(C950),TRUE,IF(OR(ISBLANK(D950),ISBLANK(E950),ISBLANK(F950),ISBLANK(#REF!)),FALSE,TRUE))</f>
        <v>1</v>
      </c>
      <c r="I950" s="46">
        <f t="shared" si="99"/>
        <v>0</v>
      </c>
      <c r="J950" s="46">
        <f t="shared" si="100"/>
        <v>0</v>
      </c>
      <c r="K950" s="46">
        <f t="shared" si="101"/>
        <v>0</v>
      </c>
      <c r="L950" s="46">
        <f t="shared" si="102"/>
        <v>0</v>
      </c>
      <c r="M950" s="46">
        <f t="shared" si="103"/>
        <v>0</v>
      </c>
      <c r="N950" s="46">
        <f t="shared" si="104"/>
        <v>0</v>
      </c>
      <c r="P950" t="b">
        <f t="shared" si="105"/>
        <v>1</v>
      </c>
    </row>
    <row r="951" spans="1:16" ht="15.75" x14ac:dyDescent="0.25">
      <c r="A951" s="4"/>
      <c r="B951" s="245">
        <v>936</v>
      </c>
      <c r="C951" s="251"/>
      <c r="D951" s="252"/>
      <c r="E951" s="251"/>
      <c r="F951" s="252"/>
      <c r="G951" s="4"/>
      <c r="H951" s="274" t="b">
        <f>IF(ISBLANK(C951),TRUE,IF(OR(ISBLANK(D951),ISBLANK(E951),ISBLANK(F951),ISBLANK(#REF!)),FALSE,TRUE))</f>
        <v>1</v>
      </c>
      <c r="I951" s="46">
        <f t="shared" si="99"/>
        <v>0</v>
      </c>
      <c r="J951" s="46">
        <f t="shared" si="100"/>
        <v>0</v>
      </c>
      <c r="K951" s="46">
        <f t="shared" si="101"/>
        <v>0</v>
      </c>
      <c r="L951" s="46">
        <f t="shared" si="102"/>
        <v>0</v>
      </c>
      <c r="M951" s="46">
        <f t="shared" si="103"/>
        <v>0</v>
      </c>
      <c r="N951" s="46">
        <f t="shared" si="104"/>
        <v>0</v>
      </c>
      <c r="P951" t="b">
        <f t="shared" si="105"/>
        <v>1</v>
      </c>
    </row>
    <row r="952" spans="1:16" ht="15.75" x14ac:dyDescent="0.25">
      <c r="A952" s="4"/>
      <c r="B952" s="245">
        <v>937</v>
      </c>
      <c r="C952" s="251"/>
      <c r="D952" s="252"/>
      <c r="E952" s="251"/>
      <c r="F952" s="252"/>
      <c r="G952" s="4"/>
      <c r="H952" s="274" t="b">
        <f>IF(ISBLANK(C952),TRUE,IF(OR(ISBLANK(D952),ISBLANK(E952),ISBLANK(F952),ISBLANK(#REF!)),FALSE,TRUE))</f>
        <v>1</v>
      </c>
      <c r="I952" s="46">
        <f t="shared" si="99"/>
        <v>0</v>
      </c>
      <c r="J952" s="46">
        <f t="shared" si="100"/>
        <v>0</v>
      </c>
      <c r="K952" s="46">
        <f t="shared" si="101"/>
        <v>0</v>
      </c>
      <c r="L952" s="46">
        <f t="shared" si="102"/>
        <v>0</v>
      </c>
      <c r="M952" s="46">
        <f t="shared" si="103"/>
        <v>0</v>
      </c>
      <c r="N952" s="46">
        <f t="shared" si="104"/>
        <v>0</v>
      </c>
      <c r="P952" t="b">
        <f t="shared" si="105"/>
        <v>1</v>
      </c>
    </row>
    <row r="953" spans="1:16" ht="15.75" x14ac:dyDescent="0.25">
      <c r="A953" s="4"/>
      <c r="B953" s="245">
        <v>938</v>
      </c>
      <c r="C953" s="251"/>
      <c r="D953" s="252"/>
      <c r="E953" s="251"/>
      <c r="F953" s="252"/>
      <c r="G953" s="4"/>
      <c r="H953" s="274" t="b">
        <f>IF(ISBLANK(C953),TRUE,IF(OR(ISBLANK(D953),ISBLANK(E953),ISBLANK(F953),ISBLANK(#REF!)),FALSE,TRUE))</f>
        <v>1</v>
      </c>
      <c r="I953" s="46">
        <f t="shared" si="99"/>
        <v>0</v>
      </c>
      <c r="J953" s="46">
        <f t="shared" si="100"/>
        <v>0</v>
      </c>
      <c r="K953" s="46">
        <f t="shared" si="101"/>
        <v>0</v>
      </c>
      <c r="L953" s="46">
        <f t="shared" si="102"/>
        <v>0</v>
      </c>
      <c r="M953" s="46">
        <f t="shared" si="103"/>
        <v>0</v>
      </c>
      <c r="N953" s="46">
        <f t="shared" si="104"/>
        <v>0</v>
      </c>
      <c r="P953" t="b">
        <f t="shared" si="105"/>
        <v>1</v>
      </c>
    </row>
    <row r="954" spans="1:16" ht="15.75" x14ac:dyDescent="0.25">
      <c r="A954" s="4"/>
      <c r="B954" s="245">
        <v>939</v>
      </c>
      <c r="C954" s="251"/>
      <c r="D954" s="252"/>
      <c r="E954" s="251"/>
      <c r="F954" s="252"/>
      <c r="G954" s="4"/>
      <c r="H954" s="274" t="b">
        <f>IF(ISBLANK(C954),TRUE,IF(OR(ISBLANK(D954),ISBLANK(E954),ISBLANK(F954),ISBLANK(#REF!)),FALSE,TRUE))</f>
        <v>1</v>
      </c>
      <c r="I954" s="46">
        <f t="shared" si="99"/>
        <v>0</v>
      </c>
      <c r="J954" s="46">
        <f t="shared" si="100"/>
        <v>0</v>
      </c>
      <c r="K954" s="46">
        <f t="shared" si="101"/>
        <v>0</v>
      </c>
      <c r="L954" s="46">
        <f t="shared" si="102"/>
        <v>0</v>
      </c>
      <c r="M954" s="46">
        <f t="shared" si="103"/>
        <v>0</v>
      </c>
      <c r="N954" s="46">
        <f t="shared" si="104"/>
        <v>0</v>
      </c>
      <c r="P954" t="b">
        <f t="shared" si="105"/>
        <v>1</v>
      </c>
    </row>
    <row r="955" spans="1:16" ht="15.75" x14ac:dyDescent="0.25">
      <c r="A955" s="4"/>
      <c r="B955" s="245">
        <v>940</v>
      </c>
      <c r="C955" s="251"/>
      <c r="D955" s="252"/>
      <c r="E955" s="251"/>
      <c r="F955" s="252"/>
      <c r="G955" s="4"/>
      <c r="H955" s="274" t="b">
        <f>IF(ISBLANK(C955),TRUE,IF(OR(ISBLANK(D955),ISBLANK(E955),ISBLANK(F955),ISBLANK(#REF!)),FALSE,TRUE))</f>
        <v>1</v>
      </c>
      <c r="I955" s="46">
        <f t="shared" si="99"/>
        <v>0</v>
      </c>
      <c r="J955" s="46">
        <f t="shared" si="100"/>
        <v>0</v>
      </c>
      <c r="K955" s="46">
        <f t="shared" si="101"/>
        <v>0</v>
      </c>
      <c r="L955" s="46">
        <f t="shared" si="102"/>
        <v>0</v>
      </c>
      <c r="M955" s="46">
        <f t="shared" si="103"/>
        <v>0</v>
      </c>
      <c r="N955" s="46">
        <f t="shared" si="104"/>
        <v>0</v>
      </c>
      <c r="P955" t="b">
        <f t="shared" si="105"/>
        <v>1</v>
      </c>
    </row>
    <row r="956" spans="1:16" ht="15.75" x14ac:dyDescent="0.25">
      <c r="A956" s="4"/>
      <c r="B956" s="245">
        <v>941</v>
      </c>
      <c r="C956" s="251"/>
      <c r="D956" s="252"/>
      <c r="E956" s="251"/>
      <c r="F956" s="252"/>
      <c r="G956" s="4"/>
      <c r="H956" s="274" t="b">
        <f>IF(ISBLANK(C956),TRUE,IF(OR(ISBLANK(D956),ISBLANK(E956),ISBLANK(F956),ISBLANK(#REF!)),FALSE,TRUE))</f>
        <v>1</v>
      </c>
      <c r="I956" s="46">
        <f t="shared" si="99"/>
        <v>0</v>
      </c>
      <c r="J956" s="46">
        <f t="shared" si="100"/>
        <v>0</v>
      </c>
      <c r="K956" s="46">
        <f t="shared" si="101"/>
        <v>0</v>
      </c>
      <c r="L956" s="46">
        <f t="shared" si="102"/>
        <v>0</v>
      </c>
      <c r="M956" s="46">
        <f t="shared" si="103"/>
        <v>0</v>
      </c>
      <c r="N956" s="46">
        <f t="shared" si="104"/>
        <v>0</v>
      </c>
      <c r="P956" t="b">
        <f t="shared" si="105"/>
        <v>1</v>
      </c>
    </row>
    <row r="957" spans="1:16" ht="15.75" x14ac:dyDescent="0.25">
      <c r="A957" s="4"/>
      <c r="B957" s="245">
        <v>942</v>
      </c>
      <c r="C957" s="251"/>
      <c r="D957" s="252"/>
      <c r="E957" s="251"/>
      <c r="F957" s="252"/>
      <c r="G957" s="4"/>
      <c r="H957" s="274" t="b">
        <f>IF(ISBLANK(C957),TRUE,IF(OR(ISBLANK(D957),ISBLANK(E957),ISBLANK(F957),ISBLANK(#REF!)),FALSE,TRUE))</f>
        <v>1</v>
      </c>
      <c r="I957" s="46">
        <f t="shared" si="99"/>
        <v>0</v>
      </c>
      <c r="J957" s="46">
        <f t="shared" si="100"/>
        <v>0</v>
      </c>
      <c r="K957" s="46">
        <f t="shared" si="101"/>
        <v>0</v>
      </c>
      <c r="L957" s="46">
        <f t="shared" si="102"/>
        <v>0</v>
      </c>
      <c r="M957" s="46">
        <f t="shared" si="103"/>
        <v>0</v>
      </c>
      <c r="N957" s="46">
        <f t="shared" si="104"/>
        <v>0</v>
      </c>
      <c r="P957" t="b">
        <f t="shared" si="105"/>
        <v>1</v>
      </c>
    </row>
    <row r="958" spans="1:16" ht="15.75" x14ac:dyDescent="0.25">
      <c r="A958" s="4"/>
      <c r="B958" s="245">
        <v>943</v>
      </c>
      <c r="C958" s="251"/>
      <c r="D958" s="252"/>
      <c r="E958" s="251"/>
      <c r="F958" s="252"/>
      <c r="G958" s="4"/>
      <c r="H958" s="274" t="b">
        <f>IF(ISBLANK(C958),TRUE,IF(OR(ISBLANK(D958),ISBLANK(E958),ISBLANK(F958),ISBLANK(#REF!)),FALSE,TRUE))</f>
        <v>1</v>
      </c>
      <c r="I958" s="46">
        <f t="shared" si="99"/>
        <v>0</v>
      </c>
      <c r="J958" s="46">
        <f t="shared" si="100"/>
        <v>0</v>
      </c>
      <c r="K958" s="46">
        <f t="shared" si="101"/>
        <v>0</v>
      </c>
      <c r="L958" s="46">
        <f t="shared" si="102"/>
        <v>0</v>
      </c>
      <c r="M958" s="46">
        <f t="shared" si="103"/>
        <v>0</v>
      </c>
      <c r="N958" s="46">
        <f t="shared" si="104"/>
        <v>0</v>
      </c>
      <c r="P958" t="b">
        <f t="shared" si="105"/>
        <v>1</v>
      </c>
    </row>
    <row r="959" spans="1:16" ht="15.75" x14ac:dyDescent="0.25">
      <c r="A959" s="4"/>
      <c r="B959" s="245">
        <v>944</v>
      </c>
      <c r="C959" s="251"/>
      <c r="D959" s="252"/>
      <c r="E959" s="251"/>
      <c r="F959" s="252"/>
      <c r="G959" s="4"/>
      <c r="H959" s="274" t="b">
        <f>IF(ISBLANK(C959),TRUE,IF(OR(ISBLANK(D959),ISBLANK(E959),ISBLANK(F959),ISBLANK(#REF!)),FALSE,TRUE))</f>
        <v>1</v>
      </c>
      <c r="I959" s="46">
        <f t="shared" si="99"/>
        <v>0</v>
      </c>
      <c r="J959" s="46">
        <f t="shared" si="100"/>
        <v>0</v>
      </c>
      <c r="K959" s="46">
        <f t="shared" si="101"/>
        <v>0</v>
      </c>
      <c r="L959" s="46">
        <f t="shared" si="102"/>
        <v>0</v>
      </c>
      <c r="M959" s="46">
        <f t="shared" si="103"/>
        <v>0</v>
      </c>
      <c r="N959" s="46">
        <f t="shared" si="104"/>
        <v>0</v>
      </c>
      <c r="P959" t="b">
        <f t="shared" si="105"/>
        <v>1</v>
      </c>
    </row>
    <row r="960" spans="1:16" ht="15.75" x14ac:dyDescent="0.25">
      <c r="A960" s="4"/>
      <c r="B960" s="245">
        <v>945</v>
      </c>
      <c r="C960" s="251"/>
      <c r="D960" s="252"/>
      <c r="E960" s="251"/>
      <c r="F960" s="252"/>
      <c r="G960" s="4"/>
      <c r="H960" s="274" t="b">
        <f>IF(ISBLANK(C960),TRUE,IF(OR(ISBLANK(D960),ISBLANK(E960),ISBLANK(F960),ISBLANK(#REF!)),FALSE,TRUE))</f>
        <v>1</v>
      </c>
      <c r="I960" s="46">
        <f t="shared" si="99"/>
        <v>0</v>
      </c>
      <c r="J960" s="46">
        <f t="shared" si="100"/>
        <v>0</v>
      </c>
      <c r="K960" s="46">
        <f t="shared" si="101"/>
        <v>0</v>
      </c>
      <c r="L960" s="46">
        <f t="shared" si="102"/>
        <v>0</v>
      </c>
      <c r="M960" s="46">
        <f t="shared" si="103"/>
        <v>0</v>
      </c>
      <c r="N960" s="46">
        <f t="shared" si="104"/>
        <v>0</v>
      </c>
      <c r="P960" t="b">
        <f t="shared" si="105"/>
        <v>1</v>
      </c>
    </row>
    <row r="961" spans="1:16" ht="15.75" x14ac:dyDescent="0.25">
      <c r="A961" s="4"/>
      <c r="B961" s="245">
        <v>946</v>
      </c>
      <c r="C961" s="251"/>
      <c r="D961" s="252"/>
      <c r="E961" s="251"/>
      <c r="F961" s="252"/>
      <c r="G961" s="4"/>
      <c r="H961" s="274" t="b">
        <f>IF(ISBLANK(C961),TRUE,IF(OR(ISBLANK(D961),ISBLANK(E961),ISBLANK(F961),ISBLANK(#REF!)),FALSE,TRUE))</f>
        <v>1</v>
      </c>
      <c r="I961" s="46">
        <f t="shared" si="99"/>
        <v>0</v>
      </c>
      <c r="J961" s="46">
        <f t="shared" si="100"/>
        <v>0</v>
      </c>
      <c r="K961" s="46">
        <f t="shared" si="101"/>
        <v>0</v>
      </c>
      <c r="L961" s="46">
        <f t="shared" si="102"/>
        <v>0</v>
      </c>
      <c r="M961" s="46">
        <f t="shared" si="103"/>
        <v>0</v>
      </c>
      <c r="N961" s="46">
        <f t="shared" si="104"/>
        <v>0</v>
      </c>
      <c r="P961" t="b">
        <f t="shared" si="105"/>
        <v>1</v>
      </c>
    </row>
    <row r="962" spans="1:16" ht="15.75" x14ac:dyDescent="0.25">
      <c r="A962" s="4"/>
      <c r="B962" s="245">
        <v>947</v>
      </c>
      <c r="C962" s="251"/>
      <c r="D962" s="252"/>
      <c r="E962" s="251"/>
      <c r="F962" s="252"/>
      <c r="G962" s="4"/>
      <c r="H962" s="274" t="b">
        <f>IF(ISBLANK(C962),TRUE,IF(OR(ISBLANK(D962),ISBLANK(E962),ISBLANK(F962),ISBLANK(#REF!)),FALSE,TRUE))</f>
        <v>1</v>
      </c>
      <c r="I962" s="46">
        <f t="shared" si="99"/>
        <v>0</v>
      </c>
      <c r="J962" s="46">
        <f t="shared" si="100"/>
        <v>0</v>
      </c>
      <c r="K962" s="46">
        <f t="shared" si="101"/>
        <v>0</v>
      </c>
      <c r="L962" s="46">
        <f t="shared" si="102"/>
        <v>0</v>
      </c>
      <c r="M962" s="46">
        <f t="shared" si="103"/>
        <v>0</v>
      </c>
      <c r="N962" s="46">
        <f t="shared" si="104"/>
        <v>0</v>
      </c>
      <c r="P962" t="b">
        <f t="shared" si="105"/>
        <v>1</v>
      </c>
    </row>
    <row r="963" spans="1:16" ht="15.75" x14ac:dyDescent="0.25">
      <c r="A963" s="4"/>
      <c r="B963" s="245">
        <v>948</v>
      </c>
      <c r="C963" s="251"/>
      <c r="D963" s="252"/>
      <c r="E963" s="251"/>
      <c r="F963" s="252"/>
      <c r="G963" s="4"/>
      <c r="H963" s="274" t="b">
        <f>IF(ISBLANK(C963),TRUE,IF(OR(ISBLANK(D963),ISBLANK(E963),ISBLANK(F963),ISBLANK(#REF!)),FALSE,TRUE))</f>
        <v>1</v>
      </c>
      <c r="I963" s="46">
        <f t="shared" si="99"/>
        <v>0</v>
      </c>
      <c r="J963" s="46">
        <f t="shared" si="100"/>
        <v>0</v>
      </c>
      <c r="K963" s="46">
        <f t="shared" si="101"/>
        <v>0</v>
      </c>
      <c r="L963" s="46">
        <f t="shared" si="102"/>
        <v>0</v>
      </c>
      <c r="M963" s="46">
        <f t="shared" si="103"/>
        <v>0</v>
      </c>
      <c r="N963" s="46">
        <f t="shared" si="104"/>
        <v>0</v>
      </c>
      <c r="P963" t="b">
        <f t="shared" si="105"/>
        <v>1</v>
      </c>
    </row>
    <row r="964" spans="1:16" ht="15.75" x14ac:dyDescent="0.25">
      <c r="A964" s="4"/>
      <c r="B964" s="245">
        <v>949</v>
      </c>
      <c r="C964" s="251"/>
      <c r="D964" s="252"/>
      <c r="E964" s="251"/>
      <c r="F964" s="252"/>
      <c r="G964" s="4"/>
      <c r="H964" s="274" t="b">
        <f>IF(ISBLANK(C964),TRUE,IF(OR(ISBLANK(D964),ISBLANK(E964),ISBLANK(F964),ISBLANK(#REF!)),FALSE,TRUE))</f>
        <v>1</v>
      </c>
      <c r="I964" s="46">
        <f t="shared" si="99"/>
        <v>0</v>
      </c>
      <c r="J964" s="46">
        <f t="shared" si="100"/>
        <v>0</v>
      </c>
      <c r="K964" s="46">
        <f t="shared" si="101"/>
        <v>0</v>
      </c>
      <c r="L964" s="46">
        <f t="shared" si="102"/>
        <v>0</v>
      </c>
      <c r="M964" s="46">
        <f t="shared" si="103"/>
        <v>0</v>
      </c>
      <c r="N964" s="46">
        <f t="shared" si="104"/>
        <v>0</v>
      </c>
      <c r="P964" t="b">
        <f t="shared" si="105"/>
        <v>1</v>
      </c>
    </row>
    <row r="965" spans="1:16" ht="15.75" x14ac:dyDescent="0.25">
      <c r="A965" s="4"/>
      <c r="B965" s="245">
        <v>950</v>
      </c>
      <c r="C965" s="251"/>
      <c r="D965" s="252"/>
      <c r="E965" s="251"/>
      <c r="F965" s="252"/>
      <c r="G965" s="4"/>
      <c r="H965" s="274" t="b">
        <f>IF(ISBLANK(C965),TRUE,IF(OR(ISBLANK(D965),ISBLANK(E965),ISBLANK(F965),ISBLANK(#REF!)),FALSE,TRUE))</f>
        <v>1</v>
      </c>
      <c r="I965" s="46">
        <f t="shared" si="99"/>
        <v>0</v>
      </c>
      <c r="J965" s="46">
        <f t="shared" si="100"/>
        <v>0</v>
      </c>
      <c r="K965" s="46">
        <f t="shared" si="101"/>
        <v>0</v>
      </c>
      <c r="L965" s="46">
        <f t="shared" si="102"/>
        <v>0</v>
      </c>
      <c r="M965" s="46">
        <f t="shared" si="103"/>
        <v>0</v>
      </c>
      <c r="N965" s="46">
        <f t="shared" si="104"/>
        <v>0</v>
      </c>
      <c r="P965" t="b">
        <f t="shared" si="105"/>
        <v>1</v>
      </c>
    </row>
    <row r="966" spans="1:16" ht="15.75" x14ac:dyDescent="0.25">
      <c r="A966" s="4"/>
      <c r="B966" s="245">
        <v>951</v>
      </c>
      <c r="C966" s="251"/>
      <c r="D966" s="252"/>
      <c r="E966" s="251"/>
      <c r="F966" s="252"/>
      <c r="G966" s="4"/>
      <c r="H966" s="274" t="b">
        <f>IF(ISBLANK(C966),TRUE,IF(OR(ISBLANK(D966),ISBLANK(E966),ISBLANK(F966),ISBLANK(#REF!)),FALSE,TRUE))</f>
        <v>1</v>
      </c>
      <c r="I966" s="46">
        <f t="shared" si="99"/>
        <v>0</v>
      </c>
      <c r="J966" s="46">
        <f t="shared" si="100"/>
        <v>0</v>
      </c>
      <c r="K966" s="46">
        <f t="shared" si="101"/>
        <v>0</v>
      </c>
      <c r="L966" s="46">
        <f t="shared" si="102"/>
        <v>0</v>
      </c>
      <c r="M966" s="46">
        <f t="shared" si="103"/>
        <v>0</v>
      </c>
      <c r="N966" s="46">
        <f t="shared" si="104"/>
        <v>0</v>
      </c>
      <c r="P966" t="b">
        <f t="shared" si="105"/>
        <v>1</v>
      </c>
    </row>
    <row r="967" spans="1:16" ht="15.75" x14ac:dyDescent="0.25">
      <c r="A967" s="4"/>
      <c r="B967" s="245">
        <v>952</v>
      </c>
      <c r="C967" s="251"/>
      <c r="D967" s="252"/>
      <c r="E967" s="251"/>
      <c r="F967" s="252"/>
      <c r="G967" s="4"/>
      <c r="H967" s="274" t="b">
        <f>IF(ISBLANK(C967),TRUE,IF(OR(ISBLANK(D967),ISBLANK(E967),ISBLANK(F967),ISBLANK(#REF!)),FALSE,TRUE))</f>
        <v>1</v>
      </c>
      <c r="I967" s="46">
        <f t="shared" si="99"/>
        <v>0</v>
      </c>
      <c r="J967" s="46">
        <f t="shared" si="100"/>
        <v>0</v>
      </c>
      <c r="K967" s="46">
        <f t="shared" si="101"/>
        <v>0</v>
      </c>
      <c r="L967" s="46">
        <f t="shared" si="102"/>
        <v>0</v>
      </c>
      <c r="M967" s="46">
        <f t="shared" si="103"/>
        <v>0</v>
      </c>
      <c r="N967" s="46">
        <f t="shared" si="104"/>
        <v>0</v>
      </c>
      <c r="P967" t="b">
        <f t="shared" si="105"/>
        <v>1</v>
      </c>
    </row>
    <row r="968" spans="1:16" ht="15.75" x14ac:dyDescent="0.25">
      <c r="A968" s="4"/>
      <c r="B968" s="245">
        <v>953</v>
      </c>
      <c r="C968" s="251"/>
      <c r="D968" s="252"/>
      <c r="E968" s="251"/>
      <c r="F968" s="252"/>
      <c r="G968" s="4"/>
      <c r="H968" s="274" t="b">
        <f>IF(ISBLANK(C968),TRUE,IF(OR(ISBLANK(D968),ISBLANK(E968),ISBLANK(F968),ISBLANK(#REF!)),FALSE,TRUE))</f>
        <v>1</v>
      </c>
      <c r="I968" s="46">
        <f t="shared" si="99"/>
        <v>0</v>
      </c>
      <c r="J968" s="46">
        <f t="shared" si="100"/>
        <v>0</v>
      </c>
      <c r="K968" s="46">
        <f t="shared" si="101"/>
        <v>0</v>
      </c>
      <c r="L968" s="46">
        <f t="shared" si="102"/>
        <v>0</v>
      </c>
      <c r="M968" s="46">
        <f t="shared" si="103"/>
        <v>0</v>
      </c>
      <c r="N968" s="46">
        <f t="shared" si="104"/>
        <v>0</v>
      </c>
      <c r="P968" t="b">
        <f t="shared" si="105"/>
        <v>1</v>
      </c>
    </row>
    <row r="969" spans="1:16" ht="15.75" x14ac:dyDescent="0.25">
      <c r="A969" s="4"/>
      <c r="B969" s="245">
        <v>954</v>
      </c>
      <c r="C969" s="251"/>
      <c r="D969" s="252"/>
      <c r="E969" s="251"/>
      <c r="F969" s="252"/>
      <c r="G969" s="4"/>
      <c r="H969" s="274" t="b">
        <f>IF(ISBLANK(C969),TRUE,IF(OR(ISBLANK(D969),ISBLANK(E969),ISBLANK(F969),ISBLANK(#REF!)),FALSE,TRUE))</f>
        <v>1</v>
      </c>
      <c r="I969" s="46">
        <f t="shared" si="99"/>
        <v>0</v>
      </c>
      <c r="J969" s="46">
        <f t="shared" si="100"/>
        <v>0</v>
      </c>
      <c r="K969" s="46">
        <f t="shared" si="101"/>
        <v>0</v>
      </c>
      <c r="L969" s="46">
        <f t="shared" si="102"/>
        <v>0</v>
      </c>
      <c r="M969" s="46">
        <f t="shared" si="103"/>
        <v>0</v>
      </c>
      <c r="N969" s="46">
        <f t="shared" si="104"/>
        <v>0</v>
      </c>
      <c r="P969" t="b">
        <f t="shared" si="105"/>
        <v>1</v>
      </c>
    </row>
    <row r="970" spans="1:16" ht="15.75" x14ac:dyDescent="0.25">
      <c r="A970" s="4"/>
      <c r="B970" s="245">
        <v>955</v>
      </c>
      <c r="C970" s="251"/>
      <c r="D970" s="252"/>
      <c r="E970" s="251"/>
      <c r="F970" s="252"/>
      <c r="G970" s="4"/>
      <c r="H970" s="274" t="b">
        <f>IF(ISBLANK(C970),TRUE,IF(OR(ISBLANK(D970),ISBLANK(E970),ISBLANK(F970),ISBLANK(#REF!)),FALSE,TRUE))</f>
        <v>1</v>
      </c>
      <c r="I970" s="46">
        <f t="shared" si="99"/>
        <v>0</v>
      </c>
      <c r="J970" s="46">
        <f t="shared" si="100"/>
        <v>0</v>
      </c>
      <c r="K970" s="46">
        <f t="shared" si="101"/>
        <v>0</v>
      </c>
      <c r="L970" s="46">
        <f t="shared" si="102"/>
        <v>0</v>
      </c>
      <c r="M970" s="46">
        <f t="shared" si="103"/>
        <v>0</v>
      </c>
      <c r="N970" s="46">
        <f t="shared" si="104"/>
        <v>0</v>
      </c>
      <c r="P970" t="b">
        <f t="shared" si="105"/>
        <v>1</v>
      </c>
    </row>
    <row r="971" spans="1:16" ht="15.75" x14ac:dyDescent="0.25">
      <c r="A971" s="4"/>
      <c r="B971" s="245">
        <v>956</v>
      </c>
      <c r="C971" s="251"/>
      <c r="D971" s="252"/>
      <c r="E971" s="251"/>
      <c r="F971" s="252"/>
      <c r="G971" s="4"/>
      <c r="H971" s="274" t="b">
        <f>IF(ISBLANK(C971),TRUE,IF(OR(ISBLANK(D971),ISBLANK(E971),ISBLANK(F971),ISBLANK(#REF!)),FALSE,TRUE))</f>
        <v>1</v>
      </c>
      <c r="I971" s="46">
        <f t="shared" si="99"/>
        <v>0</v>
      </c>
      <c r="J971" s="46">
        <f t="shared" si="100"/>
        <v>0</v>
      </c>
      <c r="K971" s="46">
        <f t="shared" si="101"/>
        <v>0</v>
      </c>
      <c r="L971" s="46">
        <f t="shared" si="102"/>
        <v>0</v>
      </c>
      <c r="M971" s="46">
        <f t="shared" si="103"/>
        <v>0</v>
      </c>
      <c r="N971" s="46">
        <f t="shared" si="104"/>
        <v>0</v>
      </c>
      <c r="P971" t="b">
        <f t="shared" si="105"/>
        <v>1</v>
      </c>
    </row>
    <row r="972" spans="1:16" ht="15.75" x14ac:dyDescent="0.25">
      <c r="A972" s="4"/>
      <c r="B972" s="245">
        <v>957</v>
      </c>
      <c r="C972" s="251"/>
      <c r="D972" s="252"/>
      <c r="E972" s="251"/>
      <c r="F972" s="252"/>
      <c r="G972" s="4"/>
      <c r="H972" s="274" t="b">
        <f>IF(ISBLANK(C972),TRUE,IF(OR(ISBLANK(D972),ISBLANK(E972),ISBLANK(F972),ISBLANK(#REF!)),FALSE,TRUE))</f>
        <v>1</v>
      </c>
      <c r="I972" s="46">
        <f t="shared" si="99"/>
        <v>0</v>
      </c>
      <c r="J972" s="46">
        <f t="shared" si="100"/>
        <v>0</v>
      </c>
      <c r="K972" s="46">
        <f t="shared" si="101"/>
        <v>0</v>
      </c>
      <c r="L972" s="46">
        <f t="shared" si="102"/>
        <v>0</v>
      </c>
      <c r="M972" s="46">
        <f t="shared" si="103"/>
        <v>0</v>
      </c>
      <c r="N972" s="46">
        <f t="shared" si="104"/>
        <v>0</v>
      </c>
      <c r="P972" t="b">
        <f t="shared" si="105"/>
        <v>1</v>
      </c>
    </row>
    <row r="973" spans="1:16" ht="15.75" x14ac:dyDescent="0.25">
      <c r="A973" s="4"/>
      <c r="B973" s="245">
        <v>958</v>
      </c>
      <c r="C973" s="251"/>
      <c r="D973" s="252"/>
      <c r="E973" s="251"/>
      <c r="F973" s="252"/>
      <c r="G973" s="4"/>
      <c r="H973" s="274" t="b">
        <f>IF(ISBLANK(C973),TRUE,IF(OR(ISBLANK(D973),ISBLANK(E973),ISBLANK(F973),ISBLANK(#REF!)),FALSE,TRUE))</f>
        <v>1</v>
      </c>
      <c r="I973" s="46">
        <f t="shared" si="99"/>
        <v>0</v>
      </c>
      <c r="J973" s="46">
        <f t="shared" si="100"/>
        <v>0</v>
      </c>
      <c r="K973" s="46">
        <f t="shared" si="101"/>
        <v>0</v>
      </c>
      <c r="L973" s="46">
        <f t="shared" si="102"/>
        <v>0</v>
      </c>
      <c r="M973" s="46">
        <f t="shared" si="103"/>
        <v>0</v>
      </c>
      <c r="N973" s="46">
        <f t="shared" si="104"/>
        <v>0</v>
      </c>
      <c r="P973" t="b">
        <f t="shared" si="105"/>
        <v>1</v>
      </c>
    </row>
    <row r="974" spans="1:16" ht="15.75" x14ac:dyDescent="0.25">
      <c r="A974" s="4"/>
      <c r="B974" s="245">
        <v>959</v>
      </c>
      <c r="C974" s="251"/>
      <c r="D974" s="252"/>
      <c r="E974" s="251"/>
      <c r="F974" s="252"/>
      <c r="G974" s="4"/>
      <c r="H974" s="274" t="b">
        <f>IF(ISBLANK(C974),TRUE,IF(OR(ISBLANK(D974),ISBLANK(E974),ISBLANK(F974),ISBLANK(#REF!)),FALSE,TRUE))</f>
        <v>1</v>
      </c>
      <c r="I974" s="46">
        <f t="shared" si="99"/>
        <v>0</v>
      </c>
      <c r="J974" s="46">
        <f t="shared" si="100"/>
        <v>0</v>
      </c>
      <c r="K974" s="46">
        <f t="shared" si="101"/>
        <v>0</v>
      </c>
      <c r="L974" s="46">
        <f t="shared" si="102"/>
        <v>0</v>
      </c>
      <c r="M974" s="46">
        <f t="shared" si="103"/>
        <v>0</v>
      </c>
      <c r="N974" s="46">
        <f t="shared" si="104"/>
        <v>0</v>
      </c>
      <c r="P974" t="b">
        <f t="shared" si="105"/>
        <v>1</v>
      </c>
    </row>
    <row r="975" spans="1:16" ht="15.75" x14ac:dyDescent="0.25">
      <c r="A975" s="4"/>
      <c r="B975" s="245">
        <v>960</v>
      </c>
      <c r="C975" s="251"/>
      <c r="D975" s="252"/>
      <c r="E975" s="251"/>
      <c r="F975" s="252"/>
      <c r="G975" s="4"/>
      <c r="H975" s="274" t="b">
        <f>IF(ISBLANK(C975),TRUE,IF(OR(ISBLANK(D975),ISBLANK(E975),ISBLANK(F975),ISBLANK(#REF!)),FALSE,TRUE))</f>
        <v>1</v>
      </c>
      <c r="I975" s="46">
        <f t="shared" si="99"/>
        <v>0</v>
      </c>
      <c r="J975" s="46">
        <f t="shared" si="100"/>
        <v>0</v>
      </c>
      <c r="K975" s="46">
        <f t="shared" si="101"/>
        <v>0</v>
      </c>
      <c r="L975" s="46">
        <f t="shared" si="102"/>
        <v>0</v>
      </c>
      <c r="M975" s="46">
        <f t="shared" si="103"/>
        <v>0</v>
      </c>
      <c r="N975" s="46">
        <f t="shared" si="104"/>
        <v>0</v>
      </c>
      <c r="P975" t="b">
        <f t="shared" si="105"/>
        <v>1</v>
      </c>
    </row>
    <row r="976" spans="1:16" ht="15.75" x14ac:dyDescent="0.25">
      <c r="A976" s="4"/>
      <c r="B976" s="245">
        <v>961</v>
      </c>
      <c r="C976" s="251"/>
      <c r="D976" s="252"/>
      <c r="E976" s="251"/>
      <c r="F976" s="252"/>
      <c r="G976" s="4"/>
      <c r="H976" s="274" t="b">
        <f>IF(ISBLANK(C976),TRUE,IF(OR(ISBLANK(D976),ISBLANK(E976),ISBLANK(F976),ISBLANK(#REF!)),FALSE,TRUE))</f>
        <v>1</v>
      </c>
      <c r="I976" s="46">
        <f t="shared" si="99"/>
        <v>0</v>
      </c>
      <c r="J976" s="46">
        <f t="shared" si="100"/>
        <v>0</v>
      </c>
      <c r="K976" s="46">
        <f t="shared" si="101"/>
        <v>0</v>
      </c>
      <c r="L976" s="46">
        <f t="shared" si="102"/>
        <v>0</v>
      </c>
      <c r="M976" s="46">
        <f t="shared" si="103"/>
        <v>0</v>
      </c>
      <c r="N976" s="46">
        <f t="shared" si="104"/>
        <v>0</v>
      </c>
      <c r="P976" t="b">
        <f t="shared" si="105"/>
        <v>1</v>
      </c>
    </row>
    <row r="977" spans="1:16" ht="15.75" x14ac:dyDescent="0.25">
      <c r="A977" s="4"/>
      <c r="B977" s="245">
        <v>962</v>
      </c>
      <c r="C977" s="251"/>
      <c r="D977" s="252"/>
      <c r="E977" s="251"/>
      <c r="F977" s="252"/>
      <c r="G977" s="4"/>
      <c r="H977" s="274" t="b">
        <f>IF(ISBLANK(C977),TRUE,IF(OR(ISBLANK(D977),ISBLANK(E977),ISBLANK(F977),ISBLANK(#REF!)),FALSE,TRUE))</f>
        <v>1</v>
      </c>
      <c r="I977" s="46">
        <f t="shared" ref="I977:I1015" si="106">IF(E977="Retail",F977,0)</f>
        <v>0</v>
      </c>
      <c r="J977" s="46">
        <f t="shared" ref="J977:J1015" si="107">IF(E977="Well Informed",F977,0)</f>
        <v>0</v>
      </c>
      <c r="K977" s="46">
        <f t="shared" ref="K977:K1015" si="108">IF(E977="Professional",F977,0)</f>
        <v>0</v>
      </c>
      <c r="L977" s="46">
        <f t="shared" ref="L977:L1015" si="109">IF(E977="Retail",D977,0)</f>
        <v>0</v>
      </c>
      <c r="M977" s="46">
        <f t="shared" ref="M977:M1015" si="110">IF(E977="Well Informed",D977,0)</f>
        <v>0</v>
      </c>
      <c r="N977" s="46">
        <f t="shared" ref="N977:N1015" si="111">IF(E977="Professional",D977,0)</f>
        <v>0</v>
      </c>
      <c r="P977" t="b">
        <f t="shared" ref="P977:P1015" si="112">IF(AND(D977&lt;&gt;"",C977="N/A"),FALSE,TRUE)</f>
        <v>1</v>
      </c>
    </row>
    <row r="978" spans="1:16" ht="15.75" x14ac:dyDescent="0.25">
      <c r="A978" s="4"/>
      <c r="B978" s="245">
        <v>963</v>
      </c>
      <c r="C978" s="251"/>
      <c r="D978" s="252"/>
      <c r="E978" s="251"/>
      <c r="F978" s="252"/>
      <c r="G978" s="4"/>
      <c r="H978" s="274" t="b">
        <f>IF(ISBLANK(C978),TRUE,IF(OR(ISBLANK(D978),ISBLANK(E978),ISBLANK(F978),ISBLANK(#REF!)),FALSE,TRUE))</f>
        <v>1</v>
      </c>
      <c r="I978" s="46">
        <f t="shared" si="106"/>
        <v>0</v>
      </c>
      <c r="J978" s="46">
        <f t="shared" si="107"/>
        <v>0</v>
      </c>
      <c r="K978" s="46">
        <f t="shared" si="108"/>
        <v>0</v>
      </c>
      <c r="L978" s="46">
        <f t="shared" si="109"/>
        <v>0</v>
      </c>
      <c r="M978" s="46">
        <f t="shared" si="110"/>
        <v>0</v>
      </c>
      <c r="N978" s="46">
        <f t="shared" si="111"/>
        <v>0</v>
      </c>
      <c r="P978" t="b">
        <f t="shared" si="112"/>
        <v>1</v>
      </c>
    </row>
    <row r="979" spans="1:16" ht="15.75" x14ac:dyDescent="0.25">
      <c r="A979" s="4"/>
      <c r="B979" s="245">
        <v>964</v>
      </c>
      <c r="C979" s="251"/>
      <c r="D979" s="252"/>
      <c r="E979" s="251"/>
      <c r="F979" s="252"/>
      <c r="G979" s="4"/>
      <c r="H979" s="274" t="b">
        <f>IF(ISBLANK(C979),TRUE,IF(OR(ISBLANK(D979),ISBLANK(E979),ISBLANK(F979),ISBLANK(#REF!)),FALSE,TRUE))</f>
        <v>1</v>
      </c>
      <c r="I979" s="46">
        <f t="shared" si="106"/>
        <v>0</v>
      </c>
      <c r="J979" s="46">
        <f t="shared" si="107"/>
        <v>0</v>
      </c>
      <c r="K979" s="46">
        <f t="shared" si="108"/>
        <v>0</v>
      </c>
      <c r="L979" s="46">
        <f t="shared" si="109"/>
        <v>0</v>
      </c>
      <c r="M979" s="46">
        <f t="shared" si="110"/>
        <v>0</v>
      </c>
      <c r="N979" s="46">
        <f t="shared" si="111"/>
        <v>0</v>
      </c>
      <c r="P979" t="b">
        <f t="shared" si="112"/>
        <v>1</v>
      </c>
    </row>
    <row r="980" spans="1:16" ht="15.75" x14ac:dyDescent="0.25">
      <c r="A980" s="4"/>
      <c r="B980" s="245">
        <v>965</v>
      </c>
      <c r="C980" s="251"/>
      <c r="D980" s="252"/>
      <c r="E980" s="251"/>
      <c r="F980" s="252"/>
      <c r="G980" s="4"/>
      <c r="H980" s="274" t="b">
        <f>IF(ISBLANK(C980),TRUE,IF(OR(ISBLANK(D980),ISBLANK(E980),ISBLANK(F980),ISBLANK(#REF!)),FALSE,TRUE))</f>
        <v>1</v>
      </c>
      <c r="I980" s="46">
        <f t="shared" si="106"/>
        <v>0</v>
      </c>
      <c r="J980" s="46">
        <f t="shared" si="107"/>
        <v>0</v>
      </c>
      <c r="K980" s="46">
        <f t="shared" si="108"/>
        <v>0</v>
      </c>
      <c r="L980" s="46">
        <f t="shared" si="109"/>
        <v>0</v>
      </c>
      <c r="M980" s="46">
        <f t="shared" si="110"/>
        <v>0</v>
      </c>
      <c r="N980" s="46">
        <f t="shared" si="111"/>
        <v>0</v>
      </c>
      <c r="P980" t="b">
        <f t="shared" si="112"/>
        <v>1</v>
      </c>
    </row>
    <row r="981" spans="1:16" ht="15.75" x14ac:dyDescent="0.25">
      <c r="A981" s="4"/>
      <c r="B981" s="245">
        <v>966</v>
      </c>
      <c r="C981" s="251"/>
      <c r="D981" s="252"/>
      <c r="E981" s="251"/>
      <c r="F981" s="252"/>
      <c r="G981" s="4"/>
      <c r="H981" s="274" t="b">
        <f>IF(ISBLANK(C981),TRUE,IF(OR(ISBLANK(D981),ISBLANK(E981),ISBLANK(F981),ISBLANK(#REF!)),FALSE,TRUE))</f>
        <v>1</v>
      </c>
      <c r="I981" s="46">
        <f t="shared" si="106"/>
        <v>0</v>
      </c>
      <c r="J981" s="46">
        <f t="shared" si="107"/>
        <v>0</v>
      </c>
      <c r="K981" s="46">
        <f t="shared" si="108"/>
        <v>0</v>
      </c>
      <c r="L981" s="46">
        <f t="shared" si="109"/>
        <v>0</v>
      </c>
      <c r="M981" s="46">
        <f t="shared" si="110"/>
        <v>0</v>
      </c>
      <c r="N981" s="46">
        <f t="shared" si="111"/>
        <v>0</v>
      </c>
      <c r="P981" t="b">
        <f t="shared" si="112"/>
        <v>1</v>
      </c>
    </row>
    <row r="982" spans="1:16" ht="15.75" x14ac:dyDescent="0.25">
      <c r="A982" s="4"/>
      <c r="B982" s="245">
        <v>967</v>
      </c>
      <c r="C982" s="251"/>
      <c r="D982" s="252"/>
      <c r="E982" s="251"/>
      <c r="F982" s="252"/>
      <c r="G982" s="4"/>
      <c r="H982" s="274" t="b">
        <f>IF(ISBLANK(C982),TRUE,IF(OR(ISBLANK(D982),ISBLANK(E982),ISBLANK(F982),ISBLANK(#REF!)),FALSE,TRUE))</f>
        <v>1</v>
      </c>
      <c r="I982" s="46">
        <f t="shared" si="106"/>
        <v>0</v>
      </c>
      <c r="J982" s="46">
        <f t="shared" si="107"/>
        <v>0</v>
      </c>
      <c r="K982" s="46">
        <f t="shared" si="108"/>
        <v>0</v>
      </c>
      <c r="L982" s="46">
        <f t="shared" si="109"/>
        <v>0</v>
      </c>
      <c r="M982" s="46">
        <f t="shared" si="110"/>
        <v>0</v>
      </c>
      <c r="N982" s="46">
        <f t="shared" si="111"/>
        <v>0</v>
      </c>
      <c r="P982" t="b">
        <f t="shared" si="112"/>
        <v>1</v>
      </c>
    </row>
    <row r="983" spans="1:16" ht="15.75" x14ac:dyDescent="0.25">
      <c r="A983" s="4"/>
      <c r="B983" s="245">
        <v>968</v>
      </c>
      <c r="C983" s="251"/>
      <c r="D983" s="252"/>
      <c r="E983" s="251"/>
      <c r="F983" s="252"/>
      <c r="G983" s="4"/>
      <c r="H983" s="274" t="b">
        <f>IF(ISBLANK(C983),TRUE,IF(OR(ISBLANK(D983),ISBLANK(E983),ISBLANK(F983),ISBLANK(#REF!)),FALSE,TRUE))</f>
        <v>1</v>
      </c>
      <c r="I983" s="46">
        <f t="shared" si="106"/>
        <v>0</v>
      </c>
      <c r="J983" s="46">
        <f t="shared" si="107"/>
        <v>0</v>
      </c>
      <c r="K983" s="46">
        <f t="shared" si="108"/>
        <v>0</v>
      </c>
      <c r="L983" s="46">
        <f t="shared" si="109"/>
        <v>0</v>
      </c>
      <c r="M983" s="46">
        <f t="shared" si="110"/>
        <v>0</v>
      </c>
      <c r="N983" s="46">
        <f t="shared" si="111"/>
        <v>0</v>
      </c>
      <c r="P983" t="b">
        <f t="shared" si="112"/>
        <v>1</v>
      </c>
    </row>
    <row r="984" spans="1:16" ht="15.75" x14ac:dyDescent="0.25">
      <c r="A984" s="4"/>
      <c r="B984" s="245">
        <v>969</v>
      </c>
      <c r="C984" s="251"/>
      <c r="D984" s="252"/>
      <c r="E984" s="251"/>
      <c r="F984" s="252"/>
      <c r="G984" s="4"/>
      <c r="H984" s="274" t="b">
        <f>IF(ISBLANK(C984),TRUE,IF(OR(ISBLANK(D984),ISBLANK(E984),ISBLANK(F984),ISBLANK(#REF!)),FALSE,TRUE))</f>
        <v>1</v>
      </c>
      <c r="I984" s="46">
        <f t="shared" si="106"/>
        <v>0</v>
      </c>
      <c r="J984" s="46">
        <f t="shared" si="107"/>
        <v>0</v>
      </c>
      <c r="K984" s="46">
        <f t="shared" si="108"/>
        <v>0</v>
      </c>
      <c r="L984" s="46">
        <f t="shared" si="109"/>
        <v>0</v>
      </c>
      <c r="M984" s="46">
        <f t="shared" si="110"/>
        <v>0</v>
      </c>
      <c r="N984" s="46">
        <f t="shared" si="111"/>
        <v>0</v>
      </c>
      <c r="P984" t="b">
        <f t="shared" si="112"/>
        <v>1</v>
      </c>
    </row>
    <row r="985" spans="1:16" ht="15.75" x14ac:dyDescent="0.25">
      <c r="A985" s="4"/>
      <c r="B985" s="245">
        <v>970</v>
      </c>
      <c r="C985" s="251"/>
      <c r="D985" s="252"/>
      <c r="E985" s="251"/>
      <c r="F985" s="252"/>
      <c r="G985" s="4"/>
      <c r="H985" s="274" t="b">
        <f>IF(ISBLANK(C985),TRUE,IF(OR(ISBLANK(D985),ISBLANK(E985),ISBLANK(F985),ISBLANK(#REF!)),FALSE,TRUE))</f>
        <v>1</v>
      </c>
      <c r="I985" s="46">
        <f t="shared" si="106"/>
        <v>0</v>
      </c>
      <c r="J985" s="46">
        <f t="shared" si="107"/>
        <v>0</v>
      </c>
      <c r="K985" s="46">
        <f t="shared" si="108"/>
        <v>0</v>
      </c>
      <c r="L985" s="46">
        <f t="shared" si="109"/>
        <v>0</v>
      </c>
      <c r="M985" s="46">
        <f t="shared" si="110"/>
        <v>0</v>
      </c>
      <c r="N985" s="46">
        <f t="shared" si="111"/>
        <v>0</v>
      </c>
      <c r="P985" t="b">
        <f t="shared" si="112"/>
        <v>1</v>
      </c>
    </row>
    <row r="986" spans="1:16" ht="15.75" x14ac:dyDescent="0.25">
      <c r="A986" s="4"/>
      <c r="B986" s="245">
        <v>971</v>
      </c>
      <c r="C986" s="251"/>
      <c r="D986" s="252"/>
      <c r="E986" s="251"/>
      <c r="F986" s="252"/>
      <c r="G986" s="4"/>
      <c r="H986" s="274" t="b">
        <f>IF(ISBLANK(C986),TRUE,IF(OR(ISBLANK(D986),ISBLANK(E986),ISBLANK(F986),ISBLANK(#REF!)),FALSE,TRUE))</f>
        <v>1</v>
      </c>
      <c r="I986" s="46">
        <f t="shared" si="106"/>
        <v>0</v>
      </c>
      <c r="J986" s="46">
        <f t="shared" si="107"/>
        <v>0</v>
      </c>
      <c r="K986" s="46">
        <f t="shared" si="108"/>
        <v>0</v>
      </c>
      <c r="L986" s="46">
        <f t="shared" si="109"/>
        <v>0</v>
      </c>
      <c r="M986" s="46">
        <f t="shared" si="110"/>
        <v>0</v>
      </c>
      <c r="N986" s="46">
        <f t="shared" si="111"/>
        <v>0</v>
      </c>
      <c r="P986" t="b">
        <f t="shared" si="112"/>
        <v>1</v>
      </c>
    </row>
    <row r="987" spans="1:16" ht="15.75" x14ac:dyDescent="0.25">
      <c r="A987" s="4"/>
      <c r="B987" s="245">
        <v>972</v>
      </c>
      <c r="C987" s="251"/>
      <c r="D987" s="252"/>
      <c r="E987" s="251"/>
      <c r="F987" s="252"/>
      <c r="G987" s="4"/>
      <c r="H987" s="274" t="b">
        <f>IF(ISBLANK(C987),TRUE,IF(OR(ISBLANK(D987),ISBLANK(E987),ISBLANK(F987),ISBLANK(#REF!)),FALSE,TRUE))</f>
        <v>1</v>
      </c>
      <c r="I987" s="46">
        <f t="shared" si="106"/>
        <v>0</v>
      </c>
      <c r="J987" s="46">
        <f t="shared" si="107"/>
        <v>0</v>
      </c>
      <c r="K987" s="46">
        <f t="shared" si="108"/>
        <v>0</v>
      </c>
      <c r="L987" s="46">
        <f t="shared" si="109"/>
        <v>0</v>
      </c>
      <c r="M987" s="46">
        <f t="shared" si="110"/>
        <v>0</v>
      </c>
      <c r="N987" s="46">
        <f t="shared" si="111"/>
        <v>0</v>
      </c>
      <c r="P987" t="b">
        <f t="shared" si="112"/>
        <v>1</v>
      </c>
    </row>
    <row r="988" spans="1:16" ht="15.75" x14ac:dyDescent="0.25">
      <c r="A988" s="4"/>
      <c r="B988" s="245">
        <v>973</v>
      </c>
      <c r="C988" s="251"/>
      <c r="D988" s="252"/>
      <c r="E988" s="251"/>
      <c r="F988" s="252"/>
      <c r="G988" s="4"/>
      <c r="H988" s="274" t="b">
        <f>IF(ISBLANK(C988),TRUE,IF(OR(ISBLANK(D988),ISBLANK(E988),ISBLANK(F988),ISBLANK(#REF!)),FALSE,TRUE))</f>
        <v>1</v>
      </c>
      <c r="I988" s="46">
        <f t="shared" si="106"/>
        <v>0</v>
      </c>
      <c r="J988" s="46">
        <f t="shared" si="107"/>
        <v>0</v>
      </c>
      <c r="K988" s="46">
        <f t="shared" si="108"/>
        <v>0</v>
      </c>
      <c r="L988" s="46">
        <f t="shared" si="109"/>
        <v>0</v>
      </c>
      <c r="M988" s="46">
        <f t="shared" si="110"/>
        <v>0</v>
      </c>
      <c r="N988" s="46">
        <f t="shared" si="111"/>
        <v>0</v>
      </c>
      <c r="P988" t="b">
        <f t="shared" si="112"/>
        <v>1</v>
      </c>
    </row>
    <row r="989" spans="1:16" ht="15.75" x14ac:dyDescent="0.25">
      <c r="A989" s="4"/>
      <c r="B989" s="245">
        <v>974</v>
      </c>
      <c r="C989" s="251"/>
      <c r="D989" s="252"/>
      <c r="E989" s="251"/>
      <c r="F989" s="252"/>
      <c r="G989" s="4"/>
      <c r="H989" s="274" t="b">
        <f>IF(ISBLANK(C989),TRUE,IF(OR(ISBLANK(D989),ISBLANK(E989),ISBLANK(F989),ISBLANK(#REF!)),FALSE,TRUE))</f>
        <v>1</v>
      </c>
      <c r="I989" s="46">
        <f t="shared" si="106"/>
        <v>0</v>
      </c>
      <c r="J989" s="46">
        <f t="shared" si="107"/>
        <v>0</v>
      </c>
      <c r="K989" s="46">
        <f t="shared" si="108"/>
        <v>0</v>
      </c>
      <c r="L989" s="46">
        <f t="shared" si="109"/>
        <v>0</v>
      </c>
      <c r="M989" s="46">
        <f t="shared" si="110"/>
        <v>0</v>
      </c>
      <c r="N989" s="46">
        <f t="shared" si="111"/>
        <v>0</v>
      </c>
      <c r="P989" t="b">
        <f t="shared" si="112"/>
        <v>1</v>
      </c>
    </row>
    <row r="990" spans="1:16" ht="15.75" x14ac:dyDescent="0.25">
      <c r="A990" s="4"/>
      <c r="B990" s="245">
        <v>975</v>
      </c>
      <c r="C990" s="251"/>
      <c r="D990" s="252"/>
      <c r="E990" s="251"/>
      <c r="F990" s="252"/>
      <c r="G990" s="4"/>
      <c r="H990" s="274" t="b">
        <f>IF(ISBLANK(C990),TRUE,IF(OR(ISBLANK(D990),ISBLANK(E990),ISBLANK(F990),ISBLANK(#REF!)),FALSE,TRUE))</f>
        <v>1</v>
      </c>
      <c r="I990" s="46">
        <f t="shared" si="106"/>
        <v>0</v>
      </c>
      <c r="J990" s="46">
        <f t="shared" si="107"/>
        <v>0</v>
      </c>
      <c r="K990" s="46">
        <f t="shared" si="108"/>
        <v>0</v>
      </c>
      <c r="L990" s="46">
        <f t="shared" si="109"/>
        <v>0</v>
      </c>
      <c r="M990" s="46">
        <f t="shared" si="110"/>
        <v>0</v>
      </c>
      <c r="N990" s="46">
        <f t="shared" si="111"/>
        <v>0</v>
      </c>
      <c r="P990" t="b">
        <f t="shared" si="112"/>
        <v>1</v>
      </c>
    </row>
    <row r="991" spans="1:16" ht="15.75" x14ac:dyDescent="0.25">
      <c r="A991" s="4"/>
      <c r="B991" s="245">
        <v>976</v>
      </c>
      <c r="C991" s="251"/>
      <c r="D991" s="252"/>
      <c r="E991" s="251"/>
      <c r="F991" s="252"/>
      <c r="G991" s="4"/>
      <c r="H991" s="274" t="b">
        <f>IF(ISBLANK(C991),TRUE,IF(OR(ISBLANK(D991),ISBLANK(E991),ISBLANK(F991),ISBLANK(#REF!)),FALSE,TRUE))</f>
        <v>1</v>
      </c>
      <c r="I991" s="46">
        <f t="shared" si="106"/>
        <v>0</v>
      </c>
      <c r="J991" s="46">
        <f t="shared" si="107"/>
        <v>0</v>
      </c>
      <c r="K991" s="46">
        <f t="shared" si="108"/>
        <v>0</v>
      </c>
      <c r="L991" s="46">
        <f t="shared" si="109"/>
        <v>0</v>
      </c>
      <c r="M991" s="46">
        <f t="shared" si="110"/>
        <v>0</v>
      </c>
      <c r="N991" s="46">
        <f t="shared" si="111"/>
        <v>0</v>
      </c>
      <c r="P991" t="b">
        <f t="shared" si="112"/>
        <v>1</v>
      </c>
    </row>
    <row r="992" spans="1:16" ht="15.75" x14ac:dyDescent="0.25">
      <c r="A992" s="4"/>
      <c r="B992" s="245">
        <v>977</v>
      </c>
      <c r="C992" s="251"/>
      <c r="D992" s="252"/>
      <c r="E992" s="251"/>
      <c r="F992" s="252"/>
      <c r="G992" s="4"/>
      <c r="H992" s="274" t="b">
        <f>IF(ISBLANK(C992),TRUE,IF(OR(ISBLANK(D992),ISBLANK(E992),ISBLANK(F992),ISBLANK(#REF!)),FALSE,TRUE))</f>
        <v>1</v>
      </c>
      <c r="I992" s="46">
        <f t="shared" si="106"/>
        <v>0</v>
      </c>
      <c r="J992" s="46">
        <f t="shared" si="107"/>
        <v>0</v>
      </c>
      <c r="K992" s="46">
        <f t="shared" si="108"/>
        <v>0</v>
      </c>
      <c r="L992" s="46">
        <f t="shared" si="109"/>
        <v>0</v>
      </c>
      <c r="M992" s="46">
        <f t="shared" si="110"/>
        <v>0</v>
      </c>
      <c r="N992" s="46">
        <f t="shared" si="111"/>
        <v>0</v>
      </c>
      <c r="P992" t="b">
        <f t="shared" si="112"/>
        <v>1</v>
      </c>
    </row>
    <row r="993" spans="1:16" ht="15.75" x14ac:dyDescent="0.25">
      <c r="A993" s="4"/>
      <c r="B993" s="245">
        <v>978</v>
      </c>
      <c r="C993" s="251"/>
      <c r="D993" s="252"/>
      <c r="E993" s="251"/>
      <c r="F993" s="252"/>
      <c r="G993" s="4"/>
      <c r="H993" s="274" t="b">
        <f>IF(ISBLANK(C993),TRUE,IF(OR(ISBLANK(D993),ISBLANK(E993),ISBLANK(F993),ISBLANK(#REF!)),FALSE,TRUE))</f>
        <v>1</v>
      </c>
      <c r="I993" s="46">
        <f t="shared" si="106"/>
        <v>0</v>
      </c>
      <c r="J993" s="46">
        <f t="shared" si="107"/>
        <v>0</v>
      </c>
      <c r="K993" s="46">
        <f t="shared" si="108"/>
        <v>0</v>
      </c>
      <c r="L993" s="46">
        <f t="shared" si="109"/>
        <v>0</v>
      </c>
      <c r="M993" s="46">
        <f t="shared" si="110"/>
        <v>0</v>
      </c>
      <c r="N993" s="46">
        <f t="shared" si="111"/>
        <v>0</v>
      </c>
      <c r="P993" t="b">
        <f t="shared" si="112"/>
        <v>1</v>
      </c>
    </row>
    <row r="994" spans="1:16" ht="15.75" x14ac:dyDescent="0.25">
      <c r="A994" s="4"/>
      <c r="B994" s="245">
        <v>979</v>
      </c>
      <c r="C994" s="251"/>
      <c r="D994" s="252"/>
      <c r="E994" s="251"/>
      <c r="F994" s="252"/>
      <c r="G994" s="4"/>
      <c r="H994" s="274" t="b">
        <f>IF(ISBLANK(C994),TRUE,IF(OR(ISBLANK(D994),ISBLANK(E994),ISBLANK(F994),ISBLANK(#REF!)),FALSE,TRUE))</f>
        <v>1</v>
      </c>
      <c r="I994" s="46">
        <f t="shared" si="106"/>
        <v>0</v>
      </c>
      <c r="J994" s="46">
        <f t="shared" si="107"/>
        <v>0</v>
      </c>
      <c r="K994" s="46">
        <f t="shared" si="108"/>
        <v>0</v>
      </c>
      <c r="L994" s="46">
        <f t="shared" si="109"/>
        <v>0</v>
      </c>
      <c r="M994" s="46">
        <f t="shared" si="110"/>
        <v>0</v>
      </c>
      <c r="N994" s="46">
        <f t="shared" si="111"/>
        <v>0</v>
      </c>
      <c r="P994" t="b">
        <f t="shared" si="112"/>
        <v>1</v>
      </c>
    </row>
    <row r="995" spans="1:16" ht="15.75" x14ac:dyDescent="0.25">
      <c r="A995" s="4"/>
      <c r="B995" s="245">
        <v>980</v>
      </c>
      <c r="C995" s="251"/>
      <c r="D995" s="252"/>
      <c r="E995" s="251"/>
      <c r="F995" s="252"/>
      <c r="G995" s="4"/>
      <c r="H995" s="274" t="b">
        <f>IF(ISBLANK(C995),TRUE,IF(OR(ISBLANK(D995),ISBLANK(E995),ISBLANK(F995),ISBLANK(#REF!)),FALSE,TRUE))</f>
        <v>1</v>
      </c>
      <c r="I995" s="46">
        <f t="shared" si="106"/>
        <v>0</v>
      </c>
      <c r="J995" s="46">
        <f t="shared" si="107"/>
        <v>0</v>
      </c>
      <c r="K995" s="46">
        <f t="shared" si="108"/>
        <v>0</v>
      </c>
      <c r="L995" s="46">
        <f t="shared" si="109"/>
        <v>0</v>
      </c>
      <c r="M995" s="46">
        <f t="shared" si="110"/>
        <v>0</v>
      </c>
      <c r="N995" s="46">
        <f t="shared" si="111"/>
        <v>0</v>
      </c>
      <c r="P995" t="b">
        <f t="shared" si="112"/>
        <v>1</v>
      </c>
    </row>
    <row r="996" spans="1:16" ht="15.75" x14ac:dyDescent="0.25">
      <c r="A996" s="4"/>
      <c r="B996" s="245">
        <v>981</v>
      </c>
      <c r="C996" s="251"/>
      <c r="D996" s="252"/>
      <c r="E996" s="251"/>
      <c r="F996" s="252"/>
      <c r="G996" s="4"/>
      <c r="H996" s="274" t="b">
        <f>IF(ISBLANK(C996),TRUE,IF(OR(ISBLANK(D996),ISBLANK(E996),ISBLANK(F996),ISBLANK(#REF!)),FALSE,TRUE))</f>
        <v>1</v>
      </c>
      <c r="I996" s="46">
        <f t="shared" si="106"/>
        <v>0</v>
      </c>
      <c r="J996" s="46">
        <f t="shared" si="107"/>
        <v>0</v>
      </c>
      <c r="K996" s="46">
        <f t="shared" si="108"/>
        <v>0</v>
      </c>
      <c r="L996" s="46">
        <f t="shared" si="109"/>
        <v>0</v>
      </c>
      <c r="M996" s="46">
        <f t="shared" si="110"/>
        <v>0</v>
      </c>
      <c r="N996" s="46">
        <f t="shared" si="111"/>
        <v>0</v>
      </c>
      <c r="P996" t="b">
        <f t="shared" si="112"/>
        <v>1</v>
      </c>
    </row>
    <row r="997" spans="1:16" ht="15.75" x14ac:dyDescent="0.25">
      <c r="A997" s="4"/>
      <c r="B997" s="245">
        <v>982</v>
      </c>
      <c r="C997" s="251"/>
      <c r="D997" s="252"/>
      <c r="E997" s="251"/>
      <c r="F997" s="252"/>
      <c r="G997" s="4"/>
      <c r="H997" s="274" t="b">
        <f>IF(ISBLANK(C997),TRUE,IF(OR(ISBLANK(D997),ISBLANK(E997),ISBLANK(F997),ISBLANK(#REF!)),FALSE,TRUE))</f>
        <v>1</v>
      </c>
      <c r="I997" s="46">
        <f t="shared" si="106"/>
        <v>0</v>
      </c>
      <c r="J997" s="46">
        <f t="shared" si="107"/>
        <v>0</v>
      </c>
      <c r="K997" s="46">
        <f t="shared" si="108"/>
        <v>0</v>
      </c>
      <c r="L997" s="46">
        <f t="shared" si="109"/>
        <v>0</v>
      </c>
      <c r="M997" s="46">
        <f t="shared" si="110"/>
        <v>0</v>
      </c>
      <c r="N997" s="46">
        <f t="shared" si="111"/>
        <v>0</v>
      </c>
      <c r="P997" t="b">
        <f t="shared" si="112"/>
        <v>1</v>
      </c>
    </row>
    <row r="998" spans="1:16" ht="15.75" x14ac:dyDescent="0.25">
      <c r="A998" s="4"/>
      <c r="B998" s="245">
        <v>983</v>
      </c>
      <c r="C998" s="251"/>
      <c r="D998" s="252"/>
      <c r="E998" s="251"/>
      <c r="F998" s="252"/>
      <c r="G998" s="4"/>
      <c r="H998" s="274" t="b">
        <f>IF(ISBLANK(C998),TRUE,IF(OR(ISBLANK(D998),ISBLANK(E998),ISBLANK(F998),ISBLANK(#REF!)),FALSE,TRUE))</f>
        <v>1</v>
      </c>
      <c r="I998" s="46">
        <f t="shared" si="106"/>
        <v>0</v>
      </c>
      <c r="J998" s="46">
        <f t="shared" si="107"/>
        <v>0</v>
      </c>
      <c r="K998" s="46">
        <f t="shared" si="108"/>
        <v>0</v>
      </c>
      <c r="L998" s="46">
        <f t="shared" si="109"/>
        <v>0</v>
      </c>
      <c r="M998" s="46">
        <f t="shared" si="110"/>
        <v>0</v>
      </c>
      <c r="N998" s="46">
        <f t="shared" si="111"/>
        <v>0</v>
      </c>
      <c r="P998" t="b">
        <f t="shared" si="112"/>
        <v>1</v>
      </c>
    </row>
    <row r="999" spans="1:16" ht="15.75" x14ac:dyDescent="0.25">
      <c r="A999" s="4"/>
      <c r="B999" s="245">
        <v>984</v>
      </c>
      <c r="C999" s="251"/>
      <c r="D999" s="252"/>
      <c r="E999" s="251"/>
      <c r="F999" s="252"/>
      <c r="G999" s="4"/>
      <c r="H999" s="274" t="b">
        <f>IF(ISBLANK(C999),TRUE,IF(OR(ISBLANK(D999),ISBLANK(E999),ISBLANK(F999),ISBLANK(#REF!)),FALSE,TRUE))</f>
        <v>1</v>
      </c>
      <c r="I999" s="46">
        <f t="shared" si="106"/>
        <v>0</v>
      </c>
      <c r="J999" s="46">
        <f t="shared" si="107"/>
        <v>0</v>
      </c>
      <c r="K999" s="46">
        <f t="shared" si="108"/>
        <v>0</v>
      </c>
      <c r="L999" s="46">
        <f t="shared" si="109"/>
        <v>0</v>
      </c>
      <c r="M999" s="46">
        <f t="shared" si="110"/>
        <v>0</v>
      </c>
      <c r="N999" s="46">
        <f t="shared" si="111"/>
        <v>0</v>
      </c>
      <c r="P999" t="b">
        <f t="shared" si="112"/>
        <v>1</v>
      </c>
    </row>
    <row r="1000" spans="1:16" ht="15.75" x14ac:dyDescent="0.25">
      <c r="A1000" s="4"/>
      <c r="B1000" s="245">
        <v>985</v>
      </c>
      <c r="C1000" s="251"/>
      <c r="D1000" s="252"/>
      <c r="E1000" s="251"/>
      <c r="F1000" s="252"/>
      <c r="G1000" s="4"/>
      <c r="H1000" s="274" t="b">
        <f>IF(ISBLANK(C1000),TRUE,IF(OR(ISBLANK(D1000),ISBLANK(E1000),ISBLANK(F1000),ISBLANK(#REF!)),FALSE,TRUE))</f>
        <v>1</v>
      </c>
      <c r="I1000" s="46">
        <f t="shared" si="106"/>
        <v>0</v>
      </c>
      <c r="J1000" s="46">
        <f t="shared" si="107"/>
        <v>0</v>
      </c>
      <c r="K1000" s="46">
        <f t="shared" si="108"/>
        <v>0</v>
      </c>
      <c r="L1000" s="46">
        <f t="shared" si="109"/>
        <v>0</v>
      </c>
      <c r="M1000" s="46">
        <f t="shared" si="110"/>
        <v>0</v>
      </c>
      <c r="N1000" s="46">
        <f t="shared" si="111"/>
        <v>0</v>
      </c>
      <c r="P1000" t="b">
        <f t="shared" si="112"/>
        <v>1</v>
      </c>
    </row>
    <row r="1001" spans="1:16" ht="15.75" x14ac:dyDescent="0.25">
      <c r="A1001" s="4"/>
      <c r="B1001" s="245">
        <v>986</v>
      </c>
      <c r="C1001" s="251"/>
      <c r="D1001" s="252"/>
      <c r="E1001" s="251"/>
      <c r="F1001" s="252"/>
      <c r="G1001" s="4"/>
      <c r="H1001" s="274" t="b">
        <f>IF(ISBLANK(C1001),TRUE,IF(OR(ISBLANK(D1001),ISBLANK(E1001),ISBLANK(F1001),ISBLANK(#REF!)),FALSE,TRUE))</f>
        <v>1</v>
      </c>
      <c r="I1001" s="46">
        <f t="shared" si="106"/>
        <v>0</v>
      </c>
      <c r="J1001" s="46">
        <f t="shared" si="107"/>
        <v>0</v>
      </c>
      <c r="K1001" s="46">
        <f t="shared" si="108"/>
        <v>0</v>
      </c>
      <c r="L1001" s="46">
        <f t="shared" si="109"/>
        <v>0</v>
      </c>
      <c r="M1001" s="46">
        <f t="shared" si="110"/>
        <v>0</v>
      </c>
      <c r="N1001" s="46">
        <f t="shared" si="111"/>
        <v>0</v>
      </c>
      <c r="P1001" t="b">
        <f t="shared" si="112"/>
        <v>1</v>
      </c>
    </row>
    <row r="1002" spans="1:16" ht="15.75" x14ac:dyDescent="0.25">
      <c r="A1002" s="4"/>
      <c r="B1002" s="245">
        <v>987</v>
      </c>
      <c r="C1002" s="251"/>
      <c r="D1002" s="252"/>
      <c r="E1002" s="251"/>
      <c r="F1002" s="252"/>
      <c r="G1002" s="4"/>
      <c r="H1002" s="274" t="b">
        <f>IF(ISBLANK(C1002),TRUE,IF(OR(ISBLANK(D1002),ISBLANK(E1002),ISBLANK(F1002),ISBLANK(#REF!)),FALSE,TRUE))</f>
        <v>1</v>
      </c>
      <c r="I1002" s="46">
        <f t="shared" si="106"/>
        <v>0</v>
      </c>
      <c r="J1002" s="46">
        <f t="shared" si="107"/>
        <v>0</v>
      </c>
      <c r="K1002" s="46">
        <f t="shared" si="108"/>
        <v>0</v>
      </c>
      <c r="L1002" s="46">
        <f t="shared" si="109"/>
        <v>0</v>
      </c>
      <c r="M1002" s="46">
        <f t="shared" si="110"/>
        <v>0</v>
      </c>
      <c r="N1002" s="46">
        <f t="shared" si="111"/>
        <v>0</v>
      </c>
      <c r="P1002" t="b">
        <f t="shared" si="112"/>
        <v>1</v>
      </c>
    </row>
    <row r="1003" spans="1:16" ht="15.75" x14ac:dyDescent="0.25">
      <c r="A1003" s="4"/>
      <c r="B1003" s="245">
        <v>988</v>
      </c>
      <c r="C1003" s="251"/>
      <c r="D1003" s="252"/>
      <c r="E1003" s="251"/>
      <c r="F1003" s="252"/>
      <c r="G1003" s="4"/>
      <c r="H1003" s="274" t="b">
        <f>IF(ISBLANK(C1003),TRUE,IF(OR(ISBLANK(D1003),ISBLANK(E1003),ISBLANK(F1003),ISBLANK(#REF!)),FALSE,TRUE))</f>
        <v>1</v>
      </c>
      <c r="I1003" s="46">
        <f t="shared" si="106"/>
        <v>0</v>
      </c>
      <c r="J1003" s="46">
        <f t="shared" si="107"/>
        <v>0</v>
      </c>
      <c r="K1003" s="46">
        <f t="shared" si="108"/>
        <v>0</v>
      </c>
      <c r="L1003" s="46">
        <f t="shared" si="109"/>
        <v>0</v>
      </c>
      <c r="M1003" s="46">
        <f t="shared" si="110"/>
        <v>0</v>
      </c>
      <c r="N1003" s="46">
        <f t="shared" si="111"/>
        <v>0</v>
      </c>
      <c r="P1003" t="b">
        <f t="shared" si="112"/>
        <v>1</v>
      </c>
    </row>
    <row r="1004" spans="1:16" ht="15.75" x14ac:dyDescent="0.25">
      <c r="A1004" s="4"/>
      <c r="B1004" s="245">
        <v>989</v>
      </c>
      <c r="C1004" s="251"/>
      <c r="D1004" s="252"/>
      <c r="E1004" s="251"/>
      <c r="F1004" s="252"/>
      <c r="G1004" s="4"/>
      <c r="H1004" s="274" t="b">
        <f>IF(ISBLANK(C1004),TRUE,IF(OR(ISBLANK(D1004),ISBLANK(E1004),ISBLANK(F1004),ISBLANK(#REF!)),FALSE,TRUE))</f>
        <v>1</v>
      </c>
      <c r="I1004" s="46">
        <f t="shared" si="106"/>
        <v>0</v>
      </c>
      <c r="J1004" s="46">
        <f t="shared" si="107"/>
        <v>0</v>
      </c>
      <c r="K1004" s="46">
        <f t="shared" si="108"/>
        <v>0</v>
      </c>
      <c r="L1004" s="46">
        <f t="shared" si="109"/>
        <v>0</v>
      </c>
      <c r="M1004" s="46">
        <f t="shared" si="110"/>
        <v>0</v>
      </c>
      <c r="N1004" s="46">
        <f t="shared" si="111"/>
        <v>0</v>
      </c>
      <c r="P1004" t="b">
        <f t="shared" si="112"/>
        <v>1</v>
      </c>
    </row>
    <row r="1005" spans="1:16" ht="15.75" x14ac:dyDescent="0.25">
      <c r="A1005" s="4"/>
      <c r="B1005" s="245">
        <v>990</v>
      </c>
      <c r="C1005" s="251"/>
      <c r="D1005" s="252"/>
      <c r="E1005" s="251"/>
      <c r="F1005" s="252"/>
      <c r="G1005" s="4"/>
      <c r="H1005" s="274" t="b">
        <f>IF(ISBLANK(C1005),TRUE,IF(OR(ISBLANK(D1005),ISBLANK(E1005),ISBLANK(F1005),ISBLANK(#REF!)),FALSE,TRUE))</f>
        <v>1</v>
      </c>
      <c r="I1005" s="46">
        <f t="shared" si="106"/>
        <v>0</v>
      </c>
      <c r="J1005" s="46">
        <f t="shared" si="107"/>
        <v>0</v>
      </c>
      <c r="K1005" s="46">
        <f t="shared" si="108"/>
        <v>0</v>
      </c>
      <c r="L1005" s="46">
        <f t="shared" si="109"/>
        <v>0</v>
      </c>
      <c r="M1005" s="46">
        <f t="shared" si="110"/>
        <v>0</v>
      </c>
      <c r="N1005" s="46">
        <f t="shared" si="111"/>
        <v>0</v>
      </c>
      <c r="P1005" t="b">
        <f t="shared" si="112"/>
        <v>1</v>
      </c>
    </row>
    <row r="1006" spans="1:16" ht="15.75" x14ac:dyDescent="0.25">
      <c r="A1006" s="4"/>
      <c r="B1006" s="245">
        <v>991</v>
      </c>
      <c r="C1006" s="251"/>
      <c r="D1006" s="252"/>
      <c r="E1006" s="251"/>
      <c r="F1006" s="252"/>
      <c r="G1006" s="4"/>
      <c r="H1006" s="274" t="b">
        <f>IF(ISBLANK(C1006),TRUE,IF(OR(ISBLANK(D1006),ISBLANK(E1006),ISBLANK(F1006),ISBLANK(#REF!)),FALSE,TRUE))</f>
        <v>1</v>
      </c>
      <c r="I1006" s="46">
        <f t="shared" si="106"/>
        <v>0</v>
      </c>
      <c r="J1006" s="46">
        <f t="shared" si="107"/>
        <v>0</v>
      </c>
      <c r="K1006" s="46">
        <f t="shared" si="108"/>
        <v>0</v>
      </c>
      <c r="L1006" s="46">
        <f t="shared" si="109"/>
        <v>0</v>
      </c>
      <c r="M1006" s="46">
        <f t="shared" si="110"/>
        <v>0</v>
      </c>
      <c r="N1006" s="46">
        <f t="shared" si="111"/>
        <v>0</v>
      </c>
      <c r="P1006" t="b">
        <f t="shared" si="112"/>
        <v>1</v>
      </c>
    </row>
    <row r="1007" spans="1:16" ht="15.75" x14ac:dyDescent="0.25">
      <c r="A1007" s="4"/>
      <c r="B1007" s="245">
        <v>992</v>
      </c>
      <c r="C1007" s="251"/>
      <c r="D1007" s="252"/>
      <c r="E1007" s="251"/>
      <c r="F1007" s="252"/>
      <c r="G1007" s="4"/>
      <c r="H1007" s="274" t="b">
        <f>IF(ISBLANK(C1007),TRUE,IF(OR(ISBLANK(D1007),ISBLANK(E1007),ISBLANK(F1007),ISBLANK(#REF!)),FALSE,TRUE))</f>
        <v>1</v>
      </c>
      <c r="I1007" s="46">
        <f t="shared" si="106"/>
        <v>0</v>
      </c>
      <c r="J1007" s="46">
        <f t="shared" si="107"/>
        <v>0</v>
      </c>
      <c r="K1007" s="46">
        <f t="shared" si="108"/>
        <v>0</v>
      </c>
      <c r="L1007" s="46">
        <f t="shared" si="109"/>
        <v>0</v>
      </c>
      <c r="M1007" s="46">
        <f t="shared" si="110"/>
        <v>0</v>
      </c>
      <c r="N1007" s="46">
        <f t="shared" si="111"/>
        <v>0</v>
      </c>
      <c r="P1007" t="b">
        <f t="shared" si="112"/>
        <v>1</v>
      </c>
    </row>
    <row r="1008" spans="1:16" ht="15.75" x14ac:dyDescent="0.25">
      <c r="A1008" s="4"/>
      <c r="B1008" s="245">
        <v>993</v>
      </c>
      <c r="C1008" s="251"/>
      <c r="D1008" s="252"/>
      <c r="E1008" s="251"/>
      <c r="F1008" s="252"/>
      <c r="G1008" s="4"/>
      <c r="H1008" s="274" t="b">
        <f>IF(ISBLANK(C1008),TRUE,IF(OR(ISBLANK(D1008),ISBLANK(E1008),ISBLANK(F1008),ISBLANK(#REF!)),FALSE,TRUE))</f>
        <v>1</v>
      </c>
      <c r="I1008" s="46">
        <f t="shared" si="106"/>
        <v>0</v>
      </c>
      <c r="J1008" s="46">
        <f t="shared" si="107"/>
        <v>0</v>
      </c>
      <c r="K1008" s="46">
        <f t="shared" si="108"/>
        <v>0</v>
      </c>
      <c r="L1008" s="46">
        <f t="shared" si="109"/>
        <v>0</v>
      </c>
      <c r="M1008" s="46">
        <f t="shared" si="110"/>
        <v>0</v>
      </c>
      <c r="N1008" s="46">
        <f t="shared" si="111"/>
        <v>0</v>
      </c>
      <c r="P1008" t="b">
        <f t="shared" si="112"/>
        <v>1</v>
      </c>
    </row>
    <row r="1009" spans="1:16" ht="15.75" x14ac:dyDescent="0.25">
      <c r="A1009" s="4"/>
      <c r="B1009" s="245">
        <v>994</v>
      </c>
      <c r="C1009" s="251"/>
      <c r="D1009" s="252"/>
      <c r="E1009" s="251"/>
      <c r="F1009" s="252"/>
      <c r="G1009" s="4"/>
      <c r="H1009" s="274" t="b">
        <f>IF(ISBLANK(C1009),TRUE,IF(OR(ISBLANK(D1009),ISBLANK(E1009),ISBLANK(F1009),ISBLANK(#REF!)),FALSE,TRUE))</f>
        <v>1</v>
      </c>
      <c r="I1009" s="46">
        <f t="shared" si="106"/>
        <v>0</v>
      </c>
      <c r="J1009" s="46">
        <f t="shared" si="107"/>
        <v>0</v>
      </c>
      <c r="K1009" s="46">
        <f t="shared" si="108"/>
        <v>0</v>
      </c>
      <c r="L1009" s="46">
        <f t="shared" si="109"/>
        <v>0</v>
      </c>
      <c r="M1009" s="46">
        <f t="shared" si="110"/>
        <v>0</v>
      </c>
      <c r="N1009" s="46">
        <f t="shared" si="111"/>
        <v>0</v>
      </c>
      <c r="P1009" t="b">
        <f t="shared" si="112"/>
        <v>1</v>
      </c>
    </row>
    <row r="1010" spans="1:16" ht="15.75" x14ac:dyDescent="0.25">
      <c r="A1010" s="4"/>
      <c r="B1010" s="245">
        <v>995</v>
      </c>
      <c r="C1010" s="251"/>
      <c r="D1010" s="252"/>
      <c r="E1010" s="251"/>
      <c r="F1010" s="252"/>
      <c r="G1010" s="4"/>
      <c r="H1010" s="274" t="b">
        <f>IF(ISBLANK(C1010),TRUE,IF(OR(ISBLANK(D1010),ISBLANK(E1010),ISBLANK(F1010),ISBLANK(#REF!)),FALSE,TRUE))</f>
        <v>1</v>
      </c>
      <c r="I1010" s="46">
        <f t="shared" si="106"/>
        <v>0</v>
      </c>
      <c r="J1010" s="46">
        <f t="shared" si="107"/>
        <v>0</v>
      </c>
      <c r="K1010" s="46">
        <f t="shared" si="108"/>
        <v>0</v>
      </c>
      <c r="L1010" s="46">
        <f t="shared" si="109"/>
        <v>0</v>
      </c>
      <c r="M1010" s="46">
        <f t="shared" si="110"/>
        <v>0</v>
      </c>
      <c r="N1010" s="46">
        <f t="shared" si="111"/>
        <v>0</v>
      </c>
      <c r="P1010" t="b">
        <f t="shared" si="112"/>
        <v>1</v>
      </c>
    </row>
    <row r="1011" spans="1:16" ht="15.75" x14ac:dyDescent="0.25">
      <c r="A1011" s="4"/>
      <c r="B1011" s="245">
        <v>996</v>
      </c>
      <c r="C1011" s="251"/>
      <c r="D1011" s="252"/>
      <c r="E1011" s="251"/>
      <c r="F1011" s="252"/>
      <c r="G1011" s="4"/>
      <c r="H1011" s="274" t="b">
        <f>IF(ISBLANK(C1011),TRUE,IF(OR(ISBLANK(D1011),ISBLANK(E1011),ISBLANK(F1011),ISBLANK(#REF!)),FALSE,TRUE))</f>
        <v>1</v>
      </c>
      <c r="I1011" s="46">
        <f t="shared" si="106"/>
        <v>0</v>
      </c>
      <c r="J1011" s="46">
        <f t="shared" si="107"/>
        <v>0</v>
      </c>
      <c r="K1011" s="46">
        <f t="shared" si="108"/>
        <v>0</v>
      </c>
      <c r="L1011" s="46">
        <f t="shared" si="109"/>
        <v>0</v>
      </c>
      <c r="M1011" s="46">
        <f t="shared" si="110"/>
        <v>0</v>
      </c>
      <c r="N1011" s="46">
        <f t="shared" si="111"/>
        <v>0</v>
      </c>
      <c r="P1011" t="b">
        <f t="shared" si="112"/>
        <v>1</v>
      </c>
    </row>
    <row r="1012" spans="1:16" ht="15.75" x14ac:dyDescent="0.25">
      <c r="A1012" s="4"/>
      <c r="B1012" s="245">
        <v>997</v>
      </c>
      <c r="C1012" s="251"/>
      <c r="D1012" s="252"/>
      <c r="E1012" s="251"/>
      <c r="F1012" s="252"/>
      <c r="G1012" s="4"/>
      <c r="H1012" s="274" t="b">
        <f>IF(ISBLANK(C1012),TRUE,IF(OR(ISBLANK(D1012),ISBLANK(E1012),ISBLANK(F1012),ISBLANK(#REF!)),FALSE,TRUE))</f>
        <v>1</v>
      </c>
      <c r="I1012" s="46">
        <f t="shared" si="106"/>
        <v>0</v>
      </c>
      <c r="J1012" s="46">
        <f t="shared" si="107"/>
        <v>0</v>
      </c>
      <c r="K1012" s="46">
        <f t="shared" si="108"/>
        <v>0</v>
      </c>
      <c r="L1012" s="46">
        <f t="shared" si="109"/>
        <v>0</v>
      </c>
      <c r="M1012" s="46">
        <f t="shared" si="110"/>
        <v>0</v>
      </c>
      <c r="N1012" s="46">
        <f t="shared" si="111"/>
        <v>0</v>
      </c>
      <c r="P1012" t="b">
        <f t="shared" si="112"/>
        <v>1</v>
      </c>
    </row>
    <row r="1013" spans="1:16" ht="15.75" x14ac:dyDescent="0.25">
      <c r="A1013" s="4"/>
      <c r="B1013" s="245">
        <v>998</v>
      </c>
      <c r="C1013" s="251"/>
      <c r="D1013" s="252"/>
      <c r="E1013" s="251"/>
      <c r="F1013" s="252"/>
      <c r="G1013" s="4"/>
      <c r="H1013" s="274" t="b">
        <f>IF(ISBLANK(C1013),TRUE,IF(OR(ISBLANK(D1013),ISBLANK(E1013),ISBLANK(F1013),ISBLANK(#REF!)),FALSE,TRUE))</f>
        <v>1</v>
      </c>
      <c r="I1013" s="46">
        <f t="shared" si="106"/>
        <v>0</v>
      </c>
      <c r="J1013" s="46">
        <f t="shared" si="107"/>
        <v>0</v>
      </c>
      <c r="K1013" s="46">
        <f t="shared" si="108"/>
        <v>0</v>
      </c>
      <c r="L1013" s="46">
        <f t="shared" si="109"/>
        <v>0</v>
      </c>
      <c r="M1013" s="46">
        <f t="shared" si="110"/>
        <v>0</v>
      </c>
      <c r="N1013" s="46">
        <f t="shared" si="111"/>
        <v>0</v>
      </c>
      <c r="P1013" t="b">
        <f t="shared" si="112"/>
        <v>1</v>
      </c>
    </row>
    <row r="1014" spans="1:16" ht="15.75" x14ac:dyDescent="0.25">
      <c r="A1014" s="4"/>
      <c r="B1014" s="245">
        <v>999</v>
      </c>
      <c r="C1014" s="251"/>
      <c r="D1014" s="252"/>
      <c r="E1014" s="251"/>
      <c r="F1014" s="252"/>
      <c r="G1014" s="4"/>
      <c r="H1014" s="274" t="b">
        <f>IF(ISBLANK(C1014),TRUE,IF(OR(ISBLANK(D1014),ISBLANK(E1014),ISBLANK(F1014),ISBLANK(#REF!)),FALSE,TRUE))</f>
        <v>1</v>
      </c>
      <c r="I1014" s="46">
        <f t="shared" si="106"/>
        <v>0</v>
      </c>
      <c r="J1014" s="46">
        <f t="shared" si="107"/>
        <v>0</v>
      </c>
      <c r="K1014" s="46">
        <f t="shared" si="108"/>
        <v>0</v>
      </c>
      <c r="L1014" s="46">
        <f t="shared" si="109"/>
        <v>0</v>
      </c>
      <c r="M1014" s="46">
        <f t="shared" si="110"/>
        <v>0</v>
      </c>
      <c r="N1014" s="46">
        <f t="shared" si="111"/>
        <v>0</v>
      </c>
      <c r="P1014" t="b">
        <f t="shared" si="112"/>
        <v>1</v>
      </c>
    </row>
    <row r="1015" spans="1:16" ht="16.5" thickBot="1" x14ac:dyDescent="0.3">
      <c r="A1015" s="4"/>
      <c r="B1015" s="246">
        <v>1000</v>
      </c>
      <c r="C1015" s="251"/>
      <c r="D1015" s="254"/>
      <c r="E1015" s="251"/>
      <c r="F1015" s="254"/>
      <c r="G1015" s="4"/>
      <c r="H1015" s="274" t="b">
        <f>IF(ISBLANK(C1015),TRUE,IF(OR(ISBLANK(D1015),ISBLANK(E1015),ISBLANK(F1015),ISBLANK(#REF!)),FALSE,TRUE))</f>
        <v>1</v>
      </c>
      <c r="I1015" s="46">
        <f t="shared" si="106"/>
        <v>0</v>
      </c>
      <c r="J1015" s="46">
        <f t="shared" si="107"/>
        <v>0</v>
      </c>
      <c r="K1015" s="46">
        <f t="shared" si="108"/>
        <v>0</v>
      </c>
      <c r="L1015" s="46">
        <f t="shared" si="109"/>
        <v>0</v>
      </c>
      <c r="M1015" s="46">
        <f t="shared" si="110"/>
        <v>0</v>
      </c>
      <c r="N1015" s="46">
        <f t="shared" si="111"/>
        <v>0</v>
      </c>
      <c r="P1015" t="b">
        <f t="shared" si="112"/>
        <v>1</v>
      </c>
    </row>
  </sheetData>
  <sheetProtection algorithmName="SHA-512" hashValue="iHcrhWPoEUtd0IVBHTPEcMI1hY5bIHUo4nkXuedRYMa9NfWA3fFtb4H+0NzQ7rnV0nuGnUZ3j5iOOI9tHwYaFw==" saltValue="RW8UWrjOhUjU2bawO5BVTg==" spinCount="100000" sheet="1" objects="1" scenarios="1"/>
  <mergeCells count="5">
    <mergeCell ref="B2:E2"/>
    <mergeCell ref="B4:H4"/>
    <mergeCell ref="B6:F6"/>
    <mergeCell ref="I13:K13"/>
    <mergeCell ref="L13:N13"/>
  </mergeCells>
  <conditionalFormatting sqref="D10">
    <cfRule type="cellIs" dxfId="1874" priority="4" operator="equal">
      <formula>FALSE</formula>
    </cfRule>
    <cfRule type="cellIs" dxfId="1873" priority="5" operator="equal">
      <formula>TRUE</formula>
    </cfRule>
  </conditionalFormatting>
  <dataValidations count="2">
    <dataValidation type="list" allowBlank="1" showInputMessage="1" showErrorMessage="1" sqref="C16:C1015" xr:uid="{00000000-0002-0000-0C00-000000000000}">
      <formula1>COUNTRIES</formula1>
    </dataValidation>
    <dataValidation type="whole" operator="greaterThanOrEqual" allowBlank="1" showInputMessage="1" showErrorMessage="1" sqref="D16:D1015 F16:F1015" xr:uid="{00000000-0002-0000-0C00-000001000000}">
      <formula1>0</formula1>
    </dataValidation>
  </dataValidations>
  <pageMargins left="0.7" right="0.7" top="0.75" bottom="0.75" header="0.3" footer="0.3"/>
  <pageSetup scale="64" orientation="portrait" r:id="rId1"/>
  <colBreaks count="1" manualBreakCount="1">
    <brk id="8"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3" id="{1BA2367C-C576-441A-8361-063A8DAE2EF1}">
            <xm:f>'Section A'!$F$22=0</xm:f>
            <x14:dxf>
              <fill>
                <patternFill patternType="mediumGray">
                  <bgColor theme="0" tint="-0.24994659260841701"/>
                </patternFill>
              </fill>
            </x14:dxf>
          </x14:cfRule>
          <xm:sqref>C16:F1015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2000000}">
          <x14:formula1>
            <xm:f>'Allowed values'!$B$31:$B$32</xm:f>
          </x14:formula1>
          <xm:sqref>E16:E1015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U188"/>
  <sheetViews>
    <sheetView showGridLines="0" view="pageBreakPre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140625" defaultRowHeight="15" x14ac:dyDescent="0.25"/>
  <cols>
    <col min="1" max="1" width="3.28515625" style="46" customWidth="1"/>
    <col min="2" max="2" width="24.5703125" style="46" customWidth="1"/>
    <col min="3" max="3" width="35" style="46" customWidth="1"/>
    <col min="4" max="4" width="25.85546875" style="46" customWidth="1"/>
    <col min="5" max="5" width="34.85546875" style="46" customWidth="1"/>
    <col min="6" max="7" width="25.7109375" style="46" customWidth="1"/>
    <col min="8" max="8" width="2.5703125" style="46" customWidth="1"/>
    <col min="9" max="9" width="30.140625" style="46" hidden="1" customWidth="1"/>
    <col min="10" max="10" width="2.7109375" style="46" hidden="1" customWidth="1"/>
    <col min="11" max="11" width="25.7109375" style="46" hidden="1" customWidth="1"/>
    <col min="12" max="12" width="28.140625" style="46" customWidth="1"/>
    <col min="13" max="13" width="24.5703125" style="46" hidden="1" customWidth="1"/>
    <col min="14" max="14" width="2.28515625" style="46" customWidth="1"/>
    <col min="15" max="16" width="25.42578125" style="46" hidden="1" customWidth="1"/>
    <col min="17" max="17" width="26" style="46" customWidth="1"/>
    <col min="18" max="18" width="0.5703125" style="46" customWidth="1"/>
    <col min="19" max="19" width="2.140625" style="46" customWidth="1"/>
    <col min="20" max="21" width="22.5703125" style="46" hidden="1" customWidth="1"/>
    <col min="22" max="22" width="29.85546875" style="46" customWidth="1"/>
    <col min="23" max="23" width="26.85546875" style="46" hidden="1" customWidth="1"/>
    <col min="24" max="24" width="2.28515625" style="46" customWidth="1"/>
    <col min="25" max="25" width="19.140625" style="46" hidden="1" customWidth="1"/>
    <col min="26" max="26" width="32.5703125" style="46" customWidth="1"/>
    <col min="27" max="27" width="2.28515625" style="46" customWidth="1"/>
    <col min="28" max="28" width="19.140625" style="46" hidden="1" customWidth="1"/>
    <col min="29" max="29" width="32.5703125" style="46" customWidth="1"/>
    <col min="30" max="30" width="2.28515625" style="46" customWidth="1"/>
    <col min="31" max="31" width="31" style="46" customWidth="1"/>
    <col min="32" max="32" width="32.5703125" style="46" customWidth="1"/>
    <col min="33" max="33" width="2.28515625" style="46" customWidth="1"/>
    <col min="34" max="34" width="19.140625" style="46" customWidth="1"/>
    <col min="35" max="35" width="32.5703125" style="46" customWidth="1"/>
    <col min="36" max="36" width="2.28515625" style="46" customWidth="1"/>
    <col min="37" max="37" width="19.140625" style="46" hidden="1" customWidth="1"/>
    <col min="38" max="38" width="32.5703125" style="46" customWidth="1"/>
    <col min="39" max="39" width="2.28515625" style="46" customWidth="1"/>
    <col min="40" max="40" width="21.42578125" style="46" customWidth="1"/>
    <col min="41" max="42" width="32.5703125" style="46" customWidth="1"/>
    <col min="43" max="43" width="4.85546875" style="46" customWidth="1"/>
    <col min="44" max="47" width="9.140625" style="4" customWidth="1"/>
    <col min="48" max="16384" width="9.140625" style="46"/>
  </cols>
  <sheetData>
    <row r="1" spans="1:45"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row>
    <row r="2" spans="1:45" ht="18.75" x14ac:dyDescent="0.25">
      <c r="A2" s="4"/>
      <c r="B2" s="441" t="str">
        <f>'Section B'!B2:C2</f>
        <v>Form QST-MC</v>
      </c>
      <c r="C2" s="441"/>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row>
    <row r="3" spans="1:45" x14ac:dyDescent="0.25">
      <c r="A3" s="4"/>
      <c r="B3" s="335"/>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row>
    <row r="4" spans="1:45" ht="18.75" x14ac:dyDescent="0.25">
      <c r="A4" s="4"/>
      <c r="B4" s="461" t="s">
        <v>545</v>
      </c>
      <c r="C4" s="461"/>
      <c r="D4" s="461"/>
      <c r="E4" s="461"/>
      <c r="F4" s="461"/>
      <c r="G4" s="461"/>
      <c r="H4" s="461"/>
      <c r="I4" s="461"/>
      <c r="J4" s="461"/>
      <c r="K4" s="461"/>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row>
    <row r="5" spans="1:45" ht="41.25" customHeight="1" x14ac:dyDescent="0.25">
      <c r="A5" s="4"/>
      <c r="B5" s="467" t="s">
        <v>475</v>
      </c>
      <c r="C5" s="467"/>
      <c r="D5" s="467"/>
      <c r="E5" s="467"/>
      <c r="F5" s="467"/>
      <c r="G5" s="467"/>
      <c r="H5" s="467"/>
      <c r="I5" s="467"/>
      <c r="J5" s="467"/>
      <c r="K5" s="467"/>
      <c r="L5" s="4"/>
      <c r="M5" s="4"/>
      <c r="N5" s="4"/>
      <c r="O5" s="4"/>
      <c r="P5" s="4"/>
      <c r="Q5" s="4"/>
      <c r="R5" s="4"/>
      <c r="S5" s="4"/>
      <c r="T5" s="4"/>
      <c r="U5" s="4"/>
      <c r="V5" s="4"/>
      <c r="W5" s="4"/>
      <c r="X5" s="4"/>
      <c r="Y5" s="4"/>
      <c r="Z5" s="4"/>
      <c r="AA5" s="3"/>
      <c r="AB5" s="387"/>
      <c r="AC5" s="387"/>
      <c r="AD5" s="3"/>
      <c r="AE5" s="387"/>
      <c r="AF5" s="387"/>
      <c r="AG5" s="3"/>
      <c r="AH5" s="387"/>
      <c r="AI5" s="387"/>
      <c r="AJ5" s="3"/>
      <c r="AK5" s="387"/>
      <c r="AL5" s="387"/>
      <c r="AM5" s="3"/>
      <c r="AN5" s="387"/>
      <c r="AO5" s="387"/>
      <c r="AP5" s="387"/>
      <c r="AQ5" s="4"/>
    </row>
    <row r="6" spans="1:45" ht="111" customHeight="1" x14ac:dyDescent="0.25">
      <c r="A6" s="4"/>
      <c r="B6" s="4"/>
      <c r="C6" s="301" t="s">
        <v>616</v>
      </c>
      <c r="D6" s="301" t="s">
        <v>782</v>
      </c>
      <c r="E6" s="301" t="s">
        <v>779</v>
      </c>
      <c r="F6" s="207" t="s">
        <v>126</v>
      </c>
      <c r="G6" s="207" t="s">
        <v>452</v>
      </c>
      <c r="I6" s="427" t="s">
        <v>589</v>
      </c>
      <c r="J6" s="207"/>
      <c r="K6" s="207" t="s">
        <v>694</v>
      </c>
      <c r="L6" s="207" t="s">
        <v>907</v>
      </c>
      <c r="M6" s="207"/>
      <c r="N6" s="300"/>
      <c r="O6" s="207" t="s">
        <v>695</v>
      </c>
      <c r="P6" s="207"/>
      <c r="Q6" s="207" t="s">
        <v>908</v>
      </c>
      <c r="R6" s="207"/>
      <c r="S6" s="207"/>
      <c r="T6" s="207" t="s">
        <v>696</v>
      </c>
      <c r="U6" s="207"/>
      <c r="V6" s="207" t="s">
        <v>909</v>
      </c>
      <c r="W6" s="207"/>
      <c r="X6" s="207"/>
      <c r="Y6" s="207" t="s">
        <v>697</v>
      </c>
      <c r="Z6" s="207" t="s">
        <v>910</v>
      </c>
      <c r="AA6" s="207"/>
      <c r="AB6" s="207" t="s">
        <v>700</v>
      </c>
      <c r="AC6" s="207" t="s">
        <v>911</v>
      </c>
      <c r="AD6" s="207"/>
      <c r="AE6" s="207" t="s">
        <v>701</v>
      </c>
      <c r="AF6" s="207" t="s">
        <v>658</v>
      </c>
      <c r="AG6" s="207"/>
      <c r="AH6" s="207" t="s">
        <v>702</v>
      </c>
      <c r="AI6" s="207" t="s">
        <v>657</v>
      </c>
      <c r="AJ6" s="207"/>
      <c r="AK6" s="372" t="s">
        <v>698</v>
      </c>
      <c r="AL6" s="372" t="s">
        <v>912</v>
      </c>
      <c r="AM6" s="207"/>
      <c r="AN6" s="83" t="s">
        <v>783</v>
      </c>
      <c r="AO6" s="83" t="s">
        <v>784</v>
      </c>
      <c r="AP6" s="83" t="s">
        <v>876</v>
      </c>
      <c r="AQ6" s="4"/>
    </row>
    <row r="7" spans="1:45" ht="23.25" customHeight="1" thickBot="1" x14ac:dyDescent="0.3">
      <c r="A7" s="4"/>
      <c r="B7" s="4"/>
      <c r="C7" s="304" t="s">
        <v>764</v>
      </c>
      <c r="D7" s="304" t="s">
        <v>112</v>
      </c>
      <c r="E7" s="305" t="s">
        <v>550</v>
      </c>
      <c r="F7" s="305" t="s">
        <v>455</v>
      </c>
      <c r="G7" s="305" t="s">
        <v>551</v>
      </c>
      <c r="I7" s="305" t="s">
        <v>552</v>
      </c>
      <c r="J7" s="305"/>
      <c r="K7" s="305" t="s">
        <v>553</v>
      </c>
      <c r="L7" s="305" t="s">
        <v>458</v>
      </c>
      <c r="M7" s="305"/>
      <c r="N7" s="305"/>
      <c r="O7" s="305" t="s">
        <v>555</v>
      </c>
      <c r="P7" s="305"/>
      <c r="Q7" s="305" t="s">
        <v>556</v>
      </c>
      <c r="R7" s="305"/>
      <c r="S7" s="305"/>
      <c r="T7" s="305" t="s">
        <v>518</v>
      </c>
      <c r="U7" s="305"/>
      <c r="V7" s="305" t="s">
        <v>519</v>
      </c>
      <c r="W7" s="305"/>
      <c r="X7" s="4"/>
      <c r="Y7" s="305" t="s">
        <v>554</v>
      </c>
      <c r="Z7" s="305" t="s">
        <v>557</v>
      </c>
      <c r="AA7" s="4"/>
      <c r="AB7" s="305" t="s">
        <v>641</v>
      </c>
      <c r="AC7" s="305" t="s">
        <v>642</v>
      </c>
      <c r="AD7" s="4"/>
      <c r="AE7" s="305" t="s">
        <v>659</v>
      </c>
      <c r="AF7" s="305" t="s">
        <v>660</v>
      </c>
      <c r="AG7" s="4"/>
      <c r="AH7" s="305" t="s">
        <v>661</v>
      </c>
      <c r="AI7" s="305" t="s">
        <v>662</v>
      </c>
      <c r="AJ7" s="4"/>
      <c r="AK7" s="305" t="s">
        <v>663</v>
      </c>
      <c r="AL7" s="305" t="s">
        <v>664</v>
      </c>
      <c r="AM7" s="4"/>
      <c r="AN7" s="305" t="s">
        <v>709</v>
      </c>
      <c r="AO7" s="305" t="s">
        <v>710</v>
      </c>
      <c r="AP7" s="305" t="s">
        <v>711</v>
      </c>
      <c r="AQ7" s="4"/>
    </row>
    <row r="8" spans="1:45" ht="35.1" customHeight="1" thickBot="1" x14ac:dyDescent="0.3">
      <c r="A8" s="4"/>
      <c r="B8" s="121" t="s">
        <v>121</v>
      </c>
      <c r="C8" s="222" t="str">
        <f>IF('Section C'!C8="", "",'Section C'!C8)</f>
        <v/>
      </c>
      <c r="D8" s="222" t="str">
        <f>IF('Section C'!F8="", "",'Section C'!E8)</f>
        <v/>
      </c>
      <c r="E8" s="222" t="str">
        <f>IF('Section C'!C8="", "",'Section C'!F8)</f>
        <v/>
      </c>
      <c r="F8" s="222" t="str">
        <f>IF('Section C'!G8="", "",'Section C'!G8)</f>
        <v/>
      </c>
      <c r="G8" s="299" t="str">
        <f>IF('Section C'!J8="","",'Section C'!J8)</f>
        <v/>
      </c>
      <c r="I8" s="312"/>
      <c r="J8" s="4"/>
      <c r="K8" s="200"/>
      <c r="L8" s="313"/>
      <c r="M8" s="318"/>
      <c r="N8" s="4"/>
      <c r="O8" s="200"/>
      <c r="P8" s="319"/>
      <c r="Q8" s="313"/>
      <c r="R8" s="318"/>
      <c r="S8" s="4"/>
      <c r="T8" s="200"/>
      <c r="U8" s="319"/>
      <c r="V8" s="313"/>
      <c r="W8" s="318"/>
      <c r="X8" s="4"/>
      <c r="Y8" s="200"/>
      <c r="Z8" s="313"/>
      <c r="AA8" s="4"/>
      <c r="AB8" s="200"/>
      <c r="AC8" s="313"/>
      <c r="AD8" s="4"/>
      <c r="AE8" s="200"/>
      <c r="AF8" s="313"/>
      <c r="AG8" s="4"/>
      <c r="AH8" s="200"/>
      <c r="AI8" s="313"/>
      <c r="AJ8" s="4"/>
      <c r="AK8" s="200"/>
      <c r="AL8" s="313"/>
      <c r="AM8" s="4"/>
      <c r="AN8" s="200"/>
      <c r="AO8" s="313"/>
      <c r="AP8" s="400"/>
      <c r="AQ8" s="4"/>
      <c r="AR8" s="70"/>
      <c r="AS8" s="4" t="b">
        <f>IF(C8="",TRUE,FALSE)</f>
        <v>1</v>
      </c>
    </row>
    <row r="9" spans="1:45" ht="15.75" thickBot="1" x14ac:dyDescent="0.3">
      <c r="A9" s="4"/>
      <c r="B9" s="121"/>
      <c r="C9" s="4"/>
      <c r="D9" s="4"/>
      <c r="E9" s="4"/>
      <c r="F9" s="4"/>
      <c r="G9" s="316"/>
      <c r="I9" s="201"/>
      <c r="J9" s="201"/>
      <c r="K9" s="52"/>
      <c r="L9" s="97"/>
      <c r="M9" s="4"/>
      <c r="N9" s="4"/>
      <c r="O9" s="52"/>
      <c r="P9" s="52"/>
      <c r="Q9" s="97"/>
      <c r="R9" s="4"/>
      <c r="S9" s="4"/>
      <c r="T9" s="52"/>
      <c r="U9" s="52"/>
      <c r="V9" s="97"/>
      <c r="W9" s="4"/>
      <c r="X9" s="4"/>
      <c r="Y9" s="52"/>
      <c r="Z9" s="97"/>
      <c r="AA9" s="4"/>
      <c r="AB9" s="52"/>
      <c r="AC9" s="97"/>
      <c r="AD9" s="4"/>
      <c r="AE9" s="4"/>
      <c r="AF9" s="4"/>
      <c r="AG9" s="4"/>
      <c r="AH9" s="4"/>
      <c r="AI9" s="316"/>
      <c r="AK9" s="201"/>
      <c r="AL9" s="201"/>
      <c r="AM9" s="52"/>
      <c r="AN9" s="97"/>
      <c r="AO9" s="4"/>
      <c r="AP9" s="4"/>
      <c r="AQ9" s="52"/>
      <c r="AR9" s="52"/>
      <c r="AS9" s="97"/>
    </row>
    <row r="10" spans="1:45" ht="35.1" customHeight="1" thickBot="1" x14ac:dyDescent="0.3">
      <c r="A10" s="4"/>
      <c r="B10" s="121" t="s">
        <v>122</v>
      </c>
      <c r="C10" s="222" t="str">
        <f>IF('Section C'!C10="", "",'Section C'!C10)</f>
        <v/>
      </c>
      <c r="D10" s="222" t="str">
        <f>IF('Section C'!F10="", "",'Section C'!E10)</f>
        <v/>
      </c>
      <c r="E10" s="222" t="str">
        <f>IF('Section C'!C10="", "",'Section C'!F10)</f>
        <v/>
      </c>
      <c r="F10" s="222" t="str">
        <f>IF('Section C'!G10="", "",'Section C'!G10)</f>
        <v/>
      </c>
      <c r="G10" s="299" t="str">
        <f>IF('Section C'!J10="","",'Section C'!J10)</f>
        <v/>
      </c>
      <c r="I10" s="312"/>
      <c r="J10" s="4"/>
      <c r="K10" s="200"/>
      <c r="L10" s="313"/>
      <c r="M10" s="318"/>
      <c r="N10" s="4"/>
      <c r="O10" s="200"/>
      <c r="P10" s="319"/>
      <c r="Q10" s="313"/>
      <c r="R10" s="318"/>
      <c r="S10" s="4"/>
      <c r="T10" s="200"/>
      <c r="U10" s="319"/>
      <c r="V10" s="313"/>
      <c r="W10" s="318"/>
      <c r="X10" s="4"/>
      <c r="Y10" s="200"/>
      <c r="Z10" s="313"/>
      <c r="AA10" s="4"/>
      <c r="AB10" s="200"/>
      <c r="AC10" s="313"/>
      <c r="AD10" s="4"/>
      <c r="AE10" s="200"/>
      <c r="AF10" s="313"/>
      <c r="AG10" s="4"/>
      <c r="AH10" s="200"/>
      <c r="AI10" s="313"/>
      <c r="AJ10" s="4"/>
      <c r="AK10" s="200"/>
      <c r="AL10" s="313"/>
      <c r="AM10" s="4"/>
      <c r="AN10" s="200"/>
      <c r="AO10" s="313"/>
      <c r="AP10" s="400"/>
      <c r="AQ10" s="4"/>
      <c r="AR10" s="70"/>
      <c r="AS10" s="4" t="b">
        <f>IF(C10="",TRUE,FALSE)</f>
        <v>1</v>
      </c>
    </row>
    <row r="11" spans="1:45" ht="15.75" thickBot="1" x14ac:dyDescent="0.3">
      <c r="A11" s="4"/>
      <c r="B11" s="121"/>
      <c r="C11" s="4"/>
      <c r="D11" s="4"/>
      <c r="E11" s="4"/>
      <c r="F11" s="4"/>
      <c r="G11" s="316"/>
      <c r="I11" s="4"/>
      <c r="J11" s="4"/>
      <c r="L11" s="97"/>
      <c r="M11" s="4"/>
      <c r="N11" s="4"/>
      <c r="Q11" s="97"/>
      <c r="R11" s="4"/>
      <c r="S11" s="4"/>
      <c r="V11" s="97"/>
      <c r="W11" s="4"/>
      <c r="X11" s="4"/>
      <c r="Z11" s="97"/>
      <c r="AA11" s="4"/>
      <c r="AC11" s="97"/>
      <c r="AD11" s="4"/>
      <c r="AE11" s="4"/>
      <c r="AF11" s="4"/>
      <c r="AG11" s="4"/>
      <c r="AH11" s="4"/>
      <c r="AI11" s="316"/>
      <c r="AK11" s="201"/>
      <c r="AL11" s="201"/>
      <c r="AM11" s="52"/>
      <c r="AN11" s="97"/>
      <c r="AO11" s="4"/>
      <c r="AP11" s="4"/>
      <c r="AQ11" s="52"/>
      <c r="AR11" s="52"/>
      <c r="AS11" s="97"/>
    </row>
    <row r="12" spans="1:45" ht="35.1" customHeight="1" thickBot="1" x14ac:dyDescent="0.3">
      <c r="A12" s="4"/>
      <c r="B12" s="121" t="s">
        <v>123</v>
      </c>
      <c r="C12" s="222" t="str">
        <f>IF('Section C'!C12="", "",'Section C'!C12)</f>
        <v/>
      </c>
      <c r="D12" s="222" t="str">
        <f>IF('Section C'!F12="", "",'Section C'!E12)</f>
        <v/>
      </c>
      <c r="E12" s="222" t="str">
        <f>IF('Section C'!C12="", "",'Section C'!F12)</f>
        <v/>
      </c>
      <c r="F12" s="222" t="str">
        <f>IF('Section C'!G12="", "",'Section C'!G12)</f>
        <v/>
      </c>
      <c r="G12" s="299" t="str">
        <f>IF('Section C'!J12="","",'Section C'!J12)</f>
        <v/>
      </c>
      <c r="I12" s="312"/>
      <c r="J12" s="4"/>
      <c r="K12" s="200"/>
      <c r="L12" s="313"/>
      <c r="M12" s="318"/>
      <c r="N12" s="4"/>
      <c r="O12" s="200"/>
      <c r="P12" s="319"/>
      <c r="Q12" s="313"/>
      <c r="R12" s="318"/>
      <c r="S12" s="4"/>
      <c r="T12" s="200"/>
      <c r="U12" s="319"/>
      <c r="V12" s="313"/>
      <c r="W12" s="318"/>
      <c r="X12" s="4"/>
      <c r="Y12" s="200"/>
      <c r="Z12" s="313"/>
      <c r="AA12" s="4"/>
      <c r="AB12" s="200"/>
      <c r="AC12" s="313"/>
      <c r="AD12" s="4"/>
      <c r="AE12" s="200"/>
      <c r="AF12" s="313"/>
      <c r="AG12" s="4"/>
      <c r="AH12" s="200"/>
      <c r="AI12" s="313"/>
      <c r="AJ12" s="4"/>
      <c r="AK12" s="200"/>
      <c r="AL12" s="313"/>
      <c r="AM12" s="4"/>
      <c r="AN12" s="200"/>
      <c r="AO12" s="313"/>
      <c r="AP12" s="400"/>
      <c r="AQ12" s="4"/>
      <c r="AR12" s="70"/>
      <c r="AS12" s="4" t="b">
        <f>IF(C12="",TRUE,FALSE)</f>
        <v>1</v>
      </c>
    </row>
    <row r="13" spans="1:45" ht="15.75" thickBot="1" x14ac:dyDescent="0.3">
      <c r="A13" s="4"/>
      <c r="B13" s="121"/>
      <c r="C13" s="4"/>
      <c r="D13" s="4"/>
      <c r="E13" s="4"/>
      <c r="F13" s="4"/>
      <c r="G13" s="316"/>
      <c r="I13" s="4"/>
      <c r="J13" s="4"/>
      <c r="L13" s="97"/>
      <c r="M13" s="4"/>
      <c r="N13" s="4"/>
      <c r="Q13" s="97"/>
      <c r="R13" s="4"/>
      <c r="S13" s="4"/>
      <c r="V13" s="97"/>
      <c r="W13" s="4"/>
      <c r="X13" s="4"/>
      <c r="Z13" s="97"/>
      <c r="AA13" s="4"/>
      <c r="AC13" s="97"/>
      <c r="AD13" s="4"/>
      <c r="AE13" s="4"/>
      <c r="AF13" s="4"/>
      <c r="AG13" s="4"/>
      <c r="AH13" s="4"/>
      <c r="AI13" s="316"/>
      <c r="AK13" s="201"/>
      <c r="AL13" s="201"/>
      <c r="AM13" s="52"/>
      <c r="AN13" s="97"/>
      <c r="AO13" s="4"/>
      <c r="AP13" s="4"/>
      <c r="AQ13" s="52"/>
      <c r="AR13" s="52"/>
      <c r="AS13" s="97"/>
    </row>
    <row r="14" spans="1:45" ht="35.1" customHeight="1" thickBot="1" x14ac:dyDescent="0.3">
      <c r="A14" s="4"/>
      <c r="B14" s="121" t="s">
        <v>124</v>
      </c>
      <c r="C14" s="222" t="str">
        <f>IF('Section C'!C14="", "",'Section C'!C14)</f>
        <v/>
      </c>
      <c r="D14" s="222" t="str">
        <f>IF('Section C'!F14="", "",'Section C'!E14)</f>
        <v/>
      </c>
      <c r="E14" s="222" t="str">
        <f>IF('Section C'!C14="", "",'Section C'!F14)</f>
        <v/>
      </c>
      <c r="F14" s="222" t="str">
        <f>IF('Section C'!G14="", "",'Section C'!G14)</f>
        <v/>
      </c>
      <c r="G14" s="299" t="str">
        <f>IF('Section C'!J14="","",'Section C'!J14)</f>
        <v/>
      </c>
      <c r="I14" s="312"/>
      <c r="J14" s="4"/>
      <c r="K14" s="200"/>
      <c r="L14" s="313"/>
      <c r="M14" s="318"/>
      <c r="N14" s="4"/>
      <c r="O14" s="200"/>
      <c r="P14" s="319"/>
      <c r="Q14" s="313"/>
      <c r="R14" s="318"/>
      <c r="S14" s="4"/>
      <c r="T14" s="200"/>
      <c r="U14" s="319"/>
      <c r="V14" s="313"/>
      <c r="W14" s="318"/>
      <c r="X14" s="4"/>
      <c r="Y14" s="200"/>
      <c r="Z14" s="313"/>
      <c r="AA14" s="4"/>
      <c r="AB14" s="200"/>
      <c r="AC14" s="313"/>
      <c r="AD14" s="4"/>
      <c r="AE14" s="200"/>
      <c r="AF14" s="313"/>
      <c r="AG14" s="4"/>
      <c r="AH14" s="200"/>
      <c r="AI14" s="313"/>
      <c r="AJ14" s="4"/>
      <c r="AK14" s="200"/>
      <c r="AL14" s="313"/>
      <c r="AM14" s="4"/>
      <c r="AN14" s="200"/>
      <c r="AO14" s="313"/>
      <c r="AP14" s="400"/>
      <c r="AQ14" s="4"/>
      <c r="AR14" s="70"/>
      <c r="AS14" s="4" t="b">
        <f>IF(C14="",TRUE,FALSE)</f>
        <v>1</v>
      </c>
    </row>
    <row r="15" spans="1:45" ht="15.75" thickBot="1" x14ac:dyDescent="0.3">
      <c r="A15" s="4"/>
      <c r="B15" s="121"/>
      <c r="C15" s="4"/>
      <c r="D15" s="4"/>
      <c r="E15" s="4"/>
      <c r="F15" s="4"/>
      <c r="G15" s="316"/>
      <c r="I15" s="4"/>
      <c r="J15" s="4"/>
      <c r="L15" s="97"/>
      <c r="M15" s="4"/>
      <c r="N15" s="4"/>
      <c r="Q15" s="97"/>
      <c r="R15" s="4"/>
      <c r="S15" s="4"/>
      <c r="V15" s="97"/>
      <c r="W15" s="4"/>
      <c r="X15" s="4"/>
      <c r="Z15" s="97"/>
      <c r="AA15" s="4"/>
      <c r="AC15" s="97"/>
      <c r="AD15" s="4"/>
      <c r="AE15" s="4"/>
      <c r="AF15" s="4"/>
      <c r="AG15" s="4"/>
      <c r="AH15" s="4"/>
      <c r="AI15" s="316"/>
      <c r="AK15" s="201"/>
      <c r="AL15" s="201"/>
      <c r="AM15" s="52"/>
      <c r="AN15" s="97"/>
      <c r="AO15" s="4"/>
      <c r="AP15" s="4"/>
      <c r="AQ15" s="52"/>
      <c r="AR15" s="52"/>
      <c r="AS15" s="97"/>
    </row>
    <row r="16" spans="1:45" ht="35.1" customHeight="1" thickBot="1" x14ac:dyDescent="0.3">
      <c r="A16" s="4"/>
      <c r="B16" s="121" t="s">
        <v>125</v>
      </c>
      <c r="C16" s="222" t="str">
        <f>IF('Section C'!C16="", "",'Section C'!C16)</f>
        <v/>
      </c>
      <c r="D16" s="222" t="str">
        <f>IF('Section C'!F16="", "",'Section C'!E16)</f>
        <v/>
      </c>
      <c r="E16" s="222" t="str">
        <f>IF('Section C'!C16="", "",'Section C'!F16)</f>
        <v/>
      </c>
      <c r="F16" s="222" t="str">
        <f>IF('Section C'!G16="", "",'Section C'!G16)</f>
        <v/>
      </c>
      <c r="G16" s="299" t="str">
        <f>IF('Section C'!J16="","",'Section C'!J16)</f>
        <v/>
      </c>
      <c r="I16" s="312"/>
      <c r="J16" s="4"/>
      <c r="K16" s="200"/>
      <c r="L16" s="313"/>
      <c r="M16" s="318"/>
      <c r="N16" s="4"/>
      <c r="O16" s="200"/>
      <c r="P16" s="319"/>
      <c r="Q16" s="313"/>
      <c r="R16" s="318"/>
      <c r="S16" s="4"/>
      <c r="T16" s="200"/>
      <c r="U16" s="319"/>
      <c r="V16" s="313"/>
      <c r="W16" s="318"/>
      <c r="X16" s="4"/>
      <c r="Y16" s="200"/>
      <c r="Z16" s="313"/>
      <c r="AA16" s="4"/>
      <c r="AB16" s="200"/>
      <c r="AC16" s="313"/>
      <c r="AD16" s="4"/>
      <c r="AE16" s="200"/>
      <c r="AF16" s="313"/>
      <c r="AG16" s="4"/>
      <c r="AH16" s="200"/>
      <c r="AI16" s="313"/>
      <c r="AJ16" s="4"/>
      <c r="AK16" s="200"/>
      <c r="AL16" s="313"/>
      <c r="AM16" s="4"/>
      <c r="AN16" s="200"/>
      <c r="AO16" s="313"/>
      <c r="AP16" s="400"/>
      <c r="AQ16" s="4"/>
      <c r="AR16" s="70"/>
      <c r="AS16" s="4" t="b">
        <f>IF(C16="",TRUE,FALSE)</f>
        <v>1</v>
      </c>
    </row>
    <row r="17" spans="1:45" ht="15.75" thickBot="1" x14ac:dyDescent="0.3">
      <c r="A17" s="4"/>
      <c r="B17" s="70"/>
      <c r="C17" s="4"/>
      <c r="D17" s="4"/>
      <c r="E17" s="4"/>
      <c r="F17" s="4"/>
      <c r="G17" s="316"/>
      <c r="I17" s="4"/>
      <c r="J17" s="4"/>
      <c r="L17" s="97"/>
      <c r="M17" s="4"/>
      <c r="N17" s="4"/>
      <c r="Q17" s="97"/>
      <c r="R17" s="4"/>
      <c r="S17" s="4"/>
      <c r="V17" s="97"/>
      <c r="W17" s="4"/>
      <c r="X17" s="4"/>
      <c r="Z17" s="97"/>
      <c r="AA17" s="4"/>
      <c r="AC17" s="97"/>
      <c r="AD17" s="4"/>
      <c r="AE17" s="4"/>
      <c r="AF17" s="4"/>
      <c r="AG17" s="4"/>
      <c r="AH17" s="4"/>
      <c r="AI17" s="316"/>
      <c r="AK17" s="201"/>
      <c r="AL17" s="201"/>
      <c r="AM17" s="52"/>
      <c r="AN17" s="97"/>
      <c r="AO17" s="4"/>
      <c r="AP17" s="4"/>
      <c r="AQ17" s="52"/>
      <c r="AR17" s="52"/>
      <c r="AS17" s="97"/>
    </row>
    <row r="18" spans="1:45" ht="35.1" customHeight="1" thickBot="1" x14ac:dyDescent="0.3">
      <c r="A18" s="4"/>
      <c r="B18" s="121" t="s">
        <v>380</v>
      </c>
      <c r="C18" s="222" t="str">
        <f>IF('Section C'!C18="", "",'Section C'!C18)</f>
        <v/>
      </c>
      <c r="D18" s="222" t="str">
        <f>IF('Section C'!F18="", "",'Section C'!E18)</f>
        <v/>
      </c>
      <c r="E18" s="222" t="str">
        <f>IF('Section C'!C18="", "",'Section C'!F18)</f>
        <v/>
      </c>
      <c r="F18" s="222" t="str">
        <f>IF('Section C'!G18="", "",'Section C'!G18)</f>
        <v/>
      </c>
      <c r="G18" s="299" t="str">
        <f>IF('Section C'!J18="","",'Section C'!J18)</f>
        <v/>
      </c>
      <c r="I18" s="312"/>
      <c r="J18" s="4"/>
      <c r="K18" s="200"/>
      <c r="L18" s="313"/>
      <c r="M18" s="318"/>
      <c r="N18" s="4"/>
      <c r="O18" s="200"/>
      <c r="P18" s="319"/>
      <c r="Q18" s="313"/>
      <c r="R18" s="318"/>
      <c r="S18" s="4"/>
      <c r="T18" s="200"/>
      <c r="U18" s="319"/>
      <c r="V18" s="313"/>
      <c r="W18" s="318"/>
      <c r="X18" s="4"/>
      <c r="Y18" s="200"/>
      <c r="Z18" s="313"/>
      <c r="AA18" s="4"/>
      <c r="AB18" s="200"/>
      <c r="AC18" s="313"/>
      <c r="AD18" s="4"/>
      <c r="AE18" s="200"/>
      <c r="AF18" s="313"/>
      <c r="AG18" s="4"/>
      <c r="AH18" s="200"/>
      <c r="AI18" s="313"/>
      <c r="AJ18" s="4"/>
      <c r="AK18" s="200"/>
      <c r="AL18" s="313"/>
      <c r="AM18" s="4"/>
      <c r="AN18" s="200"/>
      <c r="AO18" s="313"/>
      <c r="AP18" s="400"/>
      <c r="AQ18" s="4"/>
      <c r="AR18" s="70"/>
      <c r="AS18" s="4" t="b">
        <f>IF(C18="",TRUE,FALSE)</f>
        <v>1</v>
      </c>
    </row>
    <row r="19" spans="1:45" ht="15.75" thickBot="1" x14ac:dyDescent="0.3">
      <c r="A19" s="4"/>
      <c r="B19" s="70"/>
      <c r="C19" s="4"/>
      <c r="D19" s="4"/>
      <c r="E19" s="4"/>
      <c r="F19" s="4"/>
      <c r="G19" s="316"/>
      <c r="I19" s="4"/>
      <c r="J19" s="4"/>
      <c r="L19" s="97"/>
      <c r="M19" s="4"/>
      <c r="N19" s="4"/>
      <c r="Q19" s="97"/>
      <c r="R19" s="4"/>
      <c r="S19" s="4"/>
      <c r="V19" s="97"/>
      <c r="W19" s="4"/>
      <c r="X19" s="4"/>
      <c r="Z19" s="97"/>
      <c r="AA19" s="4"/>
      <c r="AC19" s="97"/>
      <c r="AD19" s="4"/>
      <c r="AE19" s="4"/>
      <c r="AF19" s="4"/>
      <c r="AG19" s="4"/>
      <c r="AH19" s="4"/>
      <c r="AI19" s="316"/>
      <c r="AK19" s="201"/>
      <c r="AL19" s="201"/>
      <c r="AM19" s="52"/>
      <c r="AN19" s="97"/>
      <c r="AO19" s="4"/>
      <c r="AP19" s="4"/>
      <c r="AQ19" s="52"/>
      <c r="AR19" s="52"/>
      <c r="AS19" s="97"/>
    </row>
    <row r="20" spans="1:45" ht="35.1" customHeight="1" thickBot="1" x14ac:dyDescent="0.3">
      <c r="A20" s="4"/>
      <c r="B20" s="121" t="s">
        <v>381</v>
      </c>
      <c r="C20" s="222" t="str">
        <f>IF('Section C'!C20="", "",'Section C'!C20)</f>
        <v/>
      </c>
      <c r="D20" s="222" t="str">
        <f>IF('Section C'!F20="", "",'Section C'!E20)</f>
        <v/>
      </c>
      <c r="E20" s="222" t="str">
        <f>IF('Section C'!C20="", "",'Section C'!F20)</f>
        <v/>
      </c>
      <c r="F20" s="222" t="str">
        <f>IF('Section C'!G20="", "",'Section C'!G20)</f>
        <v/>
      </c>
      <c r="G20" s="299" t="str">
        <f>IF('Section C'!J20="","",'Section C'!J20)</f>
        <v/>
      </c>
      <c r="I20" s="312"/>
      <c r="J20" s="4"/>
      <c r="K20" s="200"/>
      <c r="L20" s="313"/>
      <c r="M20" s="318"/>
      <c r="N20" s="4"/>
      <c r="O20" s="200"/>
      <c r="P20" s="319"/>
      <c r="Q20" s="313"/>
      <c r="R20" s="318"/>
      <c r="S20" s="4"/>
      <c r="T20" s="200"/>
      <c r="U20" s="319"/>
      <c r="V20" s="313"/>
      <c r="W20" s="318"/>
      <c r="X20" s="4"/>
      <c r="Y20" s="200"/>
      <c r="Z20" s="313"/>
      <c r="AA20" s="4"/>
      <c r="AB20" s="200"/>
      <c r="AC20" s="313"/>
      <c r="AD20" s="4"/>
      <c r="AE20" s="200"/>
      <c r="AF20" s="313"/>
      <c r="AG20" s="4"/>
      <c r="AH20" s="200"/>
      <c r="AI20" s="313"/>
      <c r="AJ20" s="4"/>
      <c r="AK20" s="200"/>
      <c r="AL20" s="313"/>
      <c r="AM20" s="4"/>
      <c r="AN20" s="200"/>
      <c r="AO20" s="313"/>
      <c r="AP20" s="400"/>
      <c r="AQ20" s="4"/>
      <c r="AR20" s="70"/>
      <c r="AS20" s="4" t="b">
        <f>IF(C20="",TRUE,FALSE)</f>
        <v>1</v>
      </c>
    </row>
    <row r="21" spans="1:45" ht="15.75" thickBot="1" x14ac:dyDescent="0.3">
      <c r="A21" s="4"/>
      <c r="B21" s="70"/>
      <c r="C21" s="4"/>
      <c r="D21" s="4"/>
      <c r="E21" s="4"/>
      <c r="F21" s="4"/>
      <c r="G21" s="316"/>
      <c r="I21" s="4"/>
      <c r="J21" s="4"/>
      <c r="L21" s="97"/>
      <c r="M21" s="4"/>
      <c r="N21" s="4"/>
      <c r="Q21" s="97"/>
      <c r="R21" s="4"/>
      <c r="S21" s="4"/>
      <c r="V21" s="97"/>
      <c r="W21" s="4"/>
      <c r="X21" s="4"/>
      <c r="Z21" s="97"/>
      <c r="AA21" s="4"/>
      <c r="AC21" s="97"/>
      <c r="AD21" s="4"/>
      <c r="AE21" s="4"/>
      <c r="AF21" s="4"/>
      <c r="AG21" s="4"/>
      <c r="AH21" s="4"/>
      <c r="AI21" s="316"/>
      <c r="AK21" s="201"/>
      <c r="AL21" s="201"/>
      <c r="AM21" s="52"/>
      <c r="AN21" s="97"/>
      <c r="AO21" s="4"/>
      <c r="AP21" s="4"/>
      <c r="AQ21" s="52"/>
      <c r="AR21" s="52"/>
      <c r="AS21" s="97"/>
    </row>
    <row r="22" spans="1:45" ht="35.1" customHeight="1" thickBot="1" x14ac:dyDescent="0.3">
      <c r="A22" s="4"/>
      <c r="B22" s="121" t="s">
        <v>382</v>
      </c>
      <c r="C22" s="222" t="str">
        <f>IF('Section C'!C22="", "",'Section C'!C22)</f>
        <v/>
      </c>
      <c r="D22" s="222" t="str">
        <f>IF('Section C'!F22="", "",'Section C'!E22)</f>
        <v/>
      </c>
      <c r="E22" s="222" t="str">
        <f>IF('Section C'!C22="", "",'Section C'!F22)</f>
        <v/>
      </c>
      <c r="F22" s="222" t="str">
        <f>IF('Section C'!G22="", "",'Section C'!G22)</f>
        <v/>
      </c>
      <c r="G22" s="299" t="str">
        <f>IF('Section C'!J22="","",'Section C'!J22)</f>
        <v/>
      </c>
      <c r="I22" s="312"/>
      <c r="J22" s="4"/>
      <c r="K22" s="200"/>
      <c r="L22" s="313"/>
      <c r="M22" s="318"/>
      <c r="N22" s="4"/>
      <c r="O22" s="200"/>
      <c r="P22" s="319"/>
      <c r="Q22" s="313"/>
      <c r="R22" s="318"/>
      <c r="S22" s="4"/>
      <c r="T22" s="200"/>
      <c r="U22" s="319"/>
      <c r="V22" s="313"/>
      <c r="W22" s="318"/>
      <c r="X22" s="4"/>
      <c r="Y22" s="200"/>
      <c r="Z22" s="313"/>
      <c r="AA22" s="4"/>
      <c r="AB22" s="200"/>
      <c r="AC22" s="313"/>
      <c r="AD22" s="4"/>
      <c r="AE22" s="200"/>
      <c r="AF22" s="313"/>
      <c r="AG22" s="4"/>
      <c r="AH22" s="200"/>
      <c r="AI22" s="313"/>
      <c r="AJ22" s="4"/>
      <c r="AK22" s="200"/>
      <c r="AL22" s="313"/>
      <c r="AM22" s="4"/>
      <c r="AN22" s="200"/>
      <c r="AO22" s="313"/>
      <c r="AP22" s="400"/>
      <c r="AQ22" s="4"/>
      <c r="AR22" s="70"/>
      <c r="AS22" s="4" t="b">
        <f>IF(C22="",TRUE,FALSE)</f>
        <v>1</v>
      </c>
    </row>
    <row r="23" spans="1:45" ht="15.75" thickBot="1" x14ac:dyDescent="0.3">
      <c r="A23" s="4"/>
      <c r="B23" s="70"/>
      <c r="C23" s="4"/>
      <c r="D23" s="4"/>
      <c r="E23" s="4"/>
      <c r="F23" s="4"/>
      <c r="G23" s="316"/>
      <c r="I23" s="4"/>
      <c r="J23" s="4"/>
      <c r="L23" s="97"/>
      <c r="M23" s="4"/>
      <c r="N23" s="4"/>
      <c r="Q23" s="97"/>
      <c r="R23" s="4"/>
      <c r="S23" s="4"/>
      <c r="V23" s="97"/>
      <c r="W23" s="4"/>
      <c r="X23" s="4"/>
      <c r="Z23" s="97"/>
      <c r="AA23" s="4"/>
      <c r="AC23" s="97"/>
      <c r="AD23" s="4"/>
      <c r="AE23" s="4"/>
      <c r="AF23" s="4"/>
      <c r="AG23" s="4"/>
      <c r="AH23" s="4"/>
      <c r="AI23" s="316"/>
      <c r="AK23" s="201"/>
      <c r="AL23" s="201"/>
      <c r="AM23" s="52"/>
      <c r="AN23" s="97"/>
      <c r="AO23" s="4"/>
      <c r="AP23" s="4"/>
      <c r="AQ23" s="52"/>
      <c r="AR23" s="52"/>
      <c r="AS23" s="97"/>
    </row>
    <row r="24" spans="1:45" ht="35.1" customHeight="1" thickBot="1" x14ac:dyDescent="0.3">
      <c r="A24" s="4"/>
      <c r="B24" s="121" t="s">
        <v>383</v>
      </c>
      <c r="C24" s="222" t="str">
        <f>IF('Section C'!C24="", "",'Section C'!C24)</f>
        <v/>
      </c>
      <c r="D24" s="222" t="str">
        <f>IF('Section C'!F24="", "",'Section C'!E24)</f>
        <v/>
      </c>
      <c r="E24" s="222" t="str">
        <f>IF('Section C'!C24="", "",'Section C'!F24)</f>
        <v/>
      </c>
      <c r="F24" s="222" t="str">
        <f>IF('Section C'!G24="", "",'Section C'!G24)</f>
        <v/>
      </c>
      <c r="G24" s="299" t="str">
        <f>IF('Section C'!J24="","",'Section C'!J24)</f>
        <v/>
      </c>
      <c r="I24" s="312"/>
      <c r="J24" s="4"/>
      <c r="K24" s="200"/>
      <c r="L24" s="313"/>
      <c r="M24" s="318"/>
      <c r="N24" s="4"/>
      <c r="O24" s="200"/>
      <c r="P24" s="319"/>
      <c r="Q24" s="313"/>
      <c r="R24" s="318"/>
      <c r="S24" s="4"/>
      <c r="T24" s="200"/>
      <c r="U24" s="319"/>
      <c r="V24" s="313"/>
      <c r="W24" s="318"/>
      <c r="X24" s="4"/>
      <c r="Y24" s="200"/>
      <c r="Z24" s="313"/>
      <c r="AA24" s="4"/>
      <c r="AB24" s="200"/>
      <c r="AC24" s="313"/>
      <c r="AD24" s="4"/>
      <c r="AE24" s="200"/>
      <c r="AF24" s="313"/>
      <c r="AG24" s="4"/>
      <c r="AH24" s="200"/>
      <c r="AI24" s="313"/>
      <c r="AJ24" s="4"/>
      <c r="AK24" s="200"/>
      <c r="AL24" s="313"/>
      <c r="AM24" s="4"/>
      <c r="AN24" s="200"/>
      <c r="AO24" s="313"/>
      <c r="AP24" s="400"/>
      <c r="AQ24" s="4"/>
      <c r="AR24" s="70"/>
      <c r="AS24" s="4" t="b">
        <f>IF(C24="",TRUE,FALSE)</f>
        <v>1</v>
      </c>
    </row>
    <row r="25" spans="1:45" ht="15.75" thickBot="1" x14ac:dyDescent="0.3">
      <c r="A25" s="4"/>
      <c r="B25" s="70"/>
      <c r="C25" s="4"/>
      <c r="D25" s="4"/>
      <c r="E25" s="4"/>
      <c r="F25" s="4"/>
      <c r="G25" s="316"/>
      <c r="I25" s="4"/>
      <c r="J25" s="4"/>
      <c r="L25" s="97"/>
      <c r="M25" s="4"/>
      <c r="N25" s="4"/>
      <c r="Q25" s="97"/>
      <c r="R25" s="4"/>
      <c r="S25" s="4"/>
      <c r="V25" s="97"/>
      <c r="W25" s="4"/>
      <c r="X25" s="4"/>
      <c r="Z25" s="97"/>
      <c r="AA25" s="4"/>
      <c r="AC25" s="97"/>
      <c r="AD25" s="4"/>
      <c r="AE25" s="4"/>
      <c r="AF25" s="4"/>
      <c r="AG25" s="4"/>
      <c r="AH25" s="4"/>
      <c r="AI25" s="316"/>
      <c r="AK25" s="201"/>
      <c r="AL25" s="201"/>
      <c r="AM25" s="52"/>
      <c r="AN25" s="97"/>
      <c r="AO25" s="4"/>
      <c r="AP25" s="4"/>
      <c r="AQ25" s="52"/>
      <c r="AR25" s="52"/>
      <c r="AS25" s="97"/>
    </row>
    <row r="26" spans="1:45" ht="35.1" customHeight="1" thickBot="1" x14ac:dyDescent="0.3">
      <c r="A26" s="4"/>
      <c r="B26" s="121" t="s">
        <v>384</v>
      </c>
      <c r="C26" s="222" t="str">
        <f>IF('Section C'!C26="", "",'Section C'!C26)</f>
        <v/>
      </c>
      <c r="D26" s="222" t="str">
        <f>IF('Section C'!F26="", "",'Section C'!E26)</f>
        <v/>
      </c>
      <c r="E26" s="222" t="str">
        <f>IF('Section C'!C26="", "",'Section C'!F26)</f>
        <v/>
      </c>
      <c r="F26" s="222" t="str">
        <f>IF('Section C'!G26="", "",'Section C'!G26)</f>
        <v/>
      </c>
      <c r="G26" s="299" t="str">
        <f>IF('Section C'!J26="","",'Section C'!J26)</f>
        <v/>
      </c>
      <c r="I26" s="312"/>
      <c r="J26" s="4"/>
      <c r="K26" s="200"/>
      <c r="L26" s="313"/>
      <c r="M26" s="318"/>
      <c r="N26" s="4"/>
      <c r="O26" s="200"/>
      <c r="P26" s="319"/>
      <c r="Q26" s="313"/>
      <c r="R26" s="318"/>
      <c r="S26" s="4"/>
      <c r="T26" s="200"/>
      <c r="U26" s="319"/>
      <c r="V26" s="313"/>
      <c r="W26" s="318"/>
      <c r="X26" s="4"/>
      <c r="Y26" s="200"/>
      <c r="Z26" s="313"/>
      <c r="AA26" s="4"/>
      <c r="AB26" s="200"/>
      <c r="AC26" s="313"/>
      <c r="AD26" s="4"/>
      <c r="AE26" s="200"/>
      <c r="AF26" s="313"/>
      <c r="AG26" s="4"/>
      <c r="AH26" s="200"/>
      <c r="AI26" s="313"/>
      <c r="AJ26" s="4"/>
      <c r="AK26" s="200"/>
      <c r="AL26" s="313"/>
      <c r="AM26" s="4"/>
      <c r="AN26" s="200"/>
      <c r="AO26" s="313"/>
      <c r="AP26" s="400"/>
      <c r="AQ26" s="4"/>
      <c r="AR26" s="70"/>
      <c r="AS26" s="4" t="b">
        <f>IF(C26="",TRUE,FALSE)</f>
        <v>1</v>
      </c>
    </row>
    <row r="27" spans="1:45" ht="15.75" thickBot="1" x14ac:dyDescent="0.3">
      <c r="A27" s="4"/>
      <c r="B27" s="70"/>
      <c r="C27" s="4"/>
      <c r="D27" s="4"/>
      <c r="E27" s="4"/>
      <c r="F27" s="4"/>
      <c r="G27" s="316"/>
      <c r="I27" s="4"/>
      <c r="J27" s="4"/>
      <c r="L27" s="97"/>
      <c r="M27" s="4"/>
      <c r="N27" s="4"/>
      <c r="Q27" s="97"/>
      <c r="R27" s="4"/>
      <c r="S27" s="4"/>
      <c r="V27" s="97"/>
      <c r="W27" s="4"/>
      <c r="X27" s="4"/>
      <c r="Z27" s="97"/>
      <c r="AA27" s="4"/>
      <c r="AC27" s="97"/>
      <c r="AD27" s="4"/>
      <c r="AE27" s="4"/>
      <c r="AF27" s="4"/>
      <c r="AG27" s="4"/>
      <c r="AH27" s="4"/>
      <c r="AI27" s="316"/>
      <c r="AK27" s="201"/>
      <c r="AL27" s="201"/>
      <c r="AM27" s="52"/>
      <c r="AN27" s="97"/>
      <c r="AO27" s="4"/>
      <c r="AP27" s="4"/>
      <c r="AQ27" s="52"/>
      <c r="AR27" s="52"/>
      <c r="AS27" s="97"/>
    </row>
    <row r="28" spans="1:45" ht="35.1" customHeight="1" thickBot="1" x14ac:dyDescent="0.3">
      <c r="A28" s="4"/>
      <c r="B28" s="121" t="s">
        <v>385</v>
      </c>
      <c r="C28" s="222" t="str">
        <f>IF('Section C'!C28="", "",'Section C'!C28)</f>
        <v/>
      </c>
      <c r="D28" s="222" t="str">
        <f>IF('Section C'!F28="", "",'Section C'!E28)</f>
        <v/>
      </c>
      <c r="E28" s="222" t="str">
        <f>IF('Section C'!C28="", "",'Section C'!F28)</f>
        <v/>
      </c>
      <c r="F28" s="222" t="str">
        <f>IF('Section C'!G28="", "",'Section C'!G28)</f>
        <v/>
      </c>
      <c r="G28" s="299" t="str">
        <f>IF('Section C'!J28="","",'Section C'!J28)</f>
        <v/>
      </c>
      <c r="I28" s="312"/>
      <c r="J28" s="4"/>
      <c r="K28" s="200"/>
      <c r="L28" s="313"/>
      <c r="M28" s="318"/>
      <c r="N28" s="4"/>
      <c r="O28" s="200"/>
      <c r="P28" s="319"/>
      <c r="Q28" s="313"/>
      <c r="R28" s="318"/>
      <c r="S28" s="4"/>
      <c r="T28" s="200"/>
      <c r="U28" s="319"/>
      <c r="V28" s="313"/>
      <c r="W28" s="318"/>
      <c r="X28" s="4"/>
      <c r="Y28" s="200"/>
      <c r="Z28" s="313"/>
      <c r="AA28" s="4"/>
      <c r="AB28" s="200"/>
      <c r="AC28" s="313"/>
      <c r="AD28" s="4"/>
      <c r="AE28" s="200"/>
      <c r="AF28" s="313"/>
      <c r="AG28" s="4"/>
      <c r="AH28" s="200"/>
      <c r="AI28" s="313"/>
      <c r="AJ28" s="4"/>
      <c r="AK28" s="200"/>
      <c r="AL28" s="313"/>
      <c r="AM28" s="4"/>
      <c r="AN28" s="200"/>
      <c r="AO28" s="313"/>
      <c r="AP28" s="400"/>
      <c r="AQ28" s="4"/>
      <c r="AR28" s="70"/>
      <c r="AS28" s="4" t="b">
        <f>IF(C28="",TRUE,FALSE)</f>
        <v>1</v>
      </c>
    </row>
    <row r="29" spans="1:45" ht="15.75" thickBot="1" x14ac:dyDescent="0.3">
      <c r="A29" s="4"/>
      <c r="B29" s="70"/>
      <c r="C29" s="4"/>
      <c r="D29" s="4"/>
      <c r="E29" s="4"/>
      <c r="G29" s="317"/>
      <c r="I29" s="4"/>
      <c r="J29" s="4"/>
      <c r="L29" s="97"/>
      <c r="M29" s="4"/>
      <c r="N29" s="4"/>
      <c r="Q29" s="97"/>
      <c r="R29" s="4"/>
      <c r="S29" s="4"/>
      <c r="V29" s="97"/>
      <c r="W29" s="4"/>
      <c r="X29" s="4"/>
      <c r="Z29" s="97"/>
      <c r="AA29" s="4"/>
      <c r="AC29" s="97"/>
      <c r="AD29" s="4"/>
      <c r="AE29" s="4"/>
      <c r="AF29" s="4"/>
      <c r="AG29" s="4"/>
      <c r="AH29" s="4"/>
      <c r="AI29" s="316"/>
      <c r="AK29" s="201"/>
      <c r="AL29" s="201"/>
      <c r="AM29" s="52"/>
      <c r="AN29" s="97"/>
      <c r="AO29" s="4"/>
      <c r="AP29" s="4"/>
      <c r="AQ29" s="52"/>
      <c r="AR29" s="52"/>
      <c r="AS29" s="97"/>
    </row>
    <row r="30" spans="1:45" ht="35.1" customHeight="1" thickBot="1" x14ac:dyDescent="0.3">
      <c r="A30" s="4"/>
      <c r="B30" s="121" t="s">
        <v>386</v>
      </c>
      <c r="C30" s="222" t="str">
        <f>IF('Section C'!C30="", "",'Section C'!C30)</f>
        <v/>
      </c>
      <c r="D30" s="222" t="str">
        <f>IF('Section C'!F30="", "",'Section C'!E30)</f>
        <v/>
      </c>
      <c r="E30" s="222" t="str">
        <f>IF('Section C'!C30="", "",'Section C'!F30)</f>
        <v/>
      </c>
      <c r="F30" s="222" t="str">
        <f>IF('Section C'!G30="", "",'Section C'!G30)</f>
        <v/>
      </c>
      <c r="G30" s="299" t="str">
        <f>IF('Section C'!J30="","",'Section C'!J30)</f>
        <v/>
      </c>
      <c r="I30" s="312"/>
      <c r="J30" s="4"/>
      <c r="K30" s="200"/>
      <c r="L30" s="313"/>
      <c r="M30" s="318"/>
      <c r="N30" s="4"/>
      <c r="O30" s="200"/>
      <c r="P30" s="319"/>
      <c r="Q30" s="313"/>
      <c r="R30" s="318"/>
      <c r="S30" s="4"/>
      <c r="T30" s="200"/>
      <c r="U30" s="319"/>
      <c r="V30" s="313"/>
      <c r="W30" s="318"/>
      <c r="X30" s="4"/>
      <c r="Y30" s="200"/>
      <c r="Z30" s="313"/>
      <c r="AA30" s="4"/>
      <c r="AB30" s="200"/>
      <c r="AC30" s="313"/>
      <c r="AD30" s="4"/>
      <c r="AE30" s="200"/>
      <c r="AF30" s="313"/>
      <c r="AG30" s="4"/>
      <c r="AH30" s="200"/>
      <c r="AI30" s="313"/>
      <c r="AJ30" s="4"/>
      <c r="AK30" s="200"/>
      <c r="AL30" s="313"/>
      <c r="AM30" s="4"/>
      <c r="AN30" s="200"/>
      <c r="AO30" s="313"/>
      <c r="AP30" s="400"/>
      <c r="AQ30" s="4"/>
      <c r="AR30" s="70"/>
      <c r="AS30" s="4" t="b">
        <f>IF(C30="",TRUE,FALSE)</f>
        <v>1</v>
      </c>
    </row>
    <row r="31" spans="1:45" ht="15.75" thickBot="1" x14ac:dyDescent="0.3">
      <c r="A31" s="4"/>
      <c r="B31" s="70"/>
      <c r="C31" s="4"/>
      <c r="D31" s="4"/>
      <c r="E31" s="4"/>
      <c r="G31" s="317"/>
      <c r="I31" s="4"/>
      <c r="J31" s="4"/>
      <c r="L31" s="97"/>
      <c r="M31" s="4"/>
      <c r="N31" s="4"/>
      <c r="Q31" s="97"/>
      <c r="R31" s="4"/>
      <c r="S31" s="4"/>
      <c r="V31" s="97"/>
      <c r="W31" s="4"/>
      <c r="X31" s="4"/>
      <c r="Z31" s="97"/>
      <c r="AA31" s="4"/>
      <c r="AC31" s="97"/>
      <c r="AD31" s="4"/>
      <c r="AE31" s="4"/>
      <c r="AF31" s="4"/>
      <c r="AG31" s="4"/>
      <c r="AH31" s="4"/>
      <c r="AI31" s="316"/>
      <c r="AK31" s="201"/>
      <c r="AL31" s="201"/>
      <c r="AM31" s="52"/>
      <c r="AN31" s="97"/>
      <c r="AO31" s="4"/>
      <c r="AP31" s="4"/>
      <c r="AQ31" s="52"/>
      <c r="AR31" s="52"/>
      <c r="AS31" s="97"/>
    </row>
    <row r="32" spans="1:45" ht="35.1" customHeight="1" thickBot="1" x14ac:dyDescent="0.3">
      <c r="A32" s="4"/>
      <c r="B32" s="121" t="s">
        <v>712</v>
      </c>
      <c r="C32" s="222" t="str">
        <f>IF('Section C'!C32="", "",'Section C'!C32)</f>
        <v/>
      </c>
      <c r="D32" s="222" t="str">
        <f>IF('Section C'!F32="", "",'Section C'!E32)</f>
        <v/>
      </c>
      <c r="E32" s="222" t="str">
        <f>IF('Section C'!C32="", "",'Section C'!F32)</f>
        <v/>
      </c>
      <c r="F32" s="222" t="str">
        <f>IF('Section C'!G32="", "",'Section C'!G32)</f>
        <v/>
      </c>
      <c r="G32" s="299" t="str">
        <f>IF('Section C'!J32="","",'Section C'!J32)</f>
        <v/>
      </c>
      <c r="I32" s="312"/>
      <c r="J32" s="4"/>
      <c r="K32" s="200"/>
      <c r="L32" s="313"/>
      <c r="M32" s="318"/>
      <c r="N32" s="4"/>
      <c r="O32" s="200"/>
      <c r="P32" s="319"/>
      <c r="Q32" s="313"/>
      <c r="R32" s="318"/>
      <c r="S32" s="4"/>
      <c r="T32" s="200"/>
      <c r="U32" s="319"/>
      <c r="V32" s="313"/>
      <c r="W32" s="318"/>
      <c r="X32" s="4"/>
      <c r="Y32" s="200"/>
      <c r="Z32" s="313"/>
      <c r="AA32" s="4"/>
      <c r="AB32" s="200"/>
      <c r="AC32" s="313"/>
      <c r="AD32" s="4"/>
      <c r="AE32" s="200"/>
      <c r="AF32" s="313"/>
      <c r="AG32" s="4"/>
      <c r="AH32" s="200"/>
      <c r="AI32" s="313"/>
      <c r="AJ32" s="4"/>
      <c r="AK32" s="200"/>
      <c r="AL32" s="313"/>
      <c r="AM32" s="4"/>
      <c r="AN32" s="200"/>
      <c r="AO32" s="313"/>
      <c r="AP32" s="400"/>
      <c r="AQ32" s="4"/>
      <c r="AR32" s="70"/>
      <c r="AS32" s="4" t="b">
        <f>IF(C32="",TRUE,FALSE)</f>
        <v>1</v>
      </c>
    </row>
    <row r="33" spans="1:45" ht="15.75" thickBot="1" x14ac:dyDescent="0.3">
      <c r="A33" s="4"/>
      <c r="B33" s="70"/>
      <c r="C33" s="4"/>
      <c r="D33" s="4"/>
      <c r="E33" s="4"/>
      <c r="G33" s="317"/>
      <c r="I33" s="4"/>
      <c r="J33" s="4"/>
      <c r="L33" s="97"/>
      <c r="M33" s="4"/>
      <c r="N33" s="4"/>
      <c r="Q33" s="97"/>
      <c r="R33" s="4"/>
      <c r="S33" s="4"/>
      <c r="V33" s="97"/>
      <c r="W33" s="4"/>
      <c r="X33" s="4"/>
      <c r="Z33" s="97"/>
      <c r="AA33" s="4"/>
      <c r="AC33" s="97"/>
      <c r="AD33" s="4"/>
      <c r="AE33" s="4"/>
      <c r="AF33" s="4"/>
      <c r="AG33" s="4"/>
      <c r="AH33" s="4"/>
      <c r="AI33" s="316"/>
      <c r="AK33" s="201"/>
      <c r="AL33" s="201"/>
      <c r="AM33" s="52"/>
      <c r="AN33" s="97"/>
      <c r="AO33" s="4"/>
      <c r="AP33" s="4"/>
      <c r="AQ33" s="52"/>
      <c r="AR33" s="52"/>
      <c r="AS33" s="97"/>
    </row>
    <row r="34" spans="1:45" ht="35.1" customHeight="1" thickBot="1" x14ac:dyDescent="0.3">
      <c r="A34" s="4"/>
      <c r="B34" s="121" t="s">
        <v>713</v>
      </c>
      <c r="C34" s="222" t="str">
        <f>IF('Section C'!C34="", "",'Section C'!C34)</f>
        <v/>
      </c>
      <c r="D34" s="222" t="str">
        <f>IF('Section C'!F34="", "",'Section C'!E34)</f>
        <v/>
      </c>
      <c r="E34" s="222" t="str">
        <f>IF('Section C'!C34="", "",'Section C'!F34)</f>
        <v/>
      </c>
      <c r="F34" s="222" t="str">
        <f>IF('Section C'!G34="", "",'Section C'!G34)</f>
        <v/>
      </c>
      <c r="G34" s="299" t="str">
        <f>IF('Section C'!J34="","",'Section C'!J34)</f>
        <v/>
      </c>
      <c r="I34" s="312"/>
      <c r="J34" s="4"/>
      <c r="K34" s="200"/>
      <c r="L34" s="313"/>
      <c r="M34" s="318"/>
      <c r="N34" s="4"/>
      <c r="O34" s="200"/>
      <c r="P34" s="319"/>
      <c r="Q34" s="313"/>
      <c r="R34" s="318"/>
      <c r="S34" s="4"/>
      <c r="T34" s="200"/>
      <c r="U34" s="319"/>
      <c r="V34" s="313"/>
      <c r="W34" s="318"/>
      <c r="X34" s="4"/>
      <c r="Y34" s="200"/>
      <c r="Z34" s="313"/>
      <c r="AA34" s="4"/>
      <c r="AB34" s="200"/>
      <c r="AC34" s="313"/>
      <c r="AD34" s="4"/>
      <c r="AE34" s="200"/>
      <c r="AF34" s="313"/>
      <c r="AG34" s="4"/>
      <c r="AH34" s="200"/>
      <c r="AI34" s="313"/>
      <c r="AJ34" s="4"/>
      <c r="AK34" s="200"/>
      <c r="AL34" s="313"/>
      <c r="AM34" s="4"/>
      <c r="AN34" s="200"/>
      <c r="AO34" s="313"/>
      <c r="AP34" s="400"/>
      <c r="AQ34" s="4"/>
      <c r="AR34" s="70"/>
      <c r="AS34" s="4" t="b">
        <f>IF(C34="",TRUE,FALSE)</f>
        <v>1</v>
      </c>
    </row>
    <row r="35" spans="1:45" ht="15.75" thickBot="1" x14ac:dyDescent="0.3">
      <c r="A35" s="4"/>
      <c r="B35" s="70"/>
      <c r="C35" s="4"/>
      <c r="D35" s="4"/>
      <c r="E35" s="4"/>
      <c r="G35" s="317"/>
      <c r="I35" s="4"/>
      <c r="J35" s="4"/>
      <c r="L35" s="97"/>
      <c r="M35" s="4"/>
      <c r="N35" s="4"/>
      <c r="Q35" s="97"/>
      <c r="R35" s="4"/>
      <c r="S35" s="4"/>
      <c r="V35" s="97"/>
      <c r="W35" s="4"/>
      <c r="X35" s="4"/>
      <c r="Z35" s="97"/>
      <c r="AA35" s="4"/>
      <c r="AC35" s="97"/>
      <c r="AD35" s="4"/>
      <c r="AE35" s="4"/>
      <c r="AF35" s="4"/>
      <c r="AG35" s="4"/>
      <c r="AH35" s="4"/>
      <c r="AI35" s="316"/>
      <c r="AK35" s="201"/>
      <c r="AL35" s="201"/>
      <c r="AM35" s="52"/>
      <c r="AN35" s="97"/>
      <c r="AO35" s="4"/>
      <c r="AP35" s="4"/>
      <c r="AQ35" s="52"/>
      <c r="AR35" s="52"/>
      <c r="AS35" s="97"/>
    </row>
    <row r="36" spans="1:45" ht="35.1" customHeight="1" thickBot="1" x14ac:dyDescent="0.3">
      <c r="A36" s="4"/>
      <c r="B36" s="121" t="s">
        <v>714</v>
      </c>
      <c r="C36" s="222" t="str">
        <f>IF('Section C'!C36="", "",'Section C'!C36)</f>
        <v/>
      </c>
      <c r="D36" s="222" t="str">
        <f>IF('Section C'!F36="", "",'Section C'!E36)</f>
        <v/>
      </c>
      <c r="E36" s="222" t="str">
        <f>IF('Section C'!C36="", "",'Section C'!F36)</f>
        <v/>
      </c>
      <c r="F36" s="222" t="str">
        <f>IF('Section C'!G36="", "",'Section C'!G36)</f>
        <v/>
      </c>
      <c r="G36" s="299" t="str">
        <f>IF('Section C'!J36="","",'Section C'!J36)</f>
        <v/>
      </c>
      <c r="I36" s="312"/>
      <c r="J36" s="4"/>
      <c r="K36" s="200"/>
      <c r="L36" s="313"/>
      <c r="M36" s="318"/>
      <c r="N36" s="4"/>
      <c r="O36" s="200"/>
      <c r="P36" s="319"/>
      <c r="Q36" s="313"/>
      <c r="R36" s="318"/>
      <c r="S36" s="4"/>
      <c r="T36" s="200"/>
      <c r="U36" s="319"/>
      <c r="V36" s="313"/>
      <c r="W36" s="318"/>
      <c r="X36" s="4"/>
      <c r="Y36" s="200"/>
      <c r="Z36" s="313"/>
      <c r="AA36" s="4"/>
      <c r="AB36" s="200"/>
      <c r="AC36" s="313"/>
      <c r="AD36" s="4"/>
      <c r="AE36" s="200"/>
      <c r="AF36" s="313"/>
      <c r="AG36" s="4"/>
      <c r="AH36" s="200"/>
      <c r="AI36" s="313"/>
      <c r="AJ36" s="4"/>
      <c r="AK36" s="200"/>
      <c r="AL36" s="313"/>
      <c r="AM36" s="4"/>
      <c r="AN36" s="200"/>
      <c r="AO36" s="313"/>
      <c r="AP36" s="400"/>
      <c r="AQ36" s="4"/>
      <c r="AR36" s="70"/>
      <c r="AS36" s="4" t="b">
        <f>IF(C36="",TRUE,FALSE)</f>
        <v>1</v>
      </c>
    </row>
    <row r="37" spans="1:45" ht="15.75" thickBot="1" x14ac:dyDescent="0.3">
      <c r="A37" s="4"/>
      <c r="B37" s="70"/>
      <c r="C37" s="4"/>
      <c r="D37" s="4"/>
      <c r="E37" s="4"/>
      <c r="G37" s="317"/>
      <c r="I37" s="4"/>
      <c r="J37" s="4"/>
      <c r="L37" s="97"/>
      <c r="M37" s="4"/>
      <c r="N37" s="4"/>
      <c r="Q37" s="97"/>
      <c r="R37" s="4"/>
      <c r="S37" s="4"/>
      <c r="V37" s="97"/>
      <c r="W37" s="4"/>
      <c r="X37" s="4"/>
      <c r="Z37" s="97"/>
      <c r="AA37" s="4"/>
      <c r="AC37" s="97"/>
      <c r="AD37" s="4"/>
      <c r="AE37" s="4"/>
      <c r="AF37" s="4"/>
      <c r="AG37" s="4"/>
      <c r="AH37" s="4"/>
      <c r="AI37" s="316"/>
      <c r="AK37" s="201"/>
      <c r="AL37" s="201"/>
      <c r="AM37" s="52"/>
      <c r="AN37" s="97"/>
      <c r="AO37" s="4"/>
      <c r="AP37" s="4"/>
      <c r="AQ37" s="52"/>
      <c r="AR37" s="52"/>
      <c r="AS37" s="97"/>
    </row>
    <row r="38" spans="1:45" ht="35.1" customHeight="1" thickBot="1" x14ac:dyDescent="0.3">
      <c r="A38" s="4"/>
      <c r="B38" s="121" t="s">
        <v>715</v>
      </c>
      <c r="C38" s="222" t="str">
        <f>IF('Section C'!C38="", "",'Section C'!C38)</f>
        <v/>
      </c>
      <c r="D38" s="222" t="str">
        <f>IF('Section C'!F38="", "",'Section C'!E38)</f>
        <v/>
      </c>
      <c r="E38" s="222" t="str">
        <f>IF('Section C'!C38="", "",'Section C'!F38)</f>
        <v/>
      </c>
      <c r="F38" s="222" t="str">
        <f>IF('Section C'!G38="", "",'Section C'!G38)</f>
        <v/>
      </c>
      <c r="G38" s="299" t="str">
        <f>IF('Section C'!J38="","",'Section C'!J38)</f>
        <v/>
      </c>
      <c r="I38" s="312"/>
      <c r="J38" s="4"/>
      <c r="K38" s="200"/>
      <c r="L38" s="313"/>
      <c r="M38" s="318"/>
      <c r="N38" s="4"/>
      <c r="O38" s="200"/>
      <c r="P38" s="319"/>
      <c r="Q38" s="313"/>
      <c r="R38" s="318"/>
      <c r="S38" s="4"/>
      <c r="T38" s="200"/>
      <c r="U38" s="319"/>
      <c r="V38" s="313"/>
      <c r="W38" s="318"/>
      <c r="X38" s="4"/>
      <c r="Y38" s="200"/>
      <c r="Z38" s="313"/>
      <c r="AA38" s="4"/>
      <c r="AB38" s="200"/>
      <c r="AC38" s="313"/>
      <c r="AD38" s="4"/>
      <c r="AE38" s="200"/>
      <c r="AF38" s="313"/>
      <c r="AG38" s="4"/>
      <c r="AH38" s="200"/>
      <c r="AI38" s="313"/>
      <c r="AJ38" s="4"/>
      <c r="AK38" s="200"/>
      <c r="AL38" s="313"/>
      <c r="AM38" s="4"/>
      <c r="AN38" s="200"/>
      <c r="AO38" s="313"/>
      <c r="AP38" s="400"/>
      <c r="AQ38" s="4"/>
      <c r="AR38" s="70"/>
      <c r="AS38" s="4" t="b">
        <f>IF(C38="",TRUE,FALSE)</f>
        <v>1</v>
      </c>
    </row>
    <row r="39" spans="1:45" ht="15.75" thickBot="1" x14ac:dyDescent="0.3">
      <c r="A39" s="4"/>
      <c r="B39" s="70"/>
      <c r="C39" s="4"/>
      <c r="D39" s="4"/>
      <c r="E39" s="4"/>
      <c r="G39" s="317"/>
      <c r="I39" s="4"/>
      <c r="J39" s="4"/>
      <c r="L39" s="97"/>
      <c r="M39" s="4"/>
      <c r="N39" s="4"/>
      <c r="Q39" s="97"/>
      <c r="R39" s="4"/>
      <c r="S39" s="4"/>
      <c r="V39" s="97"/>
      <c r="W39" s="4"/>
      <c r="X39" s="4"/>
      <c r="Z39" s="97"/>
      <c r="AA39" s="4"/>
      <c r="AC39" s="97"/>
      <c r="AD39" s="4"/>
      <c r="AE39" s="4"/>
      <c r="AF39" s="4"/>
      <c r="AG39" s="4"/>
      <c r="AH39" s="4"/>
      <c r="AI39" s="316"/>
      <c r="AK39" s="201"/>
      <c r="AL39" s="201"/>
      <c r="AM39" s="52"/>
      <c r="AN39" s="97"/>
      <c r="AO39" s="4"/>
      <c r="AP39" s="4"/>
      <c r="AQ39" s="52"/>
      <c r="AR39" s="52"/>
      <c r="AS39" s="97"/>
    </row>
    <row r="40" spans="1:45" ht="35.1" customHeight="1" thickBot="1" x14ac:dyDescent="0.3">
      <c r="A40" s="4"/>
      <c r="B40" s="121" t="s">
        <v>716</v>
      </c>
      <c r="C40" s="222" t="str">
        <f>IF('Section C'!C40="", "",'Section C'!C40)</f>
        <v/>
      </c>
      <c r="D40" s="222" t="str">
        <f>IF('Section C'!F40="", "",'Section C'!E40)</f>
        <v/>
      </c>
      <c r="E40" s="222" t="str">
        <f>IF('Section C'!C40="", "",'Section C'!F40)</f>
        <v/>
      </c>
      <c r="F40" s="222" t="str">
        <f>IF('Section C'!G40="", "",'Section C'!G40)</f>
        <v/>
      </c>
      <c r="G40" s="299" t="str">
        <f>IF('Section C'!J40="","",'Section C'!J40)</f>
        <v/>
      </c>
      <c r="I40" s="312"/>
      <c r="J40" s="4"/>
      <c r="K40" s="200"/>
      <c r="L40" s="313"/>
      <c r="M40" s="318"/>
      <c r="N40" s="4"/>
      <c r="O40" s="200"/>
      <c r="P40" s="319"/>
      <c r="Q40" s="313"/>
      <c r="R40" s="318"/>
      <c r="S40" s="4"/>
      <c r="T40" s="200"/>
      <c r="U40" s="319"/>
      <c r="V40" s="313"/>
      <c r="W40" s="318"/>
      <c r="X40" s="4"/>
      <c r="Y40" s="200"/>
      <c r="Z40" s="313"/>
      <c r="AA40" s="4"/>
      <c r="AB40" s="200"/>
      <c r="AC40" s="313"/>
      <c r="AD40" s="4"/>
      <c r="AE40" s="200"/>
      <c r="AF40" s="313"/>
      <c r="AG40" s="4"/>
      <c r="AH40" s="200"/>
      <c r="AI40" s="313"/>
      <c r="AJ40" s="4"/>
      <c r="AK40" s="200"/>
      <c r="AL40" s="313"/>
      <c r="AM40" s="4"/>
      <c r="AN40" s="200"/>
      <c r="AO40" s="313"/>
      <c r="AP40" s="400"/>
      <c r="AQ40" s="4"/>
      <c r="AR40" s="70"/>
      <c r="AS40" s="4" t="b">
        <f>IF(C40="",TRUE,FALSE)</f>
        <v>1</v>
      </c>
    </row>
    <row r="41" spans="1:45" ht="15.75" thickBot="1" x14ac:dyDescent="0.3">
      <c r="A41" s="4"/>
      <c r="B41" s="70"/>
      <c r="C41" s="4"/>
      <c r="D41" s="4"/>
      <c r="E41" s="4"/>
      <c r="G41" s="317"/>
      <c r="I41" s="4"/>
      <c r="J41" s="4"/>
      <c r="L41" s="97"/>
      <c r="M41" s="4"/>
      <c r="N41" s="4"/>
      <c r="Q41" s="97"/>
      <c r="R41" s="4"/>
      <c r="S41" s="4"/>
      <c r="V41" s="97"/>
      <c r="W41" s="4"/>
      <c r="X41" s="4"/>
      <c r="Z41" s="97"/>
      <c r="AA41" s="4"/>
      <c r="AC41" s="97"/>
      <c r="AD41" s="4"/>
      <c r="AE41" s="4"/>
      <c r="AF41" s="4"/>
      <c r="AG41" s="4"/>
      <c r="AH41" s="4"/>
      <c r="AI41" s="316"/>
      <c r="AK41" s="201"/>
      <c r="AL41" s="201"/>
      <c r="AM41" s="52"/>
      <c r="AN41" s="97"/>
      <c r="AO41" s="4"/>
      <c r="AP41" s="4"/>
      <c r="AQ41" s="52"/>
      <c r="AR41" s="52"/>
      <c r="AS41" s="97"/>
    </row>
    <row r="42" spans="1:45" ht="35.1" customHeight="1" thickBot="1" x14ac:dyDescent="0.3">
      <c r="A42" s="4"/>
      <c r="B42" s="121" t="s">
        <v>717</v>
      </c>
      <c r="C42" s="222" t="str">
        <f>IF('Section C'!C42="", "",'Section C'!C42)</f>
        <v/>
      </c>
      <c r="D42" s="222" t="str">
        <f>IF('Section C'!F42="", "",'Section C'!E42)</f>
        <v/>
      </c>
      <c r="E42" s="222" t="str">
        <f>IF('Section C'!C42="", "",'Section C'!F42)</f>
        <v/>
      </c>
      <c r="F42" s="222" t="str">
        <f>IF('Section C'!G42="", "",'Section C'!G42)</f>
        <v/>
      </c>
      <c r="G42" s="299" t="str">
        <f>IF('Section C'!J42="","",'Section C'!J42)</f>
        <v/>
      </c>
      <c r="I42" s="312"/>
      <c r="J42" s="4"/>
      <c r="K42" s="200"/>
      <c r="L42" s="313"/>
      <c r="M42" s="318"/>
      <c r="N42" s="4"/>
      <c r="O42" s="200"/>
      <c r="P42" s="319"/>
      <c r="Q42" s="313"/>
      <c r="R42" s="318"/>
      <c r="S42" s="4"/>
      <c r="T42" s="200"/>
      <c r="U42" s="319"/>
      <c r="V42" s="313"/>
      <c r="W42" s="318"/>
      <c r="X42" s="4"/>
      <c r="Y42" s="200"/>
      <c r="Z42" s="313"/>
      <c r="AA42" s="4"/>
      <c r="AB42" s="200"/>
      <c r="AC42" s="313"/>
      <c r="AD42" s="4"/>
      <c r="AE42" s="200"/>
      <c r="AF42" s="313"/>
      <c r="AG42" s="4"/>
      <c r="AH42" s="200"/>
      <c r="AI42" s="313"/>
      <c r="AJ42" s="4"/>
      <c r="AK42" s="200"/>
      <c r="AL42" s="313"/>
      <c r="AM42" s="4"/>
      <c r="AN42" s="200"/>
      <c r="AO42" s="313"/>
      <c r="AP42" s="400"/>
      <c r="AQ42" s="4"/>
      <c r="AR42" s="70"/>
      <c r="AS42" s="4" t="b">
        <f>IF(C42="",TRUE,FALSE)</f>
        <v>1</v>
      </c>
    </row>
    <row r="43" spans="1:45" ht="15.75" thickBot="1" x14ac:dyDescent="0.3">
      <c r="A43" s="4"/>
      <c r="B43" s="70"/>
      <c r="C43" s="4"/>
      <c r="D43" s="4"/>
      <c r="E43" s="4"/>
      <c r="G43" s="317"/>
      <c r="I43" s="4"/>
      <c r="J43" s="4"/>
      <c r="L43" s="97"/>
      <c r="M43" s="4"/>
      <c r="N43" s="4"/>
      <c r="Q43" s="97"/>
      <c r="R43" s="4"/>
      <c r="S43" s="4"/>
      <c r="V43" s="97"/>
      <c r="W43" s="4"/>
      <c r="X43" s="4"/>
      <c r="Z43" s="97"/>
      <c r="AA43" s="4"/>
      <c r="AC43" s="97"/>
      <c r="AD43" s="4"/>
      <c r="AE43" s="4"/>
      <c r="AF43" s="4"/>
      <c r="AG43" s="4"/>
      <c r="AH43" s="4"/>
      <c r="AI43" s="316"/>
      <c r="AK43" s="201"/>
      <c r="AL43" s="201"/>
      <c r="AM43" s="52"/>
      <c r="AN43" s="97"/>
      <c r="AO43" s="4"/>
      <c r="AP43" s="4"/>
      <c r="AQ43" s="52"/>
      <c r="AR43" s="52"/>
      <c r="AS43" s="97"/>
    </row>
    <row r="44" spans="1:45" ht="35.1" customHeight="1" thickBot="1" x14ac:dyDescent="0.3">
      <c r="A44" s="4"/>
      <c r="B44" s="121" t="s">
        <v>718</v>
      </c>
      <c r="C44" s="222" t="str">
        <f>IF('Section C'!C44="", "",'Section C'!C44)</f>
        <v/>
      </c>
      <c r="D44" s="222" t="str">
        <f>IF('Section C'!F44="", "",'Section C'!E44)</f>
        <v/>
      </c>
      <c r="E44" s="222" t="str">
        <f>IF('Section C'!C44="", "",'Section C'!F44)</f>
        <v/>
      </c>
      <c r="F44" s="222" t="str">
        <f>IF('Section C'!G44="", "",'Section C'!G44)</f>
        <v/>
      </c>
      <c r="G44" s="299" t="str">
        <f>IF('Section C'!J44="","",'Section C'!J44)</f>
        <v/>
      </c>
      <c r="I44" s="312"/>
      <c r="J44" s="4"/>
      <c r="K44" s="200"/>
      <c r="L44" s="313"/>
      <c r="M44" s="318"/>
      <c r="N44" s="4"/>
      <c r="O44" s="200"/>
      <c r="P44" s="319"/>
      <c r="Q44" s="313"/>
      <c r="R44" s="318"/>
      <c r="S44" s="4"/>
      <c r="T44" s="200"/>
      <c r="U44" s="319"/>
      <c r="V44" s="313"/>
      <c r="W44" s="318"/>
      <c r="X44" s="4"/>
      <c r="Y44" s="200"/>
      <c r="Z44" s="313"/>
      <c r="AA44" s="4"/>
      <c r="AB44" s="200"/>
      <c r="AC44" s="313"/>
      <c r="AD44" s="4"/>
      <c r="AE44" s="200"/>
      <c r="AF44" s="313"/>
      <c r="AG44" s="4"/>
      <c r="AH44" s="200"/>
      <c r="AI44" s="313"/>
      <c r="AJ44" s="4"/>
      <c r="AK44" s="200"/>
      <c r="AL44" s="313"/>
      <c r="AM44" s="4"/>
      <c r="AN44" s="200"/>
      <c r="AO44" s="313"/>
      <c r="AP44" s="400"/>
      <c r="AQ44" s="4"/>
      <c r="AR44" s="70"/>
      <c r="AS44" s="4" t="b">
        <f>IF(C44="",TRUE,FALSE)</f>
        <v>1</v>
      </c>
    </row>
    <row r="45" spans="1:45" ht="15.75" thickBot="1" x14ac:dyDescent="0.3">
      <c r="A45" s="4"/>
      <c r="B45" s="70"/>
      <c r="C45" s="4"/>
      <c r="D45" s="4"/>
      <c r="E45" s="4"/>
      <c r="G45" s="317"/>
      <c r="I45" s="4"/>
      <c r="J45" s="4"/>
      <c r="L45" s="97"/>
      <c r="M45" s="4"/>
      <c r="N45" s="4"/>
      <c r="Q45" s="97"/>
      <c r="R45" s="4"/>
      <c r="S45" s="4"/>
      <c r="V45" s="97"/>
      <c r="W45" s="4"/>
      <c r="X45" s="4"/>
      <c r="Z45" s="97"/>
      <c r="AA45" s="4"/>
      <c r="AC45" s="97"/>
      <c r="AD45" s="4"/>
      <c r="AE45" s="4"/>
      <c r="AF45" s="4"/>
      <c r="AG45" s="4"/>
      <c r="AH45" s="4"/>
      <c r="AI45" s="316"/>
      <c r="AK45" s="201"/>
      <c r="AL45" s="201"/>
      <c r="AM45" s="52"/>
      <c r="AN45" s="97"/>
      <c r="AO45" s="4"/>
      <c r="AP45" s="4"/>
      <c r="AQ45" s="52"/>
      <c r="AR45" s="52"/>
      <c r="AS45" s="97"/>
    </row>
    <row r="46" spans="1:45" ht="35.1" customHeight="1" thickBot="1" x14ac:dyDescent="0.3">
      <c r="A46" s="4"/>
      <c r="B46" s="419" t="s">
        <v>719</v>
      </c>
      <c r="C46" s="222" t="str">
        <f>IF('Section C'!C46="", "",'Section C'!C46)</f>
        <v/>
      </c>
      <c r="D46" s="222" t="str">
        <f>IF('Section C'!F46="", "",'Section C'!E46)</f>
        <v/>
      </c>
      <c r="E46" s="222" t="str">
        <f>IF('Section C'!C46="", "",'Section C'!F46)</f>
        <v/>
      </c>
      <c r="F46" s="222" t="str">
        <f>IF('Section C'!G46="", "",'Section C'!G46)</f>
        <v/>
      </c>
      <c r="G46" s="299" t="str">
        <f>IF('Section C'!J46="","",'Section C'!J46)</f>
        <v/>
      </c>
      <c r="I46" s="312"/>
      <c r="J46" s="4"/>
      <c r="K46" s="200"/>
      <c r="L46" s="313"/>
      <c r="M46" s="318"/>
      <c r="N46" s="4"/>
      <c r="O46" s="200"/>
      <c r="P46" s="319"/>
      <c r="Q46" s="313"/>
      <c r="R46" s="318"/>
      <c r="S46" s="4"/>
      <c r="T46" s="200"/>
      <c r="U46" s="319"/>
      <c r="V46" s="313"/>
      <c r="W46" s="318"/>
      <c r="X46" s="4"/>
      <c r="Y46" s="200"/>
      <c r="Z46" s="313"/>
      <c r="AA46" s="4"/>
      <c r="AB46" s="200"/>
      <c r="AC46" s="313"/>
      <c r="AD46" s="4"/>
      <c r="AE46" s="200"/>
      <c r="AF46" s="313"/>
      <c r="AG46" s="4"/>
      <c r="AH46" s="200"/>
      <c r="AI46" s="313"/>
      <c r="AJ46" s="4"/>
      <c r="AK46" s="200"/>
      <c r="AL46" s="313"/>
      <c r="AM46" s="4"/>
      <c r="AN46" s="200"/>
      <c r="AO46" s="313"/>
      <c r="AP46" s="400"/>
      <c r="AQ46" s="4"/>
      <c r="AR46" s="70"/>
      <c r="AS46" s="4" t="b">
        <f>IF(C46="",TRUE,FALSE)</f>
        <v>1</v>
      </c>
    </row>
    <row r="47" spans="1:45" ht="15.75" thickBot="1" x14ac:dyDescent="0.3">
      <c r="A47" s="4"/>
      <c r="B47" s="70"/>
      <c r="C47" s="4"/>
      <c r="D47" s="4"/>
      <c r="E47" s="4"/>
      <c r="G47" s="317"/>
      <c r="I47" s="4"/>
      <c r="J47" s="4"/>
      <c r="L47" s="97"/>
      <c r="M47" s="4"/>
      <c r="N47" s="4"/>
      <c r="Q47" s="97"/>
      <c r="R47" s="4"/>
      <c r="S47" s="4"/>
      <c r="V47" s="97"/>
      <c r="W47" s="4"/>
      <c r="X47" s="4"/>
      <c r="Z47" s="97"/>
      <c r="AA47" s="4"/>
      <c r="AC47" s="97"/>
      <c r="AD47" s="4"/>
      <c r="AE47" s="4"/>
      <c r="AF47" s="4"/>
      <c r="AG47" s="4"/>
      <c r="AH47" s="4"/>
      <c r="AI47" s="316"/>
      <c r="AK47" s="201"/>
      <c r="AL47" s="201"/>
      <c r="AM47" s="52"/>
      <c r="AN47" s="97"/>
      <c r="AO47" s="4"/>
      <c r="AP47" s="4"/>
      <c r="AQ47" s="52"/>
      <c r="AR47" s="52"/>
      <c r="AS47" s="97"/>
    </row>
    <row r="48" spans="1:45" ht="35.1" customHeight="1" thickBot="1" x14ac:dyDescent="0.3">
      <c r="A48" s="4"/>
      <c r="B48" s="121" t="s">
        <v>720</v>
      </c>
      <c r="C48" s="222" t="str">
        <f>IF('Section C'!C48="", "",'Section C'!C48)</f>
        <v/>
      </c>
      <c r="D48" s="222" t="str">
        <f>IF('Section C'!F48="", "",'Section C'!E48)</f>
        <v/>
      </c>
      <c r="E48" s="222" t="str">
        <f>IF('Section C'!C48="", "",'Section C'!F48)</f>
        <v/>
      </c>
      <c r="F48" s="222" t="str">
        <f>IF('Section C'!G48="", "",'Section C'!G48)</f>
        <v/>
      </c>
      <c r="G48" s="299" t="str">
        <f>IF('Section C'!J48="","",'Section C'!J48)</f>
        <v/>
      </c>
      <c r="I48" s="312"/>
      <c r="J48" s="4"/>
      <c r="K48" s="200"/>
      <c r="L48" s="313"/>
      <c r="M48" s="318"/>
      <c r="N48" s="4"/>
      <c r="O48" s="200"/>
      <c r="P48" s="319"/>
      <c r="Q48" s="313"/>
      <c r="R48" s="318"/>
      <c r="S48" s="4"/>
      <c r="T48" s="200"/>
      <c r="U48" s="319"/>
      <c r="V48" s="313"/>
      <c r="W48" s="318"/>
      <c r="X48" s="4"/>
      <c r="Y48" s="200"/>
      <c r="Z48" s="313"/>
      <c r="AA48" s="4"/>
      <c r="AB48" s="200"/>
      <c r="AC48" s="313"/>
      <c r="AD48" s="4"/>
      <c r="AE48" s="200"/>
      <c r="AF48" s="313"/>
      <c r="AG48" s="4"/>
      <c r="AH48" s="200"/>
      <c r="AI48" s="313"/>
      <c r="AJ48" s="4"/>
      <c r="AK48" s="200"/>
      <c r="AL48" s="313"/>
      <c r="AM48" s="4"/>
      <c r="AN48" s="200"/>
      <c r="AO48" s="313"/>
      <c r="AP48" s="400"/>
      <c r="AQ48" s="4"/>
      <c r="AR48" s="70"/>
      <c r="AS48" s="4" t="b">
        <f>IF(C48="",TRUE,FALSE)</f>
        <v>1</v>
      </c>
    </row>
    <row r="49" spans="1:45" ht="15.75" thickBot="1" x14ac:dyDescent="0.3">
      <c r="A49" s="4"/>
      <c r="B49" s="70"/>
      <c r="C49" s="4"/>
      <c r="D49" s="4"/>
      <c r="E49" s="4"/>
      <c r="G49" s="317"/>
      <c r="I49" s="4"/>
      <c r="J49" s="4"/>
      <c r="L49" s="97"/>
      <c r="M49" s="4"/>
      <c r="N49" s="4"/>
      <c r="Q49" s="97"/>
      <c r="R49" s="4"/>
      <c r="S49" s="4"/>
      <c r="V49" s="97"/>
      <c r="W49" s="4"/>
      <c r="X49" s="4"/>
      <c r="Z49" s="97"/>
      <c r="AA49" s="4"/>
      <c r="AC49" s="97"/>
      <c r="AD49" s="4"/>
      <c r="AE49" s="4"/>
      <c r="AF49" s="4"/>
      <c r="AG49" s="4"/>
      <c r="AH49" s="4"/>
      <c r="AI49" s="316"/>
      <c r="AK49" s="201"/>
      <c r="AL49" s="201"/>
      <c r="AM49" s="52"/>
      <c r="AN49" s="97"/>
      <c r="AO49" s="4"/>
      <c r="AP49" s="4"/>
      <c r="AQ49" s="52"/>
      <c r="AR49" s="52"/>
      <c r="AS49" s="97"/>
    </row>
    <row r="50" spans="1:45" ht="35.1" customHeight="1" thickBot="1" x14ac:dyDescent="0.3">
      <c r="A50" s="4"/>
      <c r="B50" s="121" t="s">
        <v>721</v>
      </c>
      <c r="C50" s="222" t="str">
        <f>IF('Section C'!C50="", "",'Section C'!C50)</f>
        <v/>
      </c>
      <c r="D50" s="222" t="str">
        <f>IF('Section C'!F50="", "",'Section C'!E50)</f>
        <v/>
      </c>
      <c r="E50" s="222" t="str">
        <f>IF('Section C'!C50="", "",'Section C'!F50)</f>
        <v/>
      </c>
      <c r="F50" s="222" t="str">
        <f>IF('Section C'!G50="", "",'Section C'!G50)</f>
        <v/>
      </c>
      <c r="G50" s="299" t="str">
        <f>IF('Section C'!J50="","",'Section C'!J50)</f>
        <v/>
      </c>
      <c r="I50" s="312"/>
      <c r="J50" s="4"/>
      <c r="K50" s="200"/>
      <c r="L50" s="313"/>
      <c r="M50" s="318"/>
      <c r="N50" s="4"/>
      <c r="O50" s="200"/>
      <c r="P50" s="319"/>
      <c r="Q50" s="313"/>
      <c r="R50" s="318"/>
      <c r="S50" s="4"/>
      <c r="T50" s="200"/>
      <c r="U50" s="319"/>
      <c r="V50" s="313"/>
      <c r="W50" s="318"/>
      <c r="X50" s="4"/>
      <c r="Y50" s="200"/>
      <c r="Z50" s="313"/>
      <c r="AA50" s="4"/>
      <c r="AB50" s="200"/>
      <c r="AC50" s="313"/>
      <c r="AD50" s="4"/>
      <c r="AE50" s="200"/>
      <c r="AF50" s="313"/>
      <c r="AG50" s="4"/>
      <c r="AH50" s="200"/>
      <c r="AI50" s="313"/>
      <c r="AJ50" s="4"/>
      <c r="AK50" s="200"/>
      <c r="AL50" s="313"/>
      <c r="AM50" s="4"/>
      <c r="AN50" s="200"/>
      <c r="AO50" s="313"/>
      <c r="AP50" s="400"/>
      <c r="AQ50" s="4"/>
      <c r="AR50" s="70"/>
      <c r="AS50" s="4" t="b">
        <f>IF(C50="",TRUE,FALSE)</f>
        <v>1</v>
      </c>
    </row>
    <row r="51" spans="1:45" ht="15.75" thickBot="1" x14ac:dyDescent="0.3">
      <c r="A51" s="4"/>
      <c r="B51" s="70"/>
      <c r="C51" s="4"/>
      <c r="D51" s="4"/>
      <c r="E51" s="4"/>
      <c r="G51" s="317"/>
      <c r="I51" s="4"/>
      <c r="J51" s="4"/>
      <c r="L51" s="97"/>
      <c r="M51" s="4"/>
      <c r="N51" s="4"/>
      <c r="Q51" s="97"/>
      <c r="R51" s="4"/>
      <c r="S51" s="4"/>
      <c r="V51" s="97"/>
      <c r="W51" s="4"/>
      <c r="X51" s="4"/>
      <c r="Z51" s="97"/>
      <c r="AA51" s="4"/>
      <c r="AC51" s="97"/>
      <c r="AD51" s="4"/>
      <c r="AE51" s="4"/>
      <c r="AF51" s="4"/>
      <c r="AG51" s="4"/>
      <c r="AH51" s="4"/>
      <c r="AI51" s="316"/>
      <c r="AK51" s="201"/>
      <c r="AL51" s="201"/>
      <c r="AM51" s="52"/>
      <c r="AN51" s="97"/>
      <c r="AO51" s="4"/>
      <c r="AP51" s="4"/>
      <c r="AQ51" s="52"/>
      <c r="AR51" s="52"/>
      <c r="AS51" s="97"/>
    </row>
    <row r="52" spans="1:45" ht="35.1" customHeight="1" thickBot="1" x14ac:dyDescent="0.3">
      <c r="A52" s="4"/>
      <c r="B52" s="121" t="s">
        <v>722</v>
      </c>
      <c r="C52" s="222" t="str">
        <f>IF('Section C'!C52="", "",'Section C'!C52)</f>
        <v/>
      </c>
      <c r="D52" s="222" t="str">
        <f>IF('Section C'!F52="", "",'Section C'!E52)</f>
        <v/>
      </c>
      <c r="E52" s="222" t="str">
        <f>IF('Section C'!C52="", "",'Section C'!F52)</f>
        <v/>
      </c>
      <c r="F52" s="222" t="str">
        <f>IF('Section C'!G52="", "",'Section C'!G52)</f>
        <v/>
      </c>
      <c r="G52" s="299" t="str">
        <f>IF('Section C'!J52="","",'Section C'!J52)</f>
        <v/>
      </c>
      <c r="I52" s="312"/>
      <c r="J52" s="4"/>
      <c r="K52" s="200"/>
      <c r="L52" s="313"/>
      <c r="M52" s="318"/>
      <c r="N52" s="4"/>
      <c r="O52" s="200"/>
      <c r="P52" s="319"/>
      <c r="Q52" s="313"/>
      <c r="R52" s="318"/>
      <c r="S52" s="4"/>
      <c r="T52" s="200"/>
      <c r="U52" s="319"/>
      <c r="V52" s="313"/>
      <c r="W52" s="318"/>
      <c r="X52" s="4"/>
      <c r="Y52" s="200"/>
      <c r="Z52" s="313"/>
      <c r="AA52" s="4"/>
      <c r="AB52" s="200"/>
      <c r="AC52" s="313"/>
      <c r="AD52" s="4"/>
      <c r="AE52" s="200"/>
      <c r="AF52" s="313"/>
      <c r="AG52" s="4"/>
      <c r="AH52" s="200"/>
      <c r="AI52" s="313"/>
      <c r="AJ52" s="4"/>
      <c r="AK52" s="200"/>
      <c r="AL52" s="313"/>
      <c r="AM52" s="4"/>
      <c r="AN52" s="200"/>
      <c r="AO52" s="313"/>
      <c r="AP52" s="400"/>
      <c r="AQ52" s="4"/>
      <c r="AR52" s="70"/>
      <c r="AS52" s="4" t="b">
        <f>IF(C52="",TRUE,FALSE)</f>
        <v>1</v>
      </c>
    </row>
    <row r="53" spans="1:45" ht="15.75" thickBot="1" x14ac:dyDescent="0.3">
      <c r="A53" s="4"/>
      <c r="B53" s="70"/>
      <c r="C53" s="4"/>
      <c r="D53" s="4"/>
      <c r="E53" s="4"/>
      <c r="G53" s="317"/>
      <c r="I53" s="4"/>
      <c r="J53" s="4"/>
      <c r="L53" s="97"/>
      <c r="M53" s="4"/>
      <c r="N53" s="4"/>
      <c r="Q53" s="97"/>
      <c r="R53" s="4"/>
      <c r="S53" s="4"/>
      <c r="V53" s="97"/>
      <c r="W53" s="4"/>
      <c r="X53" s="4"/>
      <c r="Z53" s="97"/>
      <c r="AA53" s="4"/>
      <c r="AC53" s="97"/>
      <c r="AD53" s="4"/>
      <c r="AE53" s="4"/>
      <c r="AF53" s="4"/>
      <c r="AG53" s="4"/>
      <c r="AH53" s="4"/>
      <c r="AI53" s="316"/>
      <c r="AK53" s="201"/>
      <c r="AL53" s="201"/>
      <c r="AM53" s="52"/>
      <c r="AN53" s="97"/>
      <c r="AO53" s="4"/>
      <c r="AP53" s="4"/>
      <c r="AQ53" s="52"/>
      <c r="AR53" s="52"/>
      <c r="AS53" s="97"/>
    </row>
    <row r="54" spans="1:45" ht="35.1" customHeight="1" thickBot="1" x14ac:dyDescent="0.3">
      <c r="A54" s="4"/>
      <c r="B54" s="121" t="s">
        <v>723</v>
      </c>
      <c r="C54" s="222" t="str">
        <f>IF('Section C'!C54="", "",'Section C'!C54)</f>
        <v/>
      </c>
      <c r="D54" s="222" t="str">
        <f>IF('Section C'!F54="", "",'Section C'!E54)</f>
        <v/>
      </c>
      <c r="E54" s="222" t="str">
        <f>IF('Section C'!C54="", "",'Section C'!F54)</f>
        <v/>
      </c>
      <c r="F54" s="222" t="str">
        <f>IF('Section C'!G54="", "",'Section C'!G54)</f>
        <v/>
      </c>
      <c r="G54" s="299" t="str">
        <f>IF('Section C'!J54="","",'Section C'!J54)</f>
        <v/>
      </c>
      <c r="I54" s="312"/>
      <c r="J54" s="4"/>
      <c r="K54" s="200"/>
      <c r="L54" s="313"/>
      <c r="M54" s="318"/>
      <c r="N54" s="4"/>
      <c r="O54" s="200"/>
      <c r="P54" s="319"/>
      <c r="Q54" s="313"/>
      <c r="R54" s="318"/>
      <c r="S54" s="4"/>
      <c r="T54" s="200"/>
      <c r="U54" s="319"/>
      <c r="V54" s="313"/>
      <c r="W54" s="318"/>
      <c r="X54" s="4"/>
      <c r="Y54" s="200"/>
      <c r="Z54" s="313"/>
      <c r="AA54" s="4"/>
      <c r="AB54" s="200"/>
      <c r="AC54" s="313"/>
      <c r="AD54" s="4"/>
      <c r="AE54" s="200"/>
      <c r="AF54" s="313"/>
      <c r="AG54" s="4"/>
      <c r="AH54" s="200"/>
      <c r="AI54" s="313"/>
      <c r="AJ54" s="4"/>
      <c r="AK54" s="200"/>
      <c r="AL54" s="313"/>
      <c r="AM54" s="4"/>
      <c r="AN54" s="200"/>
      <c r="AO54" s="313"/>
      <c r="AP54" s="400"/>
      <c r="AQ54" s="4"/>
      <c r="AR54" s="70"/>
      <c r="AS54" s="4" t="b">
        <f>IF(C54="",TRUE,FALSE)</f>
        <v>1</v>
      </c>
    </row>
    <row r="55" spans="1:45" ht="15.75" thickBot="1" x14ac:dyDescent="0.3">
      <c r="A55" s="4"/>
      <c r="B55" s="70"/>
      <c r="C55" s="4"/>
      <c r="D55" s="4"/>
      <c r="E55" s="4"/>
      <c r="G55" s="317"/>
      <c r="I55" s="4"/>
      <c r="J55" s="4"/>
      <c r="L55" s="97"/>
      <c r="M55" s="4"/>
      <c r="N55" s="4"/>
      <c r="Q55" s="97"/>
      <c r="R55" s="4"/>
      <c r="S55" s="4"/>
      <c r="V55" s="97"/>
      <c r="W55" s="4"/>
      <c r="X55" s="4"/>
      <c r="Z55" s="97"/>
      <c r="AA55" s="4"/>
      <c r="AC55" s="97"/>
      <c r="AD55" s="4"/>
      <c r="AE55" s="4"/>
      <c r="AF55" s="4"/>
      <c r="AG55" s="4"/>
      <c r="AH55" s="4"/>
      <c r="AI55" s="316"/>
      <c r="AK55" s="201"/>
      <c r="AL55" s="201"/>
      <c r="AM55" s="52"/>
      <c r="AN55" s="97"/>
      <c r="AO55" s="4"/>
      <c r="AP55" s="4"/>
      <c r="AQ55" s="52"/>
      <c r="AR55" s="52"/>
      <c r="AS55" s="97"/>
    </row>
    <row r="56" spans="1:45" ht="35.1" customHeight="1" thickBot="1" x14ac:dyDescent="0.3">
      <c r="A56" s="4"/>
      <c r="B56" s="121" t="s">
        <v>724</v>
      </c>
      <c r="C56" s="222" t="str">
        <f>IF('Section C'!C56="", "",'Section C'!C56)</f>
        <v/>
      </c>
      <c r="D56" s="222" t="str">
        <f>IF('Section C'!F56="", "",'Section C'!E56)</f>
        <v/>
      </c>
      <c r="E56" s="222" t="str">
        <f>IF('Section C'!C56="", "",'Section C'!F56)</f>
        <v/>
      </c>
      <c r="F56" s="222" t="str">
        <f>IF('Section C'!G56="", "",'Section C'!G56)</f>
        <v/>
      </c>
      <c r="G56" s="299" t="str">
        <f>IF('Section C'!J56="","",'Section C'!J56)</f>
        <v/>
      </c>
      <c r="I56" s="312"/>
      <c r="J56" s="4"/>
      <c r="K56" s="200"/>
      <c r="L56" s="313"/>
      <c r="M56" s="318"/>
      <c r="N56" s="4"/>
      <c r="O56" s="200"/>
      <c r="P56" s="319"/>
      <c r="Q56" s="313"/>
      <c r="R56" s="318"/>
      <c r="S56" s="4"/>
      <c r="T56" s="200"/>
      <c r="U56" s="319"/>
      <c r="V56" s="313"/>
      <c r="W56" s="318"/>
      <c r="X56" s="4"/>
      <c r="Y56" s="200"/>
      <c r="Z56" s="313"/>
      <c r="AA56" s="4"/>
      <c r="AB56" s="200"/>
      <c r="AC56" s="313"/>
      <c r="AD56" s="4"/>
      <c r="AE56" s="200"/>
      <c r="AF56" s="313"/>
      <c r="AG56" s="4"/>
      <c r="AH56" s="200"/>
      <c r="AI56" s="313"/>
      <c r="AJ56" s="4"/>
      <c r="AK56" s="200"/>
      <c r="AL56" s="313"/>
      <c r="AM56" s="4"/>
      <c r="AN56" s="200"/>
      <c r="AO56" s="313"/>
      <c r="AP56" s="400"/>
      <c r="AQ56" s="4"/>
      <c r="AR56" s="70"/>
      <c r="AS56" s="4" t="b">
        <f>IF(C56="",TRUE,FALSE)</f>
        <v>1</v>
      </c>
    </row>
    <row r="57" spans="1:45" ht="15.75" thickBot="1" x14ac:dyDescent="0.3">
      <c r="A57" s="4"/>
      <c r="B57" s="70"/>
      <c r="C57" s="4"/>
      <c r="D57" s="4"/>
      <c r="E57" s="4"/>
      <c r="G57" s="317"/>
      <c r="I57" s="4"/>
      <c r="J57" s="4"/>
      <c r="L57" s="97"/>
      <c r="M57" s="4"/>
      <c r="N57" s="4"/>
      <c r="Q57" s="97"/>
      <c r="R57" s="4"/>
      <c r="S57" s="4"/>
      <c r="V57" s="97"/>
      <c r="W57" s="4"/>
      <c r="X57" s="4"/>
      <c r="Z57" s="97"/>
      <c r="AA57" s="4"/>
      <c r="AC57" s="97"/>
      <c r="AD57" s="4"/>
      <c r="AE57" s="4"/>
      <c r="AF57" s="4"/>
      <c r="AG57" s="4"/>
      <c r="AH57" s="4"/>
      <c r="AI57" s="316"/>
      <c r="AK57" s="201"/>
      <c r="AL57" s="201"/>
      <c r="AM57" s="52"/>
      <c r="AN57" s="97"/>
      <c r="AO57" s="4"/>
      <c r="AP57" s="4"/>
      <c r="AQ57" s="52"/>
      <c r="AR57" s="52"/>
      <c r="AS57" s="97"/>
    </row>
    <row r="58" spans="1:45" ht="35.1" customHeight="1" thickBot="1" x14ac:dyDescent="0.3">
      <c r="A58" s="4"/>
      <c r="B58" s="121" t="s">
        <v>725</v>
      </c>
      <c r="C58" s="222" t="str">
        <f>IF('Section C'!C58="", "",'Section C'!C58)</f>
        <v/>
      </c>
      <c r="D58" s="222" t="str">
        <f>IF('Section C'!F58="", "",'Section C'!E58)</f>
        <v/>
      </c>
      <c r="E58" s="222" t="str">
        <f>IF('Section C'!C58="", "",'Section C'!F58)</f>
        <v/>
      </c>
      <c r="F58" s="222" t="str">
        <f>IF('Section C'!G58="", "",'Section C'!G58)</f>
        <v/>
      </c>
      <c r="G58" s="299" t="str">
        <f>IF('Section C'!J58="","",'Section C'!J58)</f>
        <v/>
      </c>
      <c r="I58" s="312"/>
      <c r="J58" s="4"/>
      <c r="K58" s="200"/>
      <c r="L58" s="313"/>
      <c r="M58" s="318"/>
      <c r="N58" s="4"/>
      <c r="O58" s="200"/>
      <c r="P58" s="319"/>
      <c r="Q58" s="313"/>
      <c r="R58" s="318"/>
      <c r="S58" s="4"/>
      <c r="T58" s="200"/>
      <c r="U58" s="319"/>
      <c r="V58" s="313"/>
      <c r="W58" s="318"/>
      <c r="X58" s="4"/>
      <c r="Y58" s="200"/>
      <c r="Z58" s="313"/>
      <c r="AA58" s="4"/>
      <c r="AB58" s="200"/>
      <c r="AC58" s="313"/>
      <c r="AD58" s="4"/>
      <c r="AE58" s="200"/>
      <c r="AF58" s="313"/>
      <c r="AG58" s="4"/>
      <c r="AH58" s="200"/>
      <c r="AI58" s="313"/>
      <c r="AJ58" s="4"/>
      <c r="AK58" s="200"/>
      <c r="AL58" s="313"/>
      <c r="AM58" s="4"/>
      <c r="AN58" s="200"/>
      <c r="AO58" s="313"/>
      <c r="AP58" s="400"/>
      <c r="AQ58" s="4"/>
      <c r="AR58" s="70"/>
      <c r="AS58" s="4" t="b">
        <f>IF(C58="",TRUE,FALSE)</f>
        <v>1</v>
      </c>
    </row>
    <row r="59" spans="1:45" ht="15.75" thickBot="1" x14ac:dyDescent="0.3">
      <c r="A59" s="4"/>
      <c r="B59" s="70"/>
      <c r="C59" s="4"/>
      <c r="D59" s="4"/>
      <c r="E59" s="4"/>
      <c r="G59" s="317"/>
      <c r="I59" s="4"/>
      <c r="J59" s="4"/>
      <c r="L59" s="97"/>
      <c r="M59" s="4"/>
      <c r="N59" s="4"/>
      <c r="Q59" s="97"/>
      <c r="R59" s="4"/>
      <c r="S59" s="4"/>
      <c r="V59" s="97"/>
      <c r="W59" s="4"/>
      <c r="X59" s="4"/>
      <c r="Z59" s="97"/>
      <c r="AA59" s="4"/>
      <c r="AC59" s="97"/>
      <c r="AD59" s="4"/>
      <c r="AE59" s="4"/>
      <c r="AF59" s="4"/>
      <c r="AG59" s="4"/>
      <c r="AH59" s="4"/>
      <c r="AI59" s="316"/>
      <c r="AK59" s="201"/>
      <c r="AL59" s="201"/>
      <c r="AM59" s="52"/>
      <c r="AN59" s="97"/>
      <c r="AO59" s="4"/>
      <c r="AP59" s="4"/>
      <c r="AQ59" s="52"/>
      <c r="AR59" s="52"/>
      <c r="AS59" s="97"/>
    </row>
    <row r="60" spans="1:45" ht="35.1" customHeight="1" thickBot="1" x14ac:dyDescent="0.3">
      <c r="A60" s="4"/>
      <c r="B60" s="121" t="s">
        <v>726</v>
      </c>
      <c r="C60" s="222" t="str">
        <f>IF('Section C'!C60="", "",'Section C'!C60)</f>
        <v/>
      </c>
      <c r="D60" s="222" t="str">
        <f>IF('Section C'!F60="", "",'Section C'!E60)</f>
        <v/>
      </c>
      <c r="E60" s="222" t="str">
        <f>IF('Section C'!C60="", "",'Section C'!F60)</f>
        <v/>
      </c>
      <c r="F60" s="222" t="str">
        <f>IF('Section C'!G60="", "",'Section C'!G60)</f>
        <v/>
      </c>
      <c r="G60" s="299" t="str">
        <f>IF('Section C'!J60="","",'Section C'!J60)</f>
        <v/>
      </c>
      <c r="I60" s="312"/>
      <c r="J60" s="4"/>
      <c r="K60" s="200"/>
      <c r="L60" s="313"/>
      <c r="M60" s="318"/>
      <c r="N60" s="4"/>
      <c r="O60" s="200"/>
      <c r="P60" s="319"/>
      <c r="Q60" s="313"/>
      <c r="R60" s="318"/>
      <c r="S60" s="4"/>
      <c r="T60" s="200"/>
      <c r="U60" s="319"/>
      <c r="V60" s="313"/>
      <c r="W60" s="318"/>
      <c r="X60" s="4"/>
      <c r="Y60" s="200"/>
      <c r="Z60" s="313"/>
      <c r="AA60" s="4"/>
      <c r="AB60" s="200"/>
      <c r="AC60" s="313"/>
      <c r="AD60" s="4"/>
      <c r="AE60" s="200"/>
      <c r="AF60" s="313"/>
      <c r="AG60" s="4"/>
      <c r="AH60" s="200"/>
      <c r="AI60" s="313"/>
      <c r="AJ60" s="4"/>
      <c r="AK60" s="200"/>
      <c r="AL60" s="313"/>
      <c r="AM60" s="4"/>
      <c r="AN60" s="200"/>
      <c r="AO60" s="313"/>
      <c r="AP60" s="400"/>
      <c r="AQ60" s="4"/>
      <c r="AR60" s="70"/>
      <c r="AS60" s="4" t="b">
        <f>IF(C60="",TRUE,FALSE)</f>
        <v>1</v>
      </c>
    </row>
    <row r="61" spans="1:45" ht="15.75" thickBot="1" x14ac:dyDescent="0.3">
      <c r="A61" s="4"/>
      <c r="B61" s="70"/>
      <c r="C61" s="4"/>
      <c r="D61" s="4"/>
      <c r="E61" s="4"/>
      <c r="G61" s="317"/>
      <c r="I61" s="4"/>
      <c r="J61" s="4"/>
      <c r="L61" s="97"/>
      <c r="M61" s="4"/>
      <c r="N61" s="4"/>
      <c r="Q61" s="97"/>
      <c r="R61" s="4"/>
      <c r="S61" s="4"/>
      <c r="V61" s="97"/>
      <c r="W61" s="4"/>
      <c r="X61" s="4"/>
      <c r="Z61" s="97"/>
      <c r="AA61" s="4"/>
      <c r="AC61" s="97"/>
      <c r="AD61" s="4"/>
      <c r="AE61" s="4"/>
      <c r="AF61" s="4"/>
      <c r="AG61" s="4"/>
      <c r="AH61" s="4"/>
      <c r="AI61" s="316"/>
      <c r="AK61" s="201"/>
      <c r="AL61" s="201"/>
      <c r="AM61" s="52"/>
      <c r="AN61" s="97"/>
      <c r="AO61" s="4"/>
      <c r="AP61" s="4"/>
      <c r="AQ61" s="52"/>
      <c r="AR61" s="52"/>
      <c r="AS61" s="97"/>
    </row>
    <row r="62" spans="1:45" ht="35.1" customHeight="1" thickBot="1" x14ac:dyDescent="0.3">
      <c r="A62" s="4"/>
      <c r="B62" s="121" t="s">
        <v>727</v>
      </c>
      <c r="C62" s="222" t="str">
        <f>IF('Section C'!C62="", "",'Section C'!C62)</f>
        <v/>
      </c>
      <c r="D62" s="222" t="str">
        <f>IF('Section C'!F62="", "",'Section C'!E62)</f>
        <v/>
      </c>
      <c r="E62" s="222" t="str">
        <f>IF('Section C'!C62="", "",'Section C'!F62)</f>
        <v/>
      </c>
      <c r="F62" s="222" t="str">
        <f>IF('Section C'!G62="", "",'Section C'!G62)</f>
        <v/>
      </c>
      <c r="G62" s="299" t="str">
        <f>IF('Section C'!J62="","",'Section C'!J62)</f>
        <v/>
      </c>
      <c r="I62" s="312"/>
      <c r="J62" s="4"/>
      <c r="K62" s="200"/>
      <c r="L62" s="313"/>
      <c r="M62" s="318"/>
      <c r="N62" s="4"/>
      <c r="O62" s="200"/>
      <c r="P62" s="319"/>
      <c r="Q62" s="313"/>
      <c r="R62" s="318"/>
      <c r="S62" s="4"/>
      <c r="T62" s="200"/>
      <c r="U62" s="319"/>
      <c r="V62" s="313"/>
      <c r="W62" s="318"/>
      <c r="X62" s="4"/>
      <c r="Y62" s="200"/>
      <c r="Z62" s="313"/>
      <c r="AA62" s="4"/>
      <c r="AB62" s="200"/>
      <c r="AC62" s="313"/>
      <c r="AD62" s="4"/>
      <c r="AE62" s="200"/>
      <c r="AF62" s="313"/>
      <c r="AG62" s="4"/>
      <c r="AH62" s="200"/>
      <c r="AI62" s="313"/>
      <c r="AJ62" s="4"/>
      <c r="AK62" s="200"/>
      <c r="AL62" s="313"/>
      <c r="AM62" s="4"/>
      <c r="AN62" s="200"/>
      <c r="AO62" s="313"/>
      <c r="AP62" s="400"/>
      <c r="AQ62" s="4"/>
      <c r="AR62" s="70"/>
      <c r="AS62" s="4" t="b">
        <f>IF(C62="",TRUE,FALSE)</f>
        <v>1</v>
      </c>
    </row>
    <row r="63" spans="1:45" ht="15.75" thickBot="1" x14ac:dyDescent="0.3">
      <c r="A63" s="4"/>
      <c r="B63" s="70"/>
      <c r="C63" s="4"/>
      <c r="D63" s="4"/>
      <c r="E63" s="4"/>
      <c r="G63" s="317"/>
      <c r="I63" s="4"/>
      <c r="J63" s="4"/>
      <c r="L63" s="97"/>
      <c r="M63" s="4"/>
      <c r="N63" s="4"/>
      <c r="Q63" s="97"/>
      <c r="R63" s="4"/>
      <c r="S63" s="4"/>
      <c r="V63" s="97"/>
      <c r="W63" s="4"/>
      <c r="X63" s="4"/>
      <c r="Z63" s="97"/>
      <c r="AA63" s="4"/>
      <c r="AC63" s="97"/>
      <c r="AD63" s="4"/>
      <c r="AE63" s="4"/>
      <c r="AF63" s="4"/>
      <c r="AG63" s="4"/>
      <c r="AH63" s="4"/>
      <c r="AI63" s="316"/>
      <c r="AK63" s="201"/>
      <c r="AL63" s="201"/>
      <c r="AM63" s="52"/>
      <c r="AN63" s="97"/>
      <c r="AO63" s="4"/>
      <c r="AP63" s="4"/>
      <c r="AQ63" s="52"/>
      <c r="AR63" s="52"/>
      <c r="AS63" s="97"/>
    </row>
    <row r="64" spans="1:45" ht="35.1" customHeight="1" thickBot="1" x14ac:dyDescent="0.3">
      <c r="A64" s="4"/>
      <c r="B64" s="121" t="s">
        <v>728</v>
      </c>
      <c r="C64" s="222" t="str">
        <f>IF('Section C'!C64="", "",'Section C'!C64)</f>
        <v/>
      </c>
      <c r="D64" s="222" t="str">
        <f>IF('Section C'!F64="", "",'Section C'!E64)</f>
        <v/>
      </c>
      <c r="E64" s="222" t="str">
        <f>IF('Section C'!C64="", "",'Section C'!F64)</f>
        <v/>
      </c>
      <c r="F64" s="222" t="str">
        <f>IF('Section C'!G64="", "",'Section C'!G64)</f>
        <v/>
      </c>
      <c r="G64" s="299" t="str">
        <f>IF('Section C'!J64="","",'Section C'!J64)</f>
        <v/>
      </c>
      <c r="I64" s="312"/>
      <c r="J64" s="4"/>
      <c r="K64" s="200"/>
      <c r="L64" s="313"/>
      <c r="M64" s="318"/>
      <c r="N64" s="4"/>
      <c r="O64" s="200"/>
      <c r="P64" s="319"/>
      <c r="Q64" s="313"/>
      <c r="R64" s="318"/>
      <c r="S64" s="4"/>
      <c r="T64" s="200"/>
      <c r="U64" s="319"/>
      <c r="V64" s="313"/>
      <c r="W64" s="318"/>
      <c r="X64" s="4"/>
      <c r="Y64" s="200"/>
      <c r="Z64" s="313"/>
      <c r="AA64" s="4"/>
      <c r="AB64" s="200"/>
      <c r="AC64" s="313"/>
      <c r="AD64" s="4"/>
      <c r="AE64" s="200"/>
      <c r="AF64" s="313"/>
      <c r="AG64" s="4"/>
      <c r="AH64" s="200"/>
      <c r="AI64" s="313"/>
      <c r="AJ64" s="4"/>
      <c r="AK64" s="200"/>
      <c r="AL64" s="313"/>
      <c r="AM64" s="4"/>
      <c r="AN64" s="200"/>
      <c r="AO64" s="313"/>
      <c r="AP64" s="400"/>
      <c r="AQ64" s="4"/>
      <c r="AR64" s="70"/>
      <c r="AS64" s="4" t="b">
        <f>IF(C64="",TRUE,FALSE)</f>
        <v>1</v>
      </c>
    </row>
    <row r="65" spans="1:45" ht="15.75" thickBot="1" x14ac:dyDescent="0.3">
      <c r="A65" s="4"/>
      <c r="B65" s="70"/>
      <c r="C65" s="4"/>
      <c r="D65" s="4"/>
      <c r="E65" s="4"/>
      <c r="G65" s="317"/>
      <c r="I65" s="4"/>
      <c r="J65" s="4"/>
      <c r="L65" s="97"/>
      <c r="M65" s="4"/>
      <c r="N65" s="4"/>
      <c r="Q65" s="97"/>
      <c r="R65" s="4"/>
      <c r="S65" s="4"/>
      <c r="V65" s="97"/>
      <c r="W65" s="4"/>
      <c r="X65" s="4"/>
      <c r="Z65" s="97"/>
      <c r="AA65" s="4"/>
      <c r="AC65" s="97"/>
      <c r="AD65" s="4"/>
      <c r="AE65" s="4"/>
      <c r="AF65" s="4"/>
      <c r="AG65" s="4"/>
      <c r="AH65" s="4"/>
      <c r="AI65" s="316"/>
      <c r="AK65" s="201"/>
      <c r="AL65" s="201"/>
      <c r="AM65" s="52"/>
      <c r="AN65" s="97"/>
      <c r="AO65" s="4"/>
      <c r="AP65" s="4"/>
      <c r="AQ65" s="52"/>
      <c r="AR65" s="52"/>
      <c r="AS65" s="97"/>
    </row>
    <row r="66" spans="1:45" ht="35.1" customHeight="1" thickBot="1" x14ac:dyDescent="0.3">
      <c r="A66" s="4"/>
      <c r="B66" s="121" t="s">
        <v>729</v>
      </c>
      <c r="C66" s="222" t="str">
        <f>IF('Section C'!C66="", "",'Section C'!C66)</f>
        <v/>
      </c>
      <c r="D66" s="222" t="str">
        <f>IF('Section C'!F66="", "",'Section C'!E66)</f>
        <v/>
      </c>
      <c r="E66" s="222" t="str">
        <f>IF('Section C'!C66="", "",'Section C'!F66)</f>
        <v/>
      </c>
      <c r="F66" s="222" t="str">
        <f>IF('Section C'!G66="", "",'Section C'!G66)</f>
        <v/>
      </c>
      <c r="G66" s="299" t="str">
        <f>IF('Section C'!J66="","",'Section C'!J66)</f>
        <v/>
      </c>
      <c r="I66" s="312"/>
      <c r="J66" s="4"/>
      <c r="K66" s="200"/>
      <c r="L66" s="313"/>
      <c r="M66" s="318"/>
      <c r="N66" s="4"/>
      <c r="O66" s="200"/>
      <c r="P66" s="319"/>
      <c r="Q66" s="313"/>
      <c r="R66" s="318"/>
      <c r="S66" s="4"/>
      <c r="T66" s="200"/>
      <c r="U66" s="319"/>
      <c r="V66" s="313"/>
      <c r="W66" s="318"/>
      <c r="X66" s="4"/>
      <c r="Y66" s="200"/>
      <c r="Z66" s="313"/>
      <c r="AA66" s="4"/>
      <c r="AB66" s="200"/>
      <c r="AC66" s="313"/>
      <c r="AD66" s="4"/>
      <c r="AE66" s="200"/>
      <c r="AF66" s="313"/>
      <c r="AG66" s="4"/>
      <c r="AH66" s="200"/>
      <c r="AI66" s="313"/>
      <c r="AJ66" s="4"/>
      <c r="AK66" s="200"/>
      <c r="AL66" s="313"/>
      <c r="AM66" s="4"/>
      <c r="AN66" s="200"/>
      <c r="AO66" s="313"/>
      <c r="AP66" s="400"/>
      <c r="AQ66" s="4"/>
      <c r="AR66" s="70"/>
      <c r="AS66" s="4" t="b">
        <f>IF(C66="",TRUE,FALSE)</f>
        <v>1</v>
      </c>
    </row>
    <row r="67" spans="1:45" ht="15.75" thickBot="1" x14ac:dyDescent="0.3">
      <c r="A67" s="4"/>
      <c r="B67" s="70"/>
      <c r="C67" s="4"/>
      <c r="D67" s="4"/>
      <c r="E67" s="4"/>
      <c r="G67" s="317"/>
      <c r="I67" s="4"/>
      <c r="J67" s="4"/>
      <c r="L67" s="97"/>
      <c r="M67" s="4"/>
      <c r="N67" s="4"/>
      <c r="Q67" s="97"/>
      <c r="R67" s="4"/>
      <c r="S67" s="4"/>
      <c r="V67" s="97"/>
      <c r="W67" s="4"/>
      <c r="X67" s="4"/>
      <c r="Z67" s="97"/>
      <c r="AA67" s="4"/>
      <c r="AC67" s="97"/>
      <c r="AD67" s="4"/>
      <c r="AE67" s="4"/>
      <c r="AF67" s="4"/>
      <c r="AG67" s="4"/>
      <c r="AH67" s="4"/>
      <c r="AI67" s="316"/>
      <c r="AK67" s="201"/>
      <c r="AL67" s="201"/>
      <c r="AM67" s="52"/>
      <c r="AN67" s="97"/>
      <c r="AO67" s="4"/>
      <c r="AP67" s="4"/>
      <c r="AQ67" s="52"/>
      <c r="AR67" s="52"/>
      <c r="AS67" s="97"/>
    </row>
    <row r="68" spans="1:45" ht="35.1" customHeight="1" thickBot="1" x14ac:dyDescent="0.3">
      <c r="A68" s="4"/>
      <c r="B68" s="121" t="s">
        <v>785</v>
      </c>
      <c r="C68" s="222" t="str">
        <f>IF('Section C'!C68="", "",'Section C'!C68)</f>
        <v/>
      </c>
      <c r="D68" s="222" t="str">
        <f>IF('Section C'!F68="", "",'Section C'!E68)</f>
        <v/>
      </c>
      <c r="E68" s="222" t="str">
        <f>IF('Section C'!C68="", "",'Section C'!F68)</f>
        <v/>
      </c>
      <c r="F68" s="222" t="str">
        <f>IF('Section C'!G68="", "",'Section C'!G68)</f>
        <v/>
      </c>
      <c r="G68" s="299" t="str">
        <f>IF('Section C'!J68="","",'Section C'!J68)</f>
        <v/>
      </c>
      <c r="I68" s="312"/>
      <c r="J68" s="4"/>
      <c r="K68" s="200"/>
      <c r="L68" s="313"/>
      <c r="M68" s="318"/>
      <c r="N68" s="4"/>
      <c r="O68" s="200"/>
      <c r="P68" s="319"/>
      <c r="Q68" s="313"/>
      <c r="R68" s="318"/>
      <c r="S68" s="4"/>
      <c r="T68" s="200"/>
      <c r="U68" s="319"/>
      <c r="V68" s="313"/>
      <c r="W68" s="318"/>
      <c r="X68" s="4"/>
      <c r="Y68" s="200"/>
      <c r="Z68" s="313"/>
      <c r="AA68" s="4"/>
      <c r="AB68" s="200"/>
      <c r="AC68" s="313"/>
      <c r="AD68" s="4"/>
      <c r="AE68" s="200"/>
      <c r="AF68" s="313"/>
      <c r="AG68" s="4"/>
      <c r="AH68" s="200"/>
      <c r="AI68" s="313"/>
      <c r="AJ68" s="4"/>
      <c r="AK68" s="200"/>
      <c r="AL68" s="313"/>
      <c r="AM68" s="4"/>
      <c r="AN68" s="200"/>
      <c r="AO68" s="313"/>
      <c r="AP68" s="400"/>
      <c r="AQ68" s="4"/>
      <c r="AR68" s="70"/>
      <c r="AS68" s="4" t="b">
        <f>IF(C68="",TRUE,FALSE)</f>
        <v>1</v>
      </c>
    </row>
    <row r="69" spans="1:45" ht="15.75" thickBot="1" x14ac:dyDescent="0.3">
      <c r="A69" s="4"/>
      <c r="B69" s="70"/>
      <c r="C69" s="4"/>
      <c r="D69" s="4"/>
      <c r="E69" s="4"/>
      <c r="G69" s="317"/>
      <c r="I69" s="4"/>
      <c r="J69" s="4"/>
      <c r="L69" s="97"/>
      <c r="M69" s="4"/>
      <c r="N69" s="4"/>
      <c r="Q69" s="97"/>
      <c r="R69" s="4"/>
      <c r="S69" s="4"/>
      <c r="V69" s="97"/>
      <c r="W69" s="4"/>
      <c r="X69" s="4"/>
      <c r="Z69" s="97"/>
      <c r="AA69" s="4"/>
      <c r="AC69" s="97"/>
      <c r="AD69" s="4"/>
      <c r="AE69" s="4"/>
      <c r="AF69" s="4"/>
      <c r="AG69" s="4"/>
      <c r="AH69" s="4"/>
      <c r="AI69" s="316"/>
      <c r="AK69" s="201"/>
      <c r="AL69" s="201"/>
      <c r="AM69" s="52"/>
      <c r="AN69" s="97"/>
      <c r="AO69" s="4"/>
      <c r="AP69" s="4"/>
      <c r="AQ69" s="52"/>
      <c r="AR69" s="52"/>
      <c r="AS69" s="97"/>
    </row>
    <row r="70" spans="1:45" ht="35.1" customHeight="1" thickBot="1" x14ac:dyDescent="0.3">
      <c r="A70" s="4"/>
      <c r="B70" s="121" t="s">
        <v>786</v>
      </c>
      <c r="C70" s="222" t="str">
        <f>IF('Section C'!C70="", "",'Section C'!C70)</f>
        <v/>
      </c>
      <c r="D70" s="222" t="str">
        <f>IF('Section C'!F70="", "",'Section C'!E70)</f>
        <v/>
      </c>
      <c r="E70" s="222" t="str">
        <f>IF('Section C'!C70="", "",'Section C'!F70)</f>
        <v/>
      </c>
      <c r="F70" s="222" t="str">
        <f>IF('Section C'!G70="", "",'Section C'!G70)</f>
        <v/>
      </c>
      <c r="G70" s="299" t="str">
        <f>IF('Section C'!J70="","",'Section C'!J70)</f>
        <v/>
      </c>
      <c r="I70" s="312"/>
      <c r="J70" s="4"/>
      <c r="K70" s="200"/>
      <c r="L70" s="313"/>
      <c r="M70" s="318"/>
      <c r="N70" s="4"/>
      <c r="O70" s="200"/>
      <c r="P70" s="319"/>
      <c r="Q70" s="313"/>
      <c r="R70" s="318"/>
      <c r="S70" s="4"/>
      <c r="T70" s="200"/>
      <c r="U70" s="319"/>
      <c r="V70" s="313"/>
      <c r="W70" s="318"/>
      <c r="X70" s="4"/>
      <c r="Y70" s="200"/>
      <c r="Z70" s="313"/>
      <c r="AA70" s="4"/>
      <c r="AB70" s="200"/>
      <c r="AC70" s="313"/>
      <c r="AD70" s="4"/>
      <c r="AE70" s="200"/>
      <c r="AF70" s="313"/>
      <c r="AG70" s="4"/>
      <c r="AH70" s="200"/>
      <c r="AI70" s="313"/>
      <c r="AJ70" s="4"/>
      <c r="AK70" s="200"/>
      <c r="AL70" s="313"/>
      <c r="AM70" s="4"/>
      <c r="AN70" s="200"/>
      <c r="AO70" s="313"/>
      <c r="AP70" s="400"/>
      <c r="AQ70" s="4"/>
      <c r="AR70" s="70"/>
      <c r="AS70" s="4" t="b">
        <f>IF(C70="",TRUE,FALSE)</f>
        <v>1</v>
      </c>
    </row>
    <row r="71" spans="1:45" ht="15.75" thickBot="1" x14ac:dyDescent="0.3">
      <c r="A71" s="4"/>
      <c r="B71" s="70"/>
      <c r="C71" s="4"/>
      <c r="D71" s="4"/>
      <c r="E71" s="4"/>
      <c r="G71" s="317"/>
      <c r="I71" s="4"/>
      <c r="J71" s="4"/>
      <c r="L71" s="97"/>
      <c r="M71" s="4"/>
      <c r="N71" s="4"/>
      <c r="Q71" s="97"/>
      <c r="R71" s="4"/>
      <c r="S71" s="4"/>
      <c r="V71" s="97"/>
      <c r="W71" s="4"/>
      <c r="X71" s="4"/>
      <c r="Z71" s="97"/>
      <c r="AA71" s="4"/>
      <c r="AC71" s="97"/>
      <c r="AD71" s="4"/>
      <c r="AE71" s="4"/>
      <c r="AF71" s="4"/>
      <c r="AG71" s="4"/>
      <c r="AH71" s="4"/>
      <c r="AI71" s="316"/>
      <c r="AK71" s="201"/>
      <c r="AL71" s="201"/>
      <c r="AM71" s="52"/>
      <c r="AN71" s="97"/>
      <c r="AO71" s="4"/>
      <c r="AP71" s="4"/>
      <c r="AQ71" s="52"/>
      <c r="AR71" s="52"/>
      <c r="AS71" s="97"/>
    </row>
    <row r="72" spans="1:45" ht="35.1" customHeight="1" thickBot="1" x14ac:dyDescent="0.3">
      <c r="A72" s="4"/>
      <c r="B72" s="121" t="s">
        <v>787</v>
      </c>
      <c r="C72" s="222" t="str">
        <f>IF('Section C'!C72="", "",'Section C'!C72)</f>
        <v/>
      </c>
      <c r="D72" s="222" t="str">
        <f>IF('Section C'!F72="", "",'Section C'!E72)</f>
        <v/>
      </c>
      <c r="E72" s="222" t="str">
        <f>IF('Section C'!C72="", "",'Section C'!F72)</f>
        <v/>
      </c>
      <c r="F72" s="222" t="str">
        <f>IF('Section C'!G72="", "",'Section C'!G72)</f>
        <v/>
      </c>
      <c r="G72" s="299" t="str">
        <f>IF('Section C'!J72="","",'Section C'!J72)</f>
        <v/>
      </c>
      <c r="I72" s="312"/>
      <c r="J72" s="4"/>
      <c r="K72" s="200"/>
      <c r="L72" s="313"/>
      <c r="M72" s="318"/>
      <c r="N72" s="4"/>
      <c r="O72" s="200"/>
      <c r="P72" s="319"/>
      <c r="Q72" s="313"/>
      <c r="R72" s="318"/>
      <c r="S72" s="4"/>
      <c r="T72" s="200"/>
      <c r="U72" s="319"/>
      <c r="V72" s="313"/>
      <c r="W72" s="318"/>
      <c r="X72" s="4"/>
      <c r="Y72" s="200"/>
      <c r="Z72" s="313"/>
      <c r="AA72" s="4"/>
      <c r="AB72" s="200"/>
      <c r="AC72" s="313"/>
      <c r="AD72" s="4"/>
      <c r="AE72" s="200"/>
      <c r="AF72" s="313"/>
      <c r="AG72" s="4"/>
      <c r="AH72" s="200"/>
      <c r="AI72" s="313"/>
      <c r="AJ72" s="4"/>
      <c r="AK72" s="200"/>
      <c r="AL72" s="313"/>
      <c r="AM72" s="4"/>
      <c r="AN72" s="200"/>
      <c r="AO72" s="313"/>
      <c r="AP72" s="400"/>
      <c r="AQ72" s="4"/>
      <c r="AR72" s="70"/>
      <c r="AS72" s="4" t="b">
        <f>IF(C72="",TRUE,FALSE)</f>
        <v>1</v>
      </c>
    </row>
    <row r="73" spans="1:45" ht="15.75" thickBot="1" x14ac:dyDescent="0.3">
      <c r="A73" s="4"/>
      <c r="B73" s="70"/>
      <c r="C73" s="4"/>
      <c r="D73" s="4"/>
      <c r="E73" s="4"/>
      <c r="G73" s="317"/>
      <c r="I73" s="4"/>
      <c r="J73" s="4"/>
      <c r="L73" s="97"/>
      <c r="M73" s="4"/>
      <c r="N73" s="4"/>
      <c r="Q73" s="97"/>
      <c r="R73" s="4"/>
      <c r="S73" s="4"/>
      <c r="V73" s="97"/>
      <c r="W73" s="4"/>
      <c r="X73" s="4"/>
      <c r="Z73" s="97"/>
      <c r="AA73" s="4"/>
      <c r="AC73" s="97"/>
      <c r="AD73" s="4"/>
      <c r="AE73" s="4"/>
      <c r="AF73" s="4"/>
      <c r="AG73" s="4"/>
      <c r="AH73" s="4"/>
      <c r="AI73" s="316"/>
      <c r="AK73" s="201"/>
      <c r="AL73" s="201"/>
      <c r="AM73" s="52"/>
      <c r="AN73" s="97"/>
      <c r="AO73" s="4"/>
      <c r="AP73" s="4"/>
      <c r="AQ73" s="52"/>
      <c r="AR73" s="52"/>
      <c r="AS73" s="97"/>
    </row>
    <row r="74" spans="1:45" ht="35.1" customHeight="1" thickBot="1" x14ac:dyDescent="0.3">
      <c r="A74" s="4"/>
      <c r="B74" s="121" t="s">
        <v>788</v>
      </c>
      <c r="C74" s="222" t="str">
        <f>IF('Section C'!C74="", "",'Section C'!C74)</f>
        <v/>
      </c>
      <c r="D74" s="222" t="str">
        <f>IF('Section C'!F74="", "",'Section C'!E74)</f>
        <v/>
      </c>
      <c r="E74" s="222" t="str">
        <f>IF('Section C'!C74="", "",'Section C'!F74)</f>
        <v/>
      </c>
      <c r="F74" s="222" t="str">
        <f>IF('Section C'!G74="", "",'Section C'!G74)</f>
        <v/>
      </c>
      <c r="G74" s="299" t="str">
        <f>IF('Section C'!J74="","",'Section C'!J74)</f>
        <v/>
      </c>
      <c r="I74" s="312"/>
      <c r="J74" s="4"/>
      <c r="K74" s="200"/>
      <c r="L74" s="313"/>
      <c r="M74" s="318"/>
      <c r="N74" s="4"/>
      <c r="O74" s="200"/>
      <c r="P74" s="319"/>
      <c r="Q74" s="313"/>
      <c r="R74" s="318"/>
      <c r="S74" s="4"/>
      <c r="T74" s="200"/>
      <c r="U74" s="319"/>
      <c r="V74" s="313"/>
      <c r="W74" s="318"/>
      <c r="X74" s="4"/>
      <c r="Y74" s="200"/>
      <c r="Z74" s="313"/>
      <c r="AA74" s="4"/>
      <c r="AB74" s="200"/>
      <c r="AC74" s="313"/>
      <c r="AD74" s="4"/>
      <c r="AE74" s="200"/>
      <c r="AF74" s="313"/>
      <c r="AG74" s="4"/>
      <c r="AH74" s="200"/>
      <c r="AI74" s="313"/>
      <c r="AJ74" s="4"/>
      <c r="AK74" s="200"/>
      <c r="AL74" s="313"/>
      <c r="AM74" s="4"/>
      <c r="AN74" s="200"/>
      <c r="AO74" s="313"/>
      <c r="AP74" s="400"/>
      <c r="AQ74" s="4"/>
      <c r="AR74" s="70"/>
      <c r="AS74" s="4" t="b">
        <f>IF(C74="",TRUE,FALSE)</f>
        <v>1</v>
      </c>
    </row>
    <row r="75" spans="1:45" ht="15.75" thickBot="1" x14ac:dyDescent="0.3">
      <c r="A75" s="4"/>
      <c r="B75" s="70"/>
      <c r="C75" s="4"/>
      <c r="D75" s="4"/>
      <c r="E75" s="4"/>
      <c r="G75" s="317"/>
      <c r="I75" s="4"/>
      <c r="J75" s="4"/>
      <c r="L75" s="97"/>
      <c r="M75" s="4"/>
      <c r="N75" s="4"/>
      <c r="Q75" s="97"/>
      <c r="R75" s="4"/>
      <c r="S75" s="4"/>
      <c r="V75" s="97"/>
      <c r="W75" s="4"/>
      <c r="X75" s="4"/>
      <c r="Z75" s="97"/>
      <c r="AA75" s="4"/>
      <c r="AC75" s="97"/>
      <c r="AD75" s="4"/>
      <c r="AE75" s="4"/>
      <c r="AF75" s="4"/>
      <c r="AG75" s="4"/>
      <c r="AH75" s="4"/>
      <c r="AI75" s="316"/>
      <c r="AK75" s="201"/>
      <c r="AL75" s="201"/>
      <c r="AM75" s="52"/>
      <c r="AN75" s="97"/>
      <c r="AO75" s="4"/>
      <c r="AP75" s="4"/>
      <c r="AQ75" s="52"/>
      <c r="AR75" s="52"/>
      <c r="AS75" s="97"/>
    </row>
    <row r="76" spans="1:45" ht="35.1" customHeight="1" thickBot="1" x14ac:dyDescent="0.3">
      <c r="A76" s="4"/>
      <c r="B76" s="419" t="s">
        <v>789</v>
      </c>
      <c r="C76" s="222" t="str">
        <f>IF('Section C'!C76="", "",'Section C'!C76)</f>
        <v/>
      </c>
      <c r="D76" s="222" t="str">
        <f>IF('Section C'!F76="", "",'Section C'!E76)</f>
        <v/>
      </c>
      <c r="E76" s="222" t="str">
        <f>IF('Section C'!C76="", "",'Section C'!F76)</f>
        <v/>
      </c>
      <c r="F76" s="222" t="str">
        <f>IF('Section C'!G76="", "",'Section C'!G76)</f>
        <v/>
      </c>
      <c r="G76" s="299" t="str">
        <f>IF('Section C'!J76="","",'Section C'!J76)</f>
        <v/>
      </c>
      <c r="I76" s="312"/>
      <c r="J76" s="4"/>
      <c r="K76" s="200"/>
      <c r="L76" s="313"/>
      <c r="M76" s="318"/>
      <c r="N76" s="4"/>
      <c r="O76" s="200"/>
      <c r="P76" s="319"/>
      <c r="Q76" s="313"/>
      <c r="R76" s="318"/>
      <c r="S76" s="4"/>
      <c r="T76" s="200"/>
      <c r="U76" s="319"/>
      <c r="V76" s="313"/>
      <c r="W76" s="318"/>
      <c r="X76" s="4"/>
      <c r="Y76" s="200"/>
      <c r="Z76" s="313"/>
      <c r="AA76" s="4"/>
      <c r="AB76" s="200"/>
      <c r="AC76" s="313"/>
      <c r="AD76" s="4"/>
      <c r="AE76" s="200"/>
      <c r="AF76" s="313"/>
      <c r="AG76" s="4"/>
      <c r="AH76" s="200"/>
      <c r="AI76" s="313"/>
      <c r="AJ76" s="4"/>
      <c r="AK76" s="200"/>
      <c r="AL76" s="313"/>
      <c r="AM76" s="4"/>
      <c r="AN76" s="200"/>
      <c r="AO76" s="313"/>
      <c r="AP76" s="400"/>
      <c r="AQ76" s="4"/>
      <c r="AR76" s="70"/>
      <c r="AS76" s="4" t="b">
        <f>IF(C76="",TRUE,FALSE)</f>
        <v>1</v>
      </c>
    </row>
    <row r="77" spans="1:45" ht="15.75" thickBot="1" x14ac:dyDescent="0.3">
      <c r="A77" s="4"/>
      <c r="B77" s="70"/>
      <c r="C77" s="4"/>
      <c r="D77" s="4"/>
      <c r="E77" s="4"/>
      <c r="G77" s="317"/>
      <c r="I77" s="4"/>
      <c r="J77" s="4"/>
      <c r="L77" s="97"/>
      <c r="M77" s="4"/>
      <c r="N77" s="4"/>
      <c r="Q77" s="97"/>
      <c r="R77" s="4"/>
      <c r="S77" s="4"/>
      <c r="V77" s="97"/>
      <c r="W77" s="4"/>
      <c r="X77" s="4"/>
      <c r="Z77" s="97"/>
      <c r="AA77" s="4"/>
      <c r="AC77" s="97"/>
      <c r="AD77" s="4"/>
      <c r="AE77" s="4"/>
      <c r="AF77" s="4"/>
      <c r="AG77" s="4"/>
      <c r="AH77" s="4"/>
      <c r="AI77" s="316"/>
      <c r="AK77" s="201"/>
      <c r="AL77" s="201"/>
      <c r="AM77" s="52"/>
      <c r="AN77" s="97"/>
      <c r="AO77" s="4"/>
      <c r="AP77" s="4"/>
      <c r="AQ77" s="52"/>
      <c r="AR77" s="52"/>
      <c r="AS77" s="97"/>
    </row>
    <row r="78" spans="1:45" ht="35.1" customHeight="1" thickBot="1" x14ac:dyDescent="0.3">
      <c r="A78" s="4"/>
      <c r="B78" s="121" t="s">
        <v>790</v>
      </c>
      <c r="C78" s="222" t="str">
        <f>IF('Section C'!C78="", "",'Section C'!C78)</f>
        <v/>
      </c>
      <c r="D78" s="222" t="str">
        <f>IF('Section C'!F78="", "",'Section C'!E78)</f>
        <v/>
      </c>
      <c r="E78" s="222" t="str">
        <f>IF('Section C'!C78="", "",'Section C'!F78)</f>
        <v/>
      </c>
      <c r="F78" s="222" t="str">
        <f>IF('Section C'!G78="", "",'Section C'!G78)</f>
        <v/>
      </c>
      <c r="G78" s="299" t="str">
        <f>IF('Section C'!J78="","",'Section C'!J78)</f>
        <v/>
      </c>
      <c r="I78" s="312"/>
      <c r="J78" s="4"/>
      <c r="K78" s="200"/>
      <c r="L78" s="313"/>
      <c r="M78" s="318"/>
      <c r="N78" s="4"/>
      <c r="O78" s="200"/>
      <c r="P78" s="319"/>
      <c r="Q78" s="313"/>
      <c r="R78" s="318"/>
      <c r="S78" s="4"/>
      <c r="T78" s="200"/>
      <c r="U78" s="319"/>
      <c r="V78" s="313"/>
      <c r="W78" s="318"/>
      <c r="X78" s="4"/>
      <c r="Y78" s="200"/>
      <c r="Z78" s="313"/>
      <c r="AA78" s="4"/>
      <c r="AB78" s="200"/>
      <c r="AC78" s="313"/>
      <c r="AD78" s="4"/>
      <c r="AE78" s="200"/>
      <c r="AF78" s="313"/>
      <c r="AG78" s="4"/>
      <c r="AH78" s="200"/>
      <c r="AI78" s="313"/>
      <c r="AJ78" s="4"/>
      <c r="AK78" s="200"/>
      <c r="AL78" s="313"/>
      <c r="AM78" s="4"/>
      <c r="AN78" s="200"/>
      <c r="AO78" s="313"/>
      <c r="AP78" s="400"/>
      <c r="AQ78" s="4"/>
      <c r="AR78" s="70"/>
      <c r="AS78" s="4" t="b">
        <f>IF(C78="",TRUE,FALSE)</f>
        <v>1</v>
      </c>
    </row>
    <row r="79" spans="1:45" ht="15.75" thickBot="1" x14ac:dyDescent="0.3">
      <c r="A79" s="4"/>
      <c r="B79" s="70"/>
      <c r="C79" s="4"/>
      <c r="D79" s="4"/>
      <c r="E79" s="4"/>
      <c r="G79" s="317"/>
      <c r="I79" s="4"/>
      <c r="J79" s="4"/>
      <c r="L79" s="97"/>
      <c r="M79" s="4"/>
      <c r="N79" s="4"/>
      <c r="Q79" s="97"/>
      <c r="R79" s="4"/>
      <c r="S79" s="4"/>
      <c r="V79" s="97"/>
      <c r="W79" s="4"/>
      <c r="X79" s="4"/>
      <c r="Z79" s="97"/>
      <c r="AA79" s="4"/>
      <c r="AC79" s="97"/>
      <c r="AD79" s="4"/>
      <c r="AE79" s="4"/>
      <c r="AF79" s="4"/>
      <c r="AG79" s="4"/>
      <c r="AH79" s="4"/>
      <c r="AI79" s="316"/>
      <c r="AK79" s="201"/>
      <c r="AL79" s="201"/>
      <c r="AM79" s="52"/>
      <c r="AN79" s="97"/>
      <c r="AO79" s="4"/>
      <c r="AP79" s="4"/>
      <c r="AQ79" s="52"/>
      <c r="AR79" s="52"/>
      <c r="AS79" s="97"/>
    </row>
    <row r="80" spans="1:45" ht="35.1" customHeight="1" thickBot="1" x14ac:dyDescent="0.3">
      <c r="A80" s="4"/>
      <c r="B80" s="121" t="s">
        <v>791</v>
      </c>
      <c r="C80" s="222" t="str">
        <f>IF('Section C'!C80="", "",'Section C'!C80)</f>
        <v/>
      </c>
      <c r="D80" s="222" t="str">
        <f>IF('Section C'!F80="", "",'Section C'!E80)</f>
        <v/>
      </c>
      <c r="E80" s="222" t="str">
        <f>IF('Section C'!C80="", "",'Section C'!F80)</f>
        <v/>
      </c>
      <c r="F80" s="222" t="str">
        <f>IF('Section C'!G80="", "",'Section C'!G80)</f>
        <v/>
      </c>
      <c r="G80" s="299" t="str">
        <f>IF('Section C'!J80="","",'Section C'!J80)</f>
        <v/>
      </c>
      <c r="I80" s="312"/>
      <c r="J80" s="4"/>
      <c r="K80" s="200"/>
      <c r="L80" s="313"/>
      <c r="M80" s="318"/>
      <c r="N80" s="4"/>
      <c r="O80" s="200"/>
      <c r="P80" s="319"/>
      <c r="Q80" s="313"/>
      <c r="R80" s="318"/>
      <c r="S80" s="4"/>
      <c r="T80" s="200"/>
      <c r="U80" s="319"/>
      <c r="V80" s="313"/>
      <c r="W80" s="318"/>
      <c r="X80" s="4"/>
      <c r="Y80" s="200"/>
      <c r="Z80" s="313"/>
      <c r="AA80" s="4"/>
      <c r="AB80" s="200"/>
      <c r="AC80" s="313"/>
      <c r="AD80" s="4"/>
      <c r="AE80" s="200"/>
      <c r="AF80" s="313"/>
      <c r="AG80" s="4"/>
      <c r="AH80" s="200"/>
      <c r="AI80" s="313"/>
      <c r="AJ80" s="4"/>
      <c r="AK80" s="200"/>
      <c r="AL80" s="313"/>
      <c r="AM80" s="4"/>
      <c r="AN80" s="200"/>
      <c r="AO80" s="313"/>
      <c r="AP80" s="400"/>
      <c r="AQ80" s="4"/>
      <c r="AR80" s="70"/>
      <c r="AS80" s="4" t="b">
        <f>IF(C80="",TRUE,FALSE)</f>
        <v>1</v>
      </c>
    </row>
    <row r="81" spans="1:45" ht="15.75" thickBot="1" x14ac:dyDescent="0.3">
      <c r="A81" s="4"/>
      <c r="B81" s="70"/>
      <c r="C81" s="4"/>
      <c r="D81" s="4"/>
      <c r="E81" s="4"/>
      <c r="G81" s="317"/>
      <c r="I81" s="4"/>
      <c r="J81" s="4"/>
      <c r="L81" s="97"/>
      <c r="M81" s="4"/>
      <c r="N81" s="4"/>
      <c r="Q81" s="97"/>
      <c r="R81" s="4"/>
      <c r="S81" s="4"/>
      <c r="V81" s="97"/>
      <c r="W81" s="4"/>
      <c r="X81" s="4"/>
      <c r="Z81" s="97"/>
      <c r="AA81" s="4"/>
      <c r="AC81" s="97"/>
      <c r="AD81" s="4"/>
      <c r="AE81" s="4"/>
      <c r="AF81" s="4"/>
      <c r="AG81" s="4"/>
      <c r="AH81" s="4"/>
      <c r="AI81" s="316"/>
      <c r="AK81" s="201"/>
      <c r="AL81" s="201"/>
      <c r="AM81" s="52"/>
      <c r="AN81" s="97"/>
      <c r="AO81" s="4"/>
      <c r="AP81" s="4"/>
      <c r="AQ81" s="52"/>
      <c r="AR81" s="52"/>
      <c r="AS81" s="97"/>
    </row>
    <row r="82" spans="1:45" ht="35.1" customHeight="1" thickBot="1" x14ac:dyDescent="0.3">
      <c r="A82" s="4"/>
      <c r="B82" s="121" t="s">
        <v>792</v>
      </c>
      <c r="C82" s="222" t="str">
        <f>IF('Section C'!C82="", "",'Section C'!C82)</f>
        <v/>
      </c>
      <c r="D82" s="222" t="str">
        <f>IF('Section C'!F82="", "",'Section C'!E82)</f>
        <v/>
      </c>
      <c r="E82" s="222" t="str">
        <f>IF('Section C'!C82="", "",'Section C'!F82)</f>
        <v/>
      </c>
      <c r="F82" s="222" t="str">
        <f>IF('Section C'!G82="", "",'Section C'!G82)</f>
        <v/>
      </c>
      <c r="G82" s="299" t="str">
        <f>IF('Section C'!J82="","",'Section C'!J82)</f>
        <v/>
      </c>
      <c r="I82" s="312"/>
      <c r="J82" s="4"/>
      <c r="K82" s="200"/>
      <c r="L82" s="313"/>
      <c r="M82" s="318"/>
      <c r="N82" s="4"/>
      <c r="O82" s="200"/>
      <c r="P82" s="319"/>
      <c r="Q82" s="313"/>
      <c r="R82" s="318"/>
      <c r="S82" s="4"/>
      <c r="T82" s="200"/>
      <c r="U82" s="319"/>
      <c r="V82" s="313"/>
      <c r="W82" s="318"/>
      <c r="X82" s="4"/>
      <c r="Y82" s="200"/>
      <c r="Z82" s="313"/>
      <c r="AA82" s="4"/>
      <c r="AB82" s="200"/>
      <c r="AC82" s="313"/>
      <c r="AD82" s="4"/>
      <c r="AE82" s="200"/>
      <c r="AF82" s="313"/>
      <c r="AG82" s="4"/>
      <c r="AH82" s="200"/>
      <c r="AI82" s="313"/>
      <c r="AJ82" s="4"/>
      <c r="AK82" s="200"/>
      <c r="AL82" s="313"/>
      <c r="AM82" s="4"/>
      <c r="AN82" s="200"/>
      <c r="AO82" s="313"/>
      <c r="AP82" s="400"/>
      <c r="AQ82" s="4"/>
      <c r="AR82" s="70"/>
      <c r="AS82" s="4" t="b">
        <f>IF(C82="",TRUE,FALSE)</f>
        <v>1</v>
      </c>
    </row>
    <row r="83" spans="1:45" ht="15.75" thickBot="1" x14ac:dyDescent="0.3">
      <c r="A83" s="4"/>
      <c r="B83" s="70"/>
      <c r="C83" s="4"/>
      <c r="D83" s="4"/>
      <c r="E83" s="4"/>
      <c r="G83" s="317"/>
      <c r="I83" s="4"/>
      <c r="J83" s="4"/>
      <c r="L83" s="97"/>
      <c r="M83" s="4"/>
      <c r="N83" s="4"/>
      <c r="Q83" s="97"/>
      <c r="R83" s="4"/>
      <c r="S83" s="4"/>
      <c r="V83" s="97"/>
      <c r="W83" s="4"/>
      <c r="X83" s="4"/>
      <c r="Z83" s="97"/>
      <c r="AA83" s="4"/>
      <c r="AC83" s="97"/>
      <c r="AD83" s="4"/>
      <c r="AE83" s="4"/>
      <c r="AF83" s="4"/>
      <c r="AG83" s="4"/>
      <c r="AH83" s="4"/>
      <c r="AI83" s="316"/>
      <c r="AK83" s="201"/>
      <c r="AL83" s="201"/>
      <c r="AM83" s="52"/>
      <c r="AN83" s="97"/>
      <c r="AO83" s="4"/>
      <c r="AP83" s="4"/>
      <c r="AQ83" s="52"/>
      <c r="AR83" s="52"/>
      <c r="AS83" s="97"/>
    </row>
    <row r="84" spans="1:45" ht="35.1" customHeight="1" thickBot="1" x14ac:dyDescent="0.3">
      <c r="A84" s="4"/>
      <c r="B84" s="121" t="s">
        <v>793</v>
      </c>
      <c r="C84" s="222" t="str">
        <f>IF('Section C'!C84="", "",'Section C'!C84)</f>
        <v/>
      </c>
      <c r="D84" s="222" t="str">
        <f>IF('Section C'!F84="", "",'Section C'!E84)</f>
        <v/>
      </c>
      <c r="E84" s="222" t="str">
        <f>IF('Section C'!C84="", "",'Section C'!F84)</f>
        <v/>
      </c>
      <c r="F84" s="222" t="str">
        <f>IF('Section C'!G84="", "",'Section C'!G84)</f>
        <v/>
      </c>
      <c r="G84" s="299" t="str">
        <f>IF('Section C'!J84="","",'Section C'!J84)</f>
        <v/>
      </c>
      <c r="I84" s="312"/>
      <c r="J84" s="4"/>
      <c r="K84" s="200"/>
      <c r="L84" s="313"/>
      <c r="M84" s="318"/>
      <c r="N84" s="4"/>
      <c r="O84" s="200"/>
      <c r="P84" s="319"/>
      <c r="Q84" s="313"/>
      <c r="R84" s="318"/>
      <c r="S84" s="4"/>
      <c r="T84" s="200"/>
      <c r="U84" s="319"/>
      <c r="V84" s="313"/>
      <c r="W84" s="318"/>
      <c r="X84" s="4"/>
      <c r="Y84" s="200"/>
      <c r="Z84" s="313"/>
      <c r="AA84" s="4"/>
      <c r="AB84" s="200"/>
      <c r="AC84" s="313"/>
      <c r="AD84" s="4"/>
      <c r="AE84" s="200"/>
      <c r="AF84" s="313"/>
      <c r="AG84" s="4"/>
      <c r="AH84" s="200"/>
      <c r="AI84" s="313"/>
      <c r="AJ84" s="4"/>
      <c r="AK84" s="200"/>
      <c r="AL84" s="313"/>
      <c r="AM84" s="4"/>
      <c r="AN84" s="200"/>
      <c r="AO84" s="313"/>
      <c r="AP84" s="400"/>
      <c r="AQ84" s="4"/>
      <c r="AR84" s="70"/>
      <c r="AS84" s="4" t="b">
        <f>IF(C84="",TRUE,FALSE)</f>
        <v>1</v>
      </c>
    </row>
    <row r="85" spans="1:45" ht="15.75" thickBot="1" x14ac:dyDescent="0.3">
      <c r="A85" s="4"/>
      <c r="B85" s="70"/>
      <c r="C85" s="4"/>
      <c r="D85" s="4"/>
      <c r="E85" s="4"/>
      <c r="G85" s="317"/>
      <c r="I85" s="4"/>
      <c r="J85" s="4"/>
      <c r="L85" s="97"/>
      <c r="M85" s="4"/>
      <c r="N85" s="4"/>
      <c r="Q85" s="97"/>
      <c r="R85" s="4"/>
      <c r="S85" s="4"/>
      <c r="V85" s="97"/>
      <c r="W85" s="4"/>
      <c r="X85" s="4"/>
      <c r="Z85" s="97"/>
      <c r="AA85" s="4"/>
      <c r="AC85" s="97"/>
      <c r="AD85" s="4"/>
      <c r="AE85" s="4"/>
      <c r="AF85" s="4"/>
      <c r="AG85" s="4"/>
      <c r="AH85" s="4"/>
      <c r="AI85" s="316"/>
      <c r="AK85" s="201"/>
      <c r="AL85" s="201"/>
      <c r="AM85" s="52"/>
      <c r="AN85" s="97"/>
      <c r="AO85" s="4"/>
      <c r="AP85" s="4"/>
      <c r="AQ85" s="52"/>
      <c r="AR85" s="52"/>
      <c r="AS85" s="97"/>
    </row>
    <row r="86" spans="1:45" ht="35.1" customHeight="1" thickBot="1" x14ac:dyDescent="0.3">
      <c r="A86" s="4"/>
      <c r="B86" s="121" t="s">
        <v>794</v>
      </c>
      <c r="C86" s="222" t="str">
        <f>IF('Section C'!C86="", "",'Section C'!C86)</f>
        <v/>
      </c>
      <c r="D86" s="222" t="str">
        <f>IF('Section C'!F86="", "",'Section C'!E86)</f>
        <v/>
      </c>
      <c r="E86" s="222" t="str">
        <f>IF('Section C'!C86="", "",'Section C'!F86)</f>
        <v/>
      </c>
      <c r="F86" s="222" t="str">
        <f>IF('Section C'!G86="", "",'Section C'!G86)</f>
        <v/>
      </c>
      <c r="G86" s="299" t="str">
        <f>IF('Section C'!J86="","",'Section C'!J86)</f>
        <v/>
      </c>
      <c r="I86" s="312"/>
      <c r="J86" s="4"/>
      <c r="K86" s="200"/>
      <c r="L86" s="313"/>
      <c r="M86" s="318"/>
      <c r="N86" s="4"/>
      <c r="O86" s="200"/>
      <c r="P86" s="319"/>
      <c r="Q86" s="313"/>
      <c r="R86" s="318"/>
      <c r="S86" s="4"/>
      <c r="T86" s="200"/>
      <c r="U86" s="319"/>
      <c r="V86" s="313"/>
      <c r="W86" s="318"/>
      <c r="X86" s="4"/>
      <c r="Y86" s="200"/>
      <c r="Z86" s="313"/>
      <c r="AA86" s="4"/>
      <c r="AB86" s="200"/>
      <c r="AC86" s="313"/>
      <c r="AD86" s="4"/>
      <c r="AE86" s="200"/>
      <c r="AF86" s="313"/>
      <c r="AG86" s="4"/>
      <c r="AH86" s="200"/>
      <c r="AI86" s="313"/>
      <c r="AJ86" s="4"/>
      <c r="AK86" s="200"/>
      <c r="AL86" s="313"/>
      <c r="AM86" s="4"/>
      <c r="AN86" s="200"/>
      <c r="AO86" s="313"/>
      <c r="AP86" s="400"/>
      <c r="AQ86" s="4"/>
      <c r="AR86" s="70"/>
      <c r="AS86" s="4" t="b">
        <f>IF(C86="",TRUE,FALSE)</f>
        <v>1</v>
      </c>
    </row>
    <row r="87" spans="1:45" ht="15.75" thickBot="1" x14ac:dyDescent="0.3">
      <c r="A87" s="4"/>
      <c r="B87" s="70"/>
      <c r="C87" s="4"/>
      <c r="D87" s="4"/>
      <c r="E87" s="4"/>
      <c r="G87" s="317"/>
      <c r="I87" s="4"/>
      <c r="J87" s="4"/>
      <c r="L87" s="97"/>
      <c r="M87" s="4"/>
      <c r="N87" s="4"/>
      <c r="Q87" s="97"/>
      <c r="R87" s="4"/>
      <c r="S87" s="4"/>
      <c r="V87" s="97"/>
      <c r="W87" s="4"/>
      <c r="X87" s="4"/>
      <c r="Z87" s="97"/>
      <c r="AA87" s="4"/>
      <c r="AC87" s="97"/>
      <c r="AD87" s="4"/>
      <c r="AE87" s="4"/>
      <c r="AF87" s="4"/>
      <c r="AG87" s="4"/>
      <c r="AH87" s="4"/>
      <c r="AI87" s="316"/>
      <c r="AK87" s="201"/>
      <c r="AL87" s="201"/>
      <c r="AM87" s="52"/>
      <c r="AN87" s="97"/>
      <c r="AO87" s="4"/>
      <c r="AP87" s="4"/>
      <c r="AQ87" s="52"/>
      <c r="AR87" s="52"/>
      <c r="AS87" s="97"/>
    </row>
    <row r="88" spans="1:45" ht="35.1" customHeight="1" thickBot="1" x14ac:dyDescent="0.3">
      <c r="A88" s="4"/>
      <c r="B88" s="121" t="s">
        <v>795</v>
      </c>
      <c r="C88" s="222" t="str">
        <f>IF('Section C'!C88="", "",'Section C'!C88)</f>
        <v/>
      </c>
      <c r="D88" s="222" t="str">
        <f>IF('Section C'!F88="", "",'Section C'!E88)</f>
        <v/>
      </c>
      <c r="E88" s="222" t="str">
        <f>IF('Section C'!C88="", "",'Section C'!F88)</f>
        <v/>
      </c>
      <c r="F88" s="222" t="str">
        <f>IF('Section C'!G88="", "",'Section C'!G88)</f>
        <v/>
      </c>
      <c r="G88" s="299" t="str">
        <f>IF('Section C'!J88="","",'Section C'!J88)</f>
        <v/>
      </c>
      <c r="I88" s="312"/>
      <c r="J88" s="4"/>
      <c r="K88" s="200"/>
      <c r="L88" s="313"/>
      <c r="M88" s="318"/>
      <c r="N88" s="4"/>
      <c r="O88" s="200"/>
      <c r="P88" s="319"/>
      <c r="Q88" s="313"/>
      <c r="R88" s="318"/>
      <c r="S88" s="4"/>
      <c r="T88" s="200"/>
      <c r="U88" s="319"/>
      <c r="V88" s="313"/>
      <c r="W88" s="318"/>
      <c r="X88" s="4"/>
      <c r="Y88" s="200"/>
      <c r="Z88" s="313"/>
      <c r="AA88" s="4"/>
      <c r="AB88" s="200"/>
      <c r="AC88" s="313"/>
      <c r="AD88" s="4"/>
      <c r="AE88" s="200"/>
      <c r="AF88" s="313"/>
      <c r="AG88" s="4"/>
      <c r="AH88" s="200"/>
      <c r="AI88" s="313"/>
      <c r="AJ88" s="4"/>
      <c r="AK88" s="200"/>
      <c r="AL88" s="313"/>
      <c r="AM88" s="4"/>
      <c r="AN88" s="200"/>
      <c r="AO88" s="313"/>
      <c r="AP88" s="400"/>
      <c r="AQ88" s="4"/>
      <c r="AR88" s="70"/>
      <c r="AS88" s="4" t="b">
        <f>IF(C88="",TRUE,FALSE)</f>
        <v>1</v>
      </c>
    </row>
    <row r="89" spans="1:45" ht="15.75" thickBot="1" x14ac:dyDescent="0.3">
      <c r="A89" s="4"/>
      <c r="B89" s="70"/>
      <c r="C89" s="4"/>
      <c r="D89" s="4"/>
      <c r="E89" s="4"/>
      <c r="G89" s="317"/>
      <c r="I89" s="4"/>
      <c r="J89" s="4"/>
      <c r="L89" s="97"/>
      <c r="M89" s="4"/>
      <c r="N89" s="4"/>
      <c r="Q89" s="97"/>
      <c r="R89" s="4"/>
      <c r="S89" s="4"/>
      <c r="V89" s="97"/>
      <c r="W89" s="4"/>
      <c r="X89" s="4"/>
      <c r="Z89" s="97"/>
      <c r="AA89" s="4"/>
      <c r="AC89" s="97"/>
      <c r="AD89" s="4"/>
      <c r="AE89" s="4"/>
      <c r="AF89" s="4"/>
      <c r="AG89" s="4"/>
      <c r="AH89" s="4"/>
      <c r="AI89" s="316"/>
      <c r="AK89" s="201"/>
      <c r="AL89" s="201"/>
      <c r="AM89" s="52"/>
      <c r="AN89" s="97"/>
      <c r="AO89" s="4"/>
      <c r="AP89" s="4"/>
      <c r="AQ89" s="52"/>
      <c r="AR89" s="52"/>
      <c r="AS89" s="97"/>
    </row>
    <row r="90" spans="1:45" ht="35.1" customHeight="1" thickBot="1" x14ac:dyDescent="0.3">
      <c r="A90" s="4"/>
      <c r="B90" s="121" t="s">
        <v>796</v>
      </c>
      <c r="C90" s="222" t="str">
        <f>IF('Section C'!C90="", "",'Section C'!C90)</f>
        <v/>
      </c>
      <c r="D90" s="222" t="str">
        <f>IF('Section C'!F90="", "",'Section C'!E90)</f>
        <v/>
      </c>
      <c r="E90" s="222" t="str">
        <f>IF('Section C'!C90="", "",'Section C'!F90)</f>
        <v/>
      </c>
      <c r="F90" s="222" t="str">
        <f>IF('Section C'!G90="", "",'Section C'!G90)</f>
        <v/>
      </c>
      <c r="G90" s="299" t="str">
        <f>IF('Section C'!J90="","",'Section C'!J90)</f>
        <v/>
      </c>
      <c r="I90" s="312"/>
      <c r="J90" s="4"/>
      <c r="K90" s="200"/>
      <c r="L90" s="313"/>
      <c r="M90" s="318"/>
      <c r="N90" s="4"/>
      <c r="O90" s="200"/>
      <c r="P90" s="319"/>
      <c r="Q90" s="313"/>
      <c r="R90" s="318"/>
      <c r="S90" s="4"/>
      <c r="T90" s="200"/>
      <c r="U90" s="319"/>
      <c r="V90" s="313"/>
      <c r="W90" s="318"/>
      <c r="X90" s="4"/>
      <c r="Y90" s="200"/>
      <c r="Z90" s="313"/>
      <c r="AA90" s="4"/>
      <c r="AB90" s="200"/>
      <c r="AC90" s="313"/>
      <c r="AD90" s="4"/>
      <c r="AE90" s="200"/>
      <c r="AF90" s="313"/>
      <c r="AG90" s="4"/>
      <c r="AH90" s="200"/>
      <c r="AI90" s="313"/>
      <c r="AJ90" s="4"/>
      <c r="AK90" s="200"/>
      <c r="AL90" s="313"/>
      <c r="AM90" s="4"/>
      <c r="AN90" s="200"/>
      <c r="AO90" s="313"/>
      <c r="AP90" s="400"/>
      <c r="AQ90" s="4"/>
      <c r="AR90" s="70"/>
      <c r="AS90" s="4" t="b">
        <f>IF(C90="",TRUE,FALSE)</f>
        <v>1</v>
      </c>
    </row>
    <row r="91" spans="1:45" ht="15.75" thickBot="1" x14ac:dyDescent="0.3">
      <c r="A91" s="4"/>
      <c r="B91" s="70"/>
      <c r="C91" s="4"/>
      <c r="D91" s="4"/>
      <c r="E91" s="4"/>
      <c r="G91" s="317"/>
      <c r="I91" s="4"/>
      <c r="J91" s="4"/>
      <c r="L91" s="97"/>
      <c r="M91" s="4"/>
      <c r="N91" s="4"/>
      <c r="Q91" s="97"/>
      <c r="R91" s="4"/>
      <c r="S91" s="4"/>
      <c r="V91" s="97"/>
      <c r="W91" s="4"/>
      <c r="X91" s="4"/>
      <c r="Z91" s="97"/>
      <c r="AA91" s="4"/>
      <c r="AC91" s="97"/>
      <c r="AD91" s="4"/>
      <c r="AE91" s="4"/>
      <c r="AF91" s="4"/>
      <c r="AG91" s="4"/>
      <c r="AH91" s="4"/>
      <c r="AI91" s="316"/>
      <c r="AK91" s="201"/>
      <c r="AL91" s="201"/>
      <c r="AM91" s="52"/>
      <c r="AN91" s="97"/>
      <c r="AO91" s="4"/>
      <c r="AP91" s="4"/>
      <c r="AQ91" s="52"/>
      <c r="AR91" s="52"/>
      <c r="AS91" s="97"/>
    </row>
    <row r="92" spans="1:45" ht="35.1" customHeight="1" thickBot="1" x14ac:dyDescent="0.3">
      <c r="A92" s="4"/>
      <c r="B92" s="121" t="s">
        <v>797</v>
      </c>
      <c r="C92" s="222" t="str">
        <f>IF('Section C'!C92="", "",'Section C'!C92)</f>
        <v/>
      </c>
      <c r="D92" s="222" t="str">
        <f>IF('Section C'!F92="", "",'Section C'!E92)</f>
        <v/>
      </c>
      <c r="E92" s="222" t="str">
        <f>IF('Section C'!C92="", "",'Section C'!F92)</f>
        <v/>
      </c>
      <c r="F92" s="222" t="str">
        <f>IF('Section C'!G92="", "",'Section C'!G92)</f>
        <v/>
      </c>
      <c r="G92" s="299" t="str">
        <f>IF('Section C'!J92="","",'Section C'!J92)</f>
        <v/>
      </c>
      <c r="I92" s="312"/>
      <c r="J92" s="4"/>
      <c r="K92" s="200"/>
      <c r="L92" s="313"/>
      <c r="M92" s="318"/>
      <c r="N92" s="4"/>
      <c r="O92" s="200"/>
      <c r="P92" s="319"/>
      <c r="Q92" s="313"/>
      <c r="R92" s="318"/>
      <c r="S92" s="4"/>
      <c r="T92" s="200"/>
      <c r="U92" s="319"/>
      <c r="V92" s="313"/>
      <c r="W92" s="318"/>
      <c r="X92" s="4"/>
      <c r="Y92" s="200"/>
      <c r="Z92" s="313"/>
      <c r="AA92" s="4"/>
      <c r="AB92" s="200"/>
      <c r="AC92" s="313"/>
      <c r="AD92" s="4"/>
      <c r="AE92" s="200"/>
      <c r="AF92" s="313"/>
      <c r="AG92" s="4"/>
      <c r="AH92" s="200"/>
      <c r="AI92" s="313"/>
      <c r="AJ92" s="4"/>
      <c r="AK92" s="200"/>
      <c r="AL92" s="313"/>
      <c r="AM92" s="4"/>
      <c r="AN92" s="200"/>
      <c r="AO92" s="313"/>
      <c r="AP92" s="400"/>
      <c r="AQ92" s="4"/>
      <c r="AR92" s="70"/>
      <c r="AS92" s="4" t="b">
        <f>IF(C92="",TRUE,FALSE)</f>
        <v>1</v>
      </c>
    </row>
    <row r="93" spans="1:45" ht="15.75" thickBot="1" x14ac:dyDescent="0.3">
      <c r="A93" s="4"/>
      <c r="B93" s="70"/>
      <c r="C93" s="4"/>
      <c r="D93" s="4"/>
      <c r="E93" s="4"/>
      <c r="G93" s="317"/>
      <c r="I93" s="4"/>
      <c r="J93" s="4"/>
      <c r="L93" s="97"/>
      <c r="M93" s="4"/>
      <c r="N93" s="4"/>
      <c r="Q93" s="97"/>
      <c r="R93" s="4"/>
      <c r="S93" s="4"/>
      <c r="V93" s="97"/>
      <c r="W93" s="4"/>
      <c r="X93" s="4"/>
      <c r="Z93" s="97"/>
      <c r="AA93" s="4"/>
      <c r="AC93" s="97"/>
      <c r="AD93" s="4"/>
      <c r="AE93" s="4"/>
      <c r="AF93" s="4"/>
      <c r="AG93" s="4"/>
      <c r="AH93" s="4"/>
      <c r="AI93" s="316"/>
      <c r="AK93" s="201"/>
      <c r="AL93" s="201"/>
      <c r="AM93" s="52"/>
      <c r="AN93" s="97"/>
      <c r="AO93" s="4"/>
      <c r="AP93" s="4"/>
      <c r="AQ93" s="52"/>
      <c r="AR93" s="52"/>
      <c r="AS93" s="97"/>
    </row>
    <row r="94" spans="1:45" ht="35.1" customHeight="1" thickBot="1" x14ac:dyDescent="0.3">
      <c r="A94" s="4"/>
      <c r="B94" s="121" t="s">
        <v>798</v>
      </c>
      <c r="C94" s="222" t="str">
        <f>IF('Section C'!C94="", "",'Section C'!C94)</f>
        <v/>
      </c>
      <c r="D94" s="222" t="str">
        <f>IF('Section C'!F94="", "",'Section C'!E94)</f>
        <v/>
      </c>
      <c r="E94" s="222" t="str">
        <f>IF('Section C'!C94="", "",'Section C'!F94)</f>
        <v/>
      </c>
      <c r="F94" s="222" t="str">
        <f>IF('Section C'!G94="", "",'Section C'!G94)</f>
        <v/>
      </c>
      <c r="G94" s="299" t="str">
        <f>IF('Section C'!J94="","",'Section C'!J94)</f>
        <v/>
      </c>
      <c r="I94" s="312"/>
      <c r="J94" s="4"/>
      <c r="K94" s="200"/>
      <c r="L94" s="313"/>
      <c r="M94" s="318"/>
      <c r="N94" s="4"/>
      <c r="O94" s="200"/>
      <c r="P94" s="319"/>
      <c r="Q94" s="313"/>
      <c r="R94" s="318"/>
      <c r="S94" s="4"/>
      <c r="T94" s="200"/>
      <c r="U94" s="319"/>
      <c r="V94" s="313"/>
      <c r="W94" s="318"/>
      <c r="X94" s="4"/>
      <c r="Y94" s="200"/>
      <c r="Z94" s="313"/>
      <c r="AA94" s="4"/>
      <c r="AB94" s="200"/>
      <c r="AC94" s="313"/>
      <c r="AD94" s="4"/>
      <c r="AE94" s="200"/>
      <c r="AF94" s="313"/>
      <c r="AG94" s="4"/>
      <c r="AH94" s="200"/>
      <c r="AI94" s="313"/>
      <c r="AJ94" s="4"/>
      <c r="AK94" s="200"/>
      <c r="AL94" s="313"/>
      <c r="AM94" s="4"/>
      <c r="AN94" s="200"/>
      <c r="AO94" s="313"/>
      <c r="AP94" s="400"/>
      <c r="AQ94" s="4"/>
      <c r="AR94" s="70"/>
      <c r="AS94" s="4" t="b">
        <f>IF(C94="",TRUE,FALSE)</f>
        <v>1</v>
      </c>
    </row>
    <row r="95" spans="1:45" ht="15.75" thickBot="1" x14ac:dyDescent="0.3">
      <c r="A95" s="4"/>
      <c r="B95" s="70"/>
      <c r="C95" s="4"/>
      <c r="D95" s="4"/>
      <c r="E95" s="4"/>
      <c r="G95" s="317"/>
      <c r="I95" s="4"/>
      <c r="J95" s="4"/>
      <c r="L95" s="97"/>
      <c r="M95" s="4"/>
      <c r="N95" s="4"/>
      <c r="Q95" s="97"/>
      <c r="R95" s="4"/>
      <c r="S95" s="4"/>
      <c r="V95" s="97"/>
      <c r="W95" s="4"/>
      <c r="X95" s="4"/>
      <c r="Z95" s="97"/>
      <c r="AA95" s="4"/>
      <c r="AC95" s="97"/>
      <c r="AD95" s="4"/>
      <c r="AE95" s="4"/>
      <c r="AF95" s="4"/>
      <c r="AG95" s="4"/>
      <c r="AH95" s="4"/>
      <c r="AI95" s="316"/>
      <c r="AK95" s="201"/>
      <c r="AL95" s="201"/>
      <c r="AM95" s="52"/>
      <c r="AN95" s="97"/>
      <c r="AO95" s="4"/>
      <c r="AP95" s="4"/>
      <c r="AQ95" s="52"/>
      <c r="AR95" s="52"/>
      <c r="AS95" s="97"/>
    </row>
    <row r="96" spans="1:45" ht="35.1" customHeight="1" thickBot="1" x14ac:dyDescent="0.3">
      <c r="A96" s="4"/>
      <c r="B96" s="121" t="s">
        <v>799</v>
      </c>
      <c r="C96" s="222" t="str">
        <f>IF('Section C'!C96="", "",'Section C'!C96)</f>
        <v/>
      </c>
      <c r="D96" s="222" t="str">
        <f>IF('Section C'!F96="", "",'Section C'!E96)</f>
        <v/>
      </c>
      <c r="E96" s="222" t="str">
        <f>IF('Section C'!C96="", "",'Section C'!F96)</f>
        <v/>
      </c>
      <c r="F96" s="222" t="str">
        <f>IF('Section C'!G96="", "",'Section C'!G96)</f>
        <v/>
      </c>
      <c r="G96" s="299" t="str">
        <f>IF('Section C'!J96="","",'Section C'!J96)</f>
        <v/>
      </c>
      <c r="I96" s="312"/>
      <c r="J96" s="4"/>
      <c r="K96" s="200"/>
      <c r="L96" s="313"/>
      <c r="M96" s="318"/>
      <c r="N96" s="4"/>
      <c r="O96" s="200"/>
      <c r="P96" s="319"/>
      <c r="Q96" s="313"/>
      <c r="R96" s="318"/>
      <c r="S96" s="4"/>
      <c r="T96" s="200"/>
      <c r="U96" s="319"/>
      <c r="V96" s="313"/>
      <c r="W96" s="318"/>
      <c r="X96" s="4"/>
      <c r="Y96" s="200"/>
      <c r="Z96" s="313"/>
      <c r="AA96" s="4"/>
      <c r="AB96" s="200"/>
      <c r="AC96" s="313"/>
      <c r="AD96" s="4"/>
      <c r="AE96" s="200"/>
      <c r="AF96" s="313"/>
      <c r="AG96" s="4"/>
      <c r="AH96" s="200"/>
      <c r="AI96" s="313"/>
      <c r="AJ96" s="4"/>
      <c r="AK96" s="200"/>
      <c r="AL96" s="313"/>
      <c r="AM96" s="4"/>
      <c r="AN96" s="200"/>
      <c r="AO96" s="313"/>
      <c r="AP96" s="400"/>
      <c r="AQ96" s="4"/>
      <c r="AR96" s="70"/>
      <c r="AS96" s="4" t="b">
        <f>IF(C96="",TRUE,FALSE)</f>
        <v>1</v>
      </c>
    </row>
    <row r="97" spans="1:45" ht="15.75" thickBot="1" x14ac:dyDescent="0.3">
      <c r="A97" s="4"/>
      <c r="B97" s="70"/>
      <c r="C97" s="4"/>
      <c r="D97" s="4"/>
      <c r="E97" s="4"/>
      <c r="G97" s="317"/>
      <c r="I97" s="4"/>
      <c r="J97" s="4"/>
      <c r="L97" s="97"/>
      <c r="M97" s="4"/>
      <c r="N97" s="4"/>
      <c r="Q97" s="97"/>
      <c r="R97" s="4"/>
      <c r="S97" s="4"/>
      <c r="V97" s="97"/>
      <c r="W97" s="4"/>
      <c r="X97" s="4"/>
      <c r="Z97" s="97"/>
      <c r="AA97" s="4"/>
      <c r="AC97" s="97"/>
      <c r="AD97" s="4"/>
      <c r="AE97" s="4"/>
      <c r="AF97" s="4"/>
      <c r="AG97" s="4"/>
      <c r="AH97" s="4"/>
      <c r="AI97" s="316"/>
      <c r="AK97" s="201"/>
      <c r="AL97" s="201"/>
      <c r="AM97" s="52"/>
      <c r="AN97" s="97"/>
      <c r="AO97" s="4"/>
      <c r="AP97" s="4"/>
      <c r="AQ97" s="52"/>
      <c r="AR97" s="52"/>
      <c r="AS97" s="97"/>
    </row>
    <row r="98" spans="1:45" ht="35.1" customHeight="1" thickBot="1" x14ac:dyDescent="0.3">
      <c r="A98" s="4"/>
      <c r="B98" s="121" t="s">
        <v>800</v>
      </c>
      <c r="C98" s="222" t="str">
        <f>IF('Section C'!C98="", "",'Section C'!C98)</f>
        <v/>
      </c>
      <c r="D98" s="222" t="str">
        <f>IF('Section C'!F98="", "",'Section C'!E98)</f>
        <v/>
      </c>
      <c r="E98" s="222" t="str">
        <f>IF('Section C'!C98="", "",'Section C'!F98)</f>
        <v/>
      </c>
      <c r="F98" s="222" t="str">
        <f>IF('Section C'!G98="", "",'Section C'!G98)</f>
        <v/>
      </c>
      <c r="G98" s="299" t="str">
        <f>IF('Section C'!J98="","",'Section C'!J98)</f>
        <v/>
      </c>
      <c r="I98" s="312"/>
      <c r="J98" s="4"/>
      <c r="K98" s="200"/>
      <c r="L98" s="313"/>
      <c r="M98" s="318"/>
      <c r="N98" s="4"/>
      <c r="O98" s="200"/>
      <c r="P98" s="319"/>
      <c r="Q98" s="313"/>
      <c r="R98" s="318"/>
      <c r="S98" s="4"/>
      <c r="T98" s="200"/>
      <c r="U98" s="319"/>
      <c r="V98" s="313"/>
      <c r="W98" s="318"/>
      <c r="X98" s="4"/>
      <c r="Y98" s="200"/>
      <c r="Z98" s="313"/>
      <c r="AA98" s="4"/>
      <c r="AB98" s="200"/>
      <c r="AC98" s="313"/>
      <c r="AD98" s="4"/>
      <c r="AE98" s="200"/>
      <c r="AF98" s="313"/>
      <c r="AG98" s="4"/>
      <c r="AH98" s="200"/>
      <c r="AI98" s="313"/>
      <c r="AJ98" s="4"/>
      <c r="AK98" s="200"/>
      <c r="AL98" s="313"/>
      <c r="AM98" s="4"/>
      <c r="AN98" s="200"/>
      <c r="AO98" s="313"/>
      <c r="AP98" s="400"/>
      <c r="AQ98" s="4"/>
      <c r="AR98" s="70"/>
      <c r="AS98" s="4" t="b">
        <f>IF(C98="",TRUE,FALSE)</f>
        <v>1</v>
      </c>
    </row>
    <row r="99" spans="1:45" ht="15.75" thickBot="1" x14ac:dyDescent="0.3">
      <c r="A99" s="4"/>
      <c r="B99" s="70"/>
      <c r="C99" s="4"/>
      <c r="D99" s="4"/>
      <c r="E99" s="4"/>
      <c r="G99" s="317"/>
      <c r="I99" s="4"/>
      <c r="J99" s="4"/>
      <c r="L99" s="97"/>
      <c r="M99" s="4"/>
      <c r="N99" s="4"/>
      <c r="Q99" s="97"/>
      <c r="R99" s="4"/>
      <c r="S99" s="4"/>
      <c r="V99" s="97"/>
      <c r="W99" s="4"/>
      <c r="X99" s="4"/>
      <c r="Z99" s="97"/>
      <c r="AA99" s="4"/>
      <c r="AC99" s="97"/>
      <c r="AD99" s="4"/>
      <c r="AE99" s="4"/>
      <c r="AF99" s="4"/>
      <c r="AG99" s="4"/>
      <c r="AH99" s="4"/>
      <c r="AI99" s="316"/>
      <c r="AK99" s="201"/>
      <c r="AL99" s="201"/>
      <c r="AM99" s="52"/>
      <c r="AN99" s="97"/>
      <c r="AO99" s="4"/>
      <c r="AP99" s="4"/>
      <c r="AQ99" s="52"/>
      <c r="AR99" s="52"/>
      <c r="AS99" s="97"/>
    </row>
    <row r="100" spans="1:45" ht="35.1" customHeight="1" thickBot="1" x14ac:dyDescent="0.3">
      <c r="A100" s="4"/>
      <c r="B100" s="121" t="s">
        <v>801</v>
      </c>
      <c r="C100" s="222" t="str">
        <f>IF('Section C'!C100="", "",'Section C'!C100)</f>
        <v/>
      </c>
      <c r="D100" s="222" t="str">
        <f>IF('Section C'!F100="", "",'Section C'!E100)</f>
        <v/>
      </c>
      <c r="E100" s="222" t="str">
        <f>IF('Section C'!C100="", "",'Section C'!F100)</f>
        <v/>
      </c>
      <c r="F100" s="222" t="str">
        <f>IF('Section C'!G100="", "",'Section C'!G100)</f>
        <v/>
      </c>
      <c r="G100" s="299" t="str">
        <f>IF('Section C'!J100="","",'Section C'!J100)</f>
        <v/>
      </c>
      <c r="I100" s="312"/>
      <c r="J100" s="4"/>
      <c r="K100" s="200"/>
      <c r="L100" s="313"/>
      <c r="M100" s="318"/>
      <c r="N100" s="4"/>
      <c r="O100" s="200"/>
      <c r="P100" s="319"/>
      <c r="Q100" s="313"/>
      <c r="R100" s="318"/>
      <c r="S100" s="4"/>
      <c r="T100" s="200"/>
      <c r="U100" s="319"/>
      <c r="V100" s="313"/>
      <c r="W100" s="318"/>
      <c r="X100" s="4"/>
      <c r="Y100" s="200"/>
      <c r="Z100" s="313"/>
      <c r="AA100" s="4"/>
      <c r="AB100" s="200"/>
      <c r="AC100" s="313"/>
      <c r="AD100" s="4"/>
      <c r="AE100" s="200"/>
      <c r="AF100" s="313"/>
      <c r="AG100" s="4"/>
      <c r="AH100" s="200"/>
      <c r="AI100" s="313"/>
      <c r="AJ100" s="4"/>
      <c r="AK100" s="200"/>
      <c r="AL100" s="313"/>
      <c r="AM100" s="4"/>
      <c r="AN100" s="200"/>
      <c r="AO100" s="313"/>
      <c r="AP100" s="400"/>
      <c r="AQ100" s="4"/>
      <c r="AR100" s="70"/>
      <c r="AS100" s="4" t="b">
        <f>IF(C100="",TRUE,FALSE)</f>
        <v>1</v>
      </c>
    </row>
    <row r="101" spans="1:45" ht="15.75" thickBot="1" x14ac:dyDescent="0.3">
      <c r="A101" s="4"/>
      <c r="B101" s="70"/>
      <c r="C101" s="4"/>
      <c r="D101" s="4"/>
      <c r="E101" s="4"/>
      <c r="G101" s="317"/>
      <c r="I101" s="4"/>
      <c r="J101" s="4"/>
      <c r="L101" s="97"/>
      <c r="M101" s="4"/>
      <c r="N101" s="4"/>
      <c r="Q101" s="97"/>
      <c r="R101" s="4"/>
      <c r="S101" s="4"/>
      <c r="V101" s="97"/>
      <c r="W101" s="4"/>
      <c r="X101" s="4"/>
      <c r="Z101" s="97"/>
      <c r="AA101" s="4"/>
      <c r="AC101" s="97"/>
      <c r="AD101" s="4"/>
      <c r="AE101" s="4"/>
      <c r="AF101" s="4"/>
      <c r="AG101" s="4"/>
      <c r="AH101" s="4"/>
      <c r="AI101" s="316"/>
      <c r="AK101" s="201"/>
      <c r="AL101" s="201"/>
      <c r="AM101" s="52"/>
      <c r="AN101" s="97"/>
      <c r="AO101" s="4"/>
      <c r="AP101" s="4"/>
      <c r="AQ101" s="52"/>
      <c r="AR101" s="52"/>
      <c r="AS101" s="97"/>
    </row>
    <row r="102" spans="1:45" ht="35.1" customHeight="1" thickBot="1" x14ac:dyDescent="0.3">
      <c r="A102" s="4"/>
      <c r="B102" s="121" t="s">
        <v>802</v>
      </c>
      <c r="C102" s="222" t="str">
        <f>IF('Section C'!C102="", "",'Section C'!C102)</f>
        <v/>
      </c>
      <c r="D102" s="222" t="str">
        <f>IF('Section C'!F102="", "",'Section C'!E102)</f>
        <v/>
      </c>
      <c r="E102" s="222" t="str">
        <f>IF('Section C'!C102="", "",'Section C'!F102)</f>
        <v/>
      </c>
      <c r="F102" s="222" t="str">
        <f>IF('Section C'!G102="", "",'Section C'!G102)</f>
        <v/>
      </c>
      <c r="G102" s="299" t="str">
        <f>IF('Section C'!J102="","",'Section C'!J102)</f>
        <v/>
      </c>
      <c r="I102" s="312"/>
      <c r="J102" s="4"/>
      <c r="K102" s="200"/>
      <c r="L102" s="313"/>
      <c r="M102" s="318"/>
      <c r="N102" s="4"/>
      <c r="O102" s="200"/>
      <c r="P102" s="319"/>
      <c r="Q102" s="313"/>
      <c r="R102" s="318"/>
      <c r="S102" s="4"/>
      <c r="T102" s="200"/>
      <c r="U102" s="319"/>
      <c r="V102" s="313"/>
      <c r="W102" s="318"/>
      <c r="X102" s="4"/>
      <c r="Y102" s="200"/>
      <c r="Z102" s="313"/>
      <c r="AA102" s="4"/>
      <c r="AB102" s="200"/>
      <c r="AC102" s="313"/>
      <c r="AD102" s="4"/>
      <c r="AE102" s="200"/>
      <c r="AF102" s="313"/>
      <c r="AG102" s="4"/>
      <c r="AH102" s="200"/>
      <c r="AI102" s="313"/>
      <c r="AJ102" s="4"/>
      <c r="AK102" s="200"/>
      <c r="AL102" s="313"/>
      <c r="AM102" s="4"/>
      <c r="AN102" s="200"/>
      <c r="AO102" s="313"/>
      <c r="AP102" s="400"/>
      <c r="AQ102" s="4"/>
      <c r="AR102" s="70"/>
      <c r="AS102" s="4" t="b">
        <f>IF(C102="",TRUE,FALSE)</f>
        <v>1</v>
      </c>
    </row>
    <row r="103" spans="1:45" ht="15.75" thickBot="1" x14ac:dyDescent="0.3">
      <c r="A103" s="4"/>
      <c r="B103" s="70"/>
      <c r="C103" s="4"/>
      <c r="D103" s="4"/>
      <c r="E103" s="4"/>
      <c r="G103" s="317"/>
      <c r="I103" s="4"/>
      <c r="J103" s="4"/>
      <c r="L103" s="97"/>
      <c r="M103" s="4"/>
      <c r="N103" s="4"/>
      <c r="Q103" s="97"/>
      <c r="R103" s="4"/>
      <c r="S103" s="4"/>
      <c r="V103" s="97"/>
      <c r="W103" s="4"/>
      <c r="X103" s="4"/>
      <c r="Z103" s="97"/>
      <c r="AA103" s="4"/>
      <c r="AC103" s="97"/>
      <c r="AD103" s="4"/>
      <c r="AE103" s="4"/>
      <c r="AF103" s="4"/>
      <c r="AG103" s="4"/>
      <c r="AH103" s="4"/>
      <c r="AI103" s="316"/>
      <c r="AK103" s="201"/>
      <c r="AL103" s="201"/>
      <c r="AM103" s="52"/>
      <c r="AN103" s="97"/>
      <c r="AO103" s="4"/>
      <c r="AP103" s="4"/>
      <c r="AQ103" s="52"/>
      <c r="AR103" s="52"/>
      <c r="AS103" s="97"/>
    </row>
    <row r="104" spans="1:45" ht="35.1" customHeight="1" thickBot="1" x14ac:dyDescent="0.3">
      <c r="A104" s="4"/>
      <c r="B104" s="121" t="s">
        <v>803</v>
      </c>
      <c r="C104" s="222" t="str">
        <f>IF('Section C'!C104="", "",'Section C'!C104)</f>
        <v/>
      </c>
      <c r="D104" s="222" t="str">
        <f>IF('Section C'!F104="", "",'Section C'!E104)</f>
        <v/>
      </c>
      <c r="E104" s="222" t="str">
        <f>IF('Section C'!C104="", "",'Section C'!F104)</f>
        <v/>
      </c>
      <c r="F104" s="222" t="str">
        <f>IF('Section C'!G104="", "",'Section C'!G104)</f>
        <v/>
      </c>
      <c r="G104" s="299" t="str">
        <f>IF('Section C'!J104="","",'Section C'!J104)</f>
        <v/>
      </c>
      <c r="I104" s="312"/>
      <c r="J104" s="4"/>
      <c r="K104" s="200"/>
      <c r="L104" s="313"/>
      <c r="M104" s="318"/>
      <c r="N104" s="4"/>
      <c r="O104" s="200"/>
      <c r="P104" s="319"/>
      <c r="Q104" s="313"/>
      <c r="R104" s="318"/>
      <c r="S104" s="4"/>
      <c r="T104" s="200"/>
      <c r="U104" s="319"/>
      <c r="V104" s="313"/>
      <c r="W104" s="318"/>
      <c r="X104" s="4"/>
      <c r="Y104" s="200"/>
      <c r="Z104" s="313"/>
      <c r="AA104" s="4"/>
      <c r="AB104" s="200"/>
      <c r="AC104" s="313"/>
      <c r="AD104" s="4"/>
      <c r="AE104" s="200"/>
      <c r="AF104" s="313"/>
      <c r="AG104" s="4"/>
      <c r="AH104" s="200"/>
      <c r="AI104" s="313"/>
      <c r="AJ104" s="4"/>
      <c r="AK104" s="200"/>
      <c r="AL104" s="313"/>
      <c r="AM104" s="4"/>
      <c r="AN104" s="200"/>
      <c r="AO104" s="313"/>
      <c r="AP104" s="400"/>
      <c r="AQ104" s="4"/>
      <c r="AR104" s="70"/>
      <c r="AS104" s="4" t="b">
        <f>IF(C104="",TRUE,FALSE)</f>
        <v>1</v>
      </c>
    </row>
    <row r="105" spans="1:45" ht="15.75" thickBot="1" x14ac:dyDescent="0.3">
      <c r="A105" s="4"/>
      <c r="B105" s="70"/>
      <c r="C105" s="4"/>
      <c r="D105" s="4"/>
      <c r="E105" s="4"/>
      <c r="G105" s="317"/>
      <c r="I105" s="4"/>
      <c r="J105" s="4"/>
      <c r="L105" s="97"/>
      <c r="M105" s="4"/>
      <c r="N105" s="4"/>
      <c r="Q105" s="97"/>
      <c r="R105" s="4"/>
      <c r="S105" s="4"/>
      <c r="V105" s="97"/>
      <c r="W105" s="4"/>
      <c r="X105" s="4"/>
      <c r="Z105" s="97"/>
      <c r="AA105" s="4"/>
      <c r="AC105" s="97"/>
      <c r="AD105" s="4"/>
      <c r="AE105" s="4"/>
      <c r="AF105" s="4"/>
      <c r="AG105" s="4"/>
      <c r="AH105" s="4"/>
      <c r="AI105" s="316"/>
      <c r="AK105" s="201"/>
      <c r="AL105" s="201"/>
      <c r="AM105" s="52"/>
      <c r="AN105" s="97"/>
      <c r="AO105" s="4"/>
      <c r="AP105" s="4"/>
      <c r="AQ105" s="52"/>
      <c r="AR105" s="52"/>
      <c r="AS105" s="97"/>
    </row>
    <row r="106" spans="1:45" ht="35.1" customHeight="1" thickBot="1" x14ac:dyDescent="0.3">
      <c r="A106" s="4"/>
      <c r="B106" s="121" t="s">
        <v>804</v>
      </c>
      <c r="C106" s="222" t="str">
        <f>IF('Section C'!C106="", "",'Section C'!C106)</f>
        <v/>
      </c>
      <c r="D106" s="222" t="str">
        <f>IF('Section C'!F106="", "",'Section C'!E106)</f>
        <v/>
      </c>
      <c r="E106" s="222" t="str">
        <f>IF('Section C'!C106="", "",'Section C'!F106)</f>
        <v/>
      </c>
      <c r="F106" s="222" t="str">
        <f>IF('Section C'!G106="", "",'Section C'!G106)</f>
        <v/>
      </c>
      <c r="G106" s="299" t="str">
        <f>IF('Section C'!J106="","",'Section C'!J106)</f>
        <v/>
      </c>
      <c r="I106" s="312"/>
      <c r="J106" s="4"/>
      <c r="K106" s="200"/>
      <c r="L106" s="313"/>
      <c r="M106" s="318"/>
      <c r="N106" s="4"/>
      <c r="O106" s="200"/>
      <c r="P106" s="319"/>
      <c r="Q106" s="313"/>
      <c r="R106" s="318"/>
      <c r="S106" s="4"/>
      <c r="T106" s="200"/>
      <c r="U106" s="319"/>
      <c r="V106" s="313"/>
      <c r="W106" s="318"/>
      <c r="X106" s="4"/>
      <c r="Y106" s="200"/>
      <c r="Z106" s="313"/>
      <c r="AA106" s="4"/>
      <c r="AB106" s="200"/>
      <c r="AC106" s="313"/>
      <c r="AD106" s="4"/>
      <c r="AE106" s="200"/>
      <c r="AF106" s="313"/>
      <c r="AG106" s="4"/>
      <c r="AH106" s="200"/>
      <c r="AI106" s="313"/>
      <c r="AJ106" s="4"/>
      <c r="AK106" s="200"/>
      <c r="AL106" s="313"/>
      <c r="AM106" s="4"/>
      <c r="AN106" s="200"/>
      <c r="AO106" s="313"/>
      <c r="AP106" s="400"/>
      <c r="AQ106" s="4"/>
      <c r="AR106" s="70"/>
      <c r="AS106" s="4" t="b">
        <f>IF(C106="",TRUE,FALSE)</f>
        <v>1</v>
      </c>
    </row>
    <row r="107" spans="1:45" ht="15.75" thickBot="1" x14ac:dyDescent="0.3">
      <c r="A107" s="4"/>
      <c r="B107" s="70"/>
      <c r="C107" s="4"/>
      <c r="D107" s="4"/>
      <c r="E107" s="4"/>
      <c r="G107" s="317"/>
      <c r="I107" s="4"/>
      <c r="J107" s="4"/>
      <c r="L107" s="97"/>
      <c r="M107" s="4"/>
      <c r="N107" s="4"/>
      <c r="Q107" s="97"/>
      <c r="R107" s="4"/>
      <c r="S107" s="4"/>
      <c r="V107" s="97"/>
      <c r="W107" s="4"/>
      <c r="X107" s="4"/>
      <c r="Z107" s="97"/>
      <c r="AA107" s="4"/>
      <c r="AC107" s="97"/>
      <c r="AD107" s="4"/>
      <c r="AE107" s="4"/>
      <c r="AF107" s="4"/>
      <c r="AG107" s="4"/>
      <c r="AH107" s="4"/>
      <c r="AI107" s="316"/>
      <c r="AK107" s="201"/>
      <c r="AL107" s="201"/>
      <c r="AM107" s="52"/>
      <c r="AN107" s="97"/>
      <c r="AO107" s="4"/>
      <c r="AP107" s="4"/>
      <c r="AQ107" s="52"/>
      <c r="AR107" s="52"/>
      <c r="AS107" s="97"/>
    </row>
    <row r="108" spans="1:45" ht="35.1" customHeight="1" thickBot="1" x14ac:dyDescent="0.3">
      <c r="A108" s="4"/>
      <c r="B108" s="121" t="s">
        <v>877</v>
      </c>
      <c r="C108" s="222" t="str">
        <f>IF('Section C'!C108="", "",'Section C'!C108)</f>
        <v/>
      </c>
      <c r="D108" s="222" t="str">
        <f>IF('Section C'!F108="", "",'Section C'!E108)</f>
        <v/>
      </c>
      <c r="E108" s="222" t="str">
        <f>IF('Section C'!C108="", "",'Section C'!F108)</f>
        <v/>
      </c>
      <c r="F108" s="222" t="str">
        <f>IF('Section C'!G108="", "",'Section C'!G108)</f>
        <v/>
      </c>
      <c r="G108" s="299" t="str">
        <f>IF('Section C'!J108="","",'Section C'!J108)</f>
        <v/>
      </c>
      <c r="I108" s="312"/>
      <c r="J108" s="4"/>
      <c r="K108" s="200"/>
      <c r="L108" s="313"/>
      <c r="M108" s="318"/>
      <c r="N108" s="4"/>
      <c r="O108" s="200"/>
      <c r="P108" s="319"/>
      <c r="Q108" s="313"/>
      <c r="R108" s="318"/>
      <c r="S108" s="4"/>
      <c r="T108" s="200"/>
      <c r="U108" s="319"/>
      <c r="V108" s="313"/>
      <c r="W108" s="318"/>
      <c r="X108" s="4"/>
      <c r="Y108" s="200"/>
      <c r="Z108" s="313"/>
      <c r="AA108" s="4"/>
      <c r="AB108" s="200"/>
      <c r="AC108" s="313"/>
      <c r="AD108" s="4"/>
      <c r="AE108" s="200"/>
      <c r="AF108" s="313"/>
      <c r="AG108" s="4"/>
      <c r="AH108" s="200"/>
      <c r="AI108" s="313"/>
      <c r="AJ108" s="4"/>
      <c r="AK108" s="200"/>
      <c r="AL108" s="313"/>
      <c r="AM108" s="4"/>
      <c r="AN108" s="200"/>
      <c r="AO108" s="313"/>
      <c r="AP108" s="400"/>
      <c r="AQ108" s="4"/>
      <c r="AR108" s="70"/>
      <c r="AS108" s="4" t="b">
        <f>IF(C108="",TRUE,FALSE)</f>
        <v>1</v>
      </c>
    </row>
    <row r="109" spans="1:45" ht="15.75" thickBot="1" x14ac:dyDescent="0.3">
      <c r="A109" s="4"/>
      <c r="B109" s="70"/>
      <c r="C109" s="4"/>
      <c r="D109" s="4"/>
      <c r="E109" s="4"/>
      <c r="G109" s="317"/>
      <c r="I109" s="4"/>
      <c r="J109" s="4"/>
      <c r="L109" s="97"/>
      <c r="M109" s="4"/>
      <c r="N109" s="4"/>
      <c r="Q109" s="97"/>
      <c r="R109" s="4"/>
      <c r="S109" s="4"/>
      <c r="V109" s="97"/>
      <c r="W109" s="4"/>
      <c r="X109" s="4"/>
      <c r="Z109" s="97"/>
      <c r="AA109" s="4"/>
      <c r="AC109" s="97"/>
      <c r="AD109" s="4"/>
      <c r="AE109" s="4"/>
      <c r="AF109" s="4"/>
      <c r="AG109" s="4"/>
      <c r="AH109" s="4"/>
      <c r="AI109" s="316"/>
      <c r="AK109" s="201"/>
      <c r="AL109" s="201"/>
      <c r="AM109" s="52"/>
      <c r="AN109" s="97"/>
      <c r="AO109" s="4"/>
      <c r="AP109" s="4"/>
      <c r="AQ109" s="52"/>
      <c r="AR109" s="52"/>
      <c r="AS109" s="97"/>
    </row>
    <row r="110" spans="1:45" ht="35.1" customHeight="1" thickBot="1" x14ac:dyDescent="0.3">
      <c r="A110" s="4"/>
      <c r="B110" s="121" t="s">
        <v>878</v>
      </c>
      <c r="C110" s="222" t="str">
        <f>IF('Section C'!C110="", "",'Section C'!C110)</f>
        <v/>
      </c>
      <c r="D110" s="222" t="str">
        <f>IF('Section C'!F110="", "",'Section C'!E110)</f>
        <v/>
      </c>
      <c r="E110" s="222" t="str">
        <f>IF('Section C'!C110="", "",'Section C'!F110)</f>
        <v/>
      </c>
      <c r="F110" s="222" t="str">
        <f>IF('Section C'!G110="", "",'Section C'!G110)</f>
        <v/>
      </c>
      <c r="G110" s="299" t="str">
        <f>IF('Section C'!J110="","",'Section C'!J110)</f>
        <v/>
      </c>
      <c r="I110" s="312"/>
      <c r="J110" s="4"/>
      <c r="K110" s="200"/>
      <c r="L110" s="313"/>
      <c r="M110" s="318"/>
      <c r="N110" s="4"/>
      <c r="O110" s="200"/>
      <c r="P110" s="319"/>
      <c r="Q110" s="313"/>
      <c r="R110" s="318"/>
      <c r="S110" s="4"/>
      <c r="T110" s="200"/>
      <c r="U110" s="319"/>
      <c r="V110" s="313"/>
      <c r="W110" s="318"/>
      <c r="X110" s="4"/>
      <c r="Y110" s="200"/>
      <c r="Z110" s="313"/>
      <c r="AA110" s="4"/>
      <c r="AB110" s="200"/>
      <c r="AC110" s="313"/>
      <c r="AD110" s="4"/>
      <c r="AE110" s="200"/>
      <c r="AF110" s="313"/>
      <c r="AG110" s="4"/>
      <c r="AH110" s="200"/>
      <c r="AI110" s="313"/>
      <c r="AJ110" s="4"/>
      <c r="AK110" s="200"/>
      <c r="AL110" s="313"/>
      <c r="AM110" s="4"/>
      <c r="AN110" s="200"/>
      <c r="AO110" s="313"/>
      <c r="AP110" s="400"/>
      <c r="AQ110" s="4"/>
      <c r="AR110" s="70"/>
      <c r="AS110" s="4" t="b">
        <f>IF(C110="",TRUE,FALSE)</f>
        <v>1</v>
      </c>
    </row>
    <row r="111" spans="1:45" ht="15.75" thickBot="1" x14ac:dyDescent="0.3">
      <c r="A111" s="4"/>
      <c r="B111" s="70"/>
      <c r="C111" s="4"/>
      <c r="D111" s="4"/>
      <c r="E111" s="4"/>
      <c r="G111" s="317"/>
      <c r="I111" s="4"/>
      <c r="J111" s="4"/>
      <c r="L111" s="97"/>
      <c r="M111" s="4"/>
      <c r="N111" s="4"/>
      <c r="Q111" s="97"/>
      <c r="R111" s="4"/>
      <c r="S111" s="4"/>
      <c r="V111" s="97"/>
      <c r="W111" s="4"/>
      <c r="X111" s="4"/>
      <c r="Z111" s="97"/>
      <c r="AA111" s="4"/>
      <c r="AC111" s="97"/>
      <c r="AD111" s="4"/>
      <c r="AE111" s="4"/>
      <c r="AF111" s="4"/>
      <c r="AG111" s="4"/>
      <c r="AH111" s="4"/>
      <c r="AI111" s="316"/>
      <c r="AK111" s="201"/>
      <c r="AL111" s="201"/>
      <c r="AM111" s="52"/>
      <c r="AN111" s="97"/>
      <c r="AO111" s="4"/>
      <c r="AP111" s="4"/>
      <c r="AQ111" s="52"/>
      <c r="AR111" s="52"/>
      <c r="AS111" s="97"/>
    </row>
    <row r="112" spans="1:45" ht="35.1" customHeight="1" thickBot="1" x14ac:dyDescent="0.3">
      <c r="A112" s="4"/>
      <c r="B112" s="121" t="s">
        <v>879</v>
      </c>
      <c r="C112" s="222" t="str">
        <f>IF('Section C'!C112="", "",'Section C'!C112)</f>
        <v/>
      </c>
      <c r="D112" s="222" t="str">
        <f>IF('Section C'!F112="", "",'Section C'!E112)</f>
        <v/>
      </c>
      <c r="E112" s="222" t="str">
        <f>IF('Section C'!C112="", "",'Section C'!F112)</f>
        <v/>
      </c>
      <c r="F112" s="222" t="str">
        <f>IF('Section C'!G112="", "",'Section C'!G112)</f>
        <v/>
      </c>
      <c r="G112" s="299" t="str">
        <f>IF('Section C'!J112="","",'Section C'!J112)</f>
        <v/>
      </c>
      <c r="I112" s="312"/>
      <c r="J112" s="4"/>
      <c r="K112" s="200"/>
      <c r="L112" s="313"/>
      <c r="M112" s="318"/>
      <c r="N112" s="4"/>
      <c r="O112" s="200"/>
      <c r="P112" s="319"/>
      <c r="Q112" s="313"/>
      <c r="R112" s="318"/>
      <c r="S112" s="4"/>
      <c r="T112" s="200"/>
      <c r="U112" s="319"/>
      <c r="V112" s="313"/>
      <c r="W112" s="318"/>
      <c r="X112" s="4"/>
      <c r="Y112" s="200"/>
      <c r="Z112" s="313"/>
      <c r="AA112" s="4"/>
      <c r="AB112" s="200"/>
      <c r="AC112" s="313"/>
      <c r="AD112" s="4"/>
      <c r="AE112" s="200"/>
      <c r="AF112" s="313"/>
      <c r="AG112" s="4"/>
      <c r="AH112" s="200"/>
      <c r="AI112" s="313"/>
      <c r="AJ112" s="4"/>
      <c r="AK112" s="200"/>
      <c r="AL112" s="313"/>
      <c r="AM112" s="4"/>
      <c r="AN112" s="200"/>
      <c r="AO112" s="313"/>
      <c r="AP112" s="400"/>
      <c r="AQ112" s="4"/>
      <c r="AR112" s="70"/>
      <c r="AS112" s="4" t="b">
        <f>IF(C112="",TRUE,FALSE)</f>
        <v>1</v>
      </c>
    </row>
    <row r="113" spans="1:45" ht="15.75" thickBot="1" x14ac:dyDescent="0.3">
      <c r="A113" s="4"/>
      <c r="B113" s="70"/>
      <c r="C113" s="4"/>
      <c r="D113" s="4"/>
      <c r="E113" s="4"/>
      <c r="G113" s="317"/>
      <c r="I113" s="4"/>
      <c r="J113" s="4"/>
      <c r="L113" s="97"/>
      <c r="M113" s="4"/>
      <c r="N113" s="4"/>
      <c r="Q113" s="97"/>
      <c r="R113" s="4"/>
      <c r="S113" s="4"/>
      <c r="V113" s="97"/>
      <c r="W113" s="4"/>
      <c r="X113" s="4"/>
      <c r="Z113" s="97"/>
      <c r="AA113" s="4"/>
      <c r="AC113" s="97"/>
      <c r="AD113" s="4"/>
      <c r="AE113" s="4"/>
      <c r="AF113" s="4"/>
      <c r="AG113" s="4"/>
      <c r="AH113" s="4"/>
      <c r="AI113" s="316"/>
      <c r="AK113" s="201"/>
      <c r="AL113" s="201"/>
      <c r="AM113" s="52"/>
      <c r="AN113" s="97"/>
      <c r="AO113" s="4"/>
      <c r="AP113" s="4"/>
      <c r="AQ113" s="52"/>
      <c r="AR113" s="52"/>
      <c r="AS113" s="97"/>
    </row>
    <row r="114" spans="1:45" ht="35.1" customHeight="1" thickBot="1" x14ac:dyDescent="0.3">
      <c r="A114" s="4"/>
      <c r="B114" s="419" t="s">
        <v>880</v>
      </c>
      <c r="C114" s="222" t="str">
        <f>IF('Section C'!C114="", "",'Section C'!C114)</f>
        <v/>
      </c>
      <c r="D114" s="222" t="str">
        <f>IF('Section C'!F114="", "",'Section C'!E114)</f>
        <v/>
      </c>
      <c r="E114" s="222" t="str">
        <f>IF('Section C'!C114="", "",'Section C'!F114)</f>
        <v/>
      </c>
      <c r="F114" s="222" t="str">
        <f>IF('Section C'!G114="", "",'Section C'!G114)</f>
        <v/>
      </c>
      <c r="G114" s="299" t="str">
        <f>IF('Section C'!J114="","",'Section C'!J114)</f>
        <v/>
      </c>
      <c r="I114" s="312"/>
      <c r="J114" s="4"/>
      <c r="K114" s="200"/>
      <c r="L114" s="313"/>
      <c r="M114" s="318"/>
      <c r="N114" s="4"/>
      <c r="O114" s="200"/>
      <c r="P114" s="319"/>
      <c r="Q114" s="313"/>
      <c r="R114" s="318"/>
      <c r="S114" s="4"/>
      <c r="T114" s="200"/>
      <c r="U114" s="319"/>
      <c r="V114" s="313"/>
      <c r="W114" s="318"/>
      <c r="X114" s="4"/>
      <c r="Y114" s="200"/>
      <c r="Z114" s="313"/>
      <c r="AA114" s="4"/>
      <c r="AB114" s="200"/>
      <c r="AC114" s="313"/>
      <c r="AD114" s="4"/>
      <c r="AE114" s="200"/>
      <c r="AF114" s="313"/>
      <c r="AG114" s="4"/>
      <c r="AH114" s="200"/>
      <c r="AI114" s="313"/>
      <c r="AJ114" s="4"/>
      <c r="AK114" s="200"/>
      <c r="AL114" s="313"/>
      <c r="AM114" s="4"/>
      <c r="AN114" s="200"/>
      <c r="AO114" s="313"/>
      <c r="AP114" s="400"/>
      <c r="AQ114" s="4"/>
      <c r="AR114" s="70"/>
      <c r="AS114" s="4" t="b">
        <f>IF(C114="",TRUE,FALSE)</f>
        <v>1</v>
      </c>
    </row>
    <row r="115" spans="1:45" ht="15.75" thickBot="1" x14ac:dyDescent="0.3">
      <c r="A115" s="4"/>
      <c r="B115" s="70"/>
      <c r="C115" s="4"/>
      <c r="D115" s="4"/>
      <c r="E115" s="4"/>
      <c r="G115" s="317"/>
      <c r="I115" s="4"/>
      <c r="J115" s="4"/>
      <c r="L115" s="97"/>
      <c r="M115" s="4"/>
      <c r="N115" s="4"/>
      <c r="Q115" s="97"/>
      <c r="R115" s="4"/>
      <c r="S115" s="4"/>
      <c r="V115" s="97"/>
      <c r="W115" s="4"/>
      <c r="X115" s="4"/>
      <c r="Z115" s="97"/>
      <c r="AA115" s="4"/>
      <c r="AC115" s="97"/>
      <c r="AD115" s="4"/>
      <c r="AE115" s="4"/>
      <c r="AF115" s="4"/>
      <c r="AG115" s="4"/>
      <c r="AH115" s="4"/>
      <c r="AI115" s="316"/>
      <c r="AK115" s="201"/>
      <c r="AL115" s="201"/>
      <c r="AM115" s="52"/>
      <c r="AN115" s="97"/>
      <c r="AO115" s="4"/>
      <c r="AP115" s="4"/>
      <c r="AQ115" s="52"/>
      <c r="AR115" s="52"/>
      <c r="AS115" s="97"/>
    </row>
    <row r="116" spans="1:45" ht="35.1" customHeight="1" thickBot="1" x14ac:dyDescent="0.3">
      <c r="A116" s="4"/>
      <c r="B116" s="121" t="s">
        <v>881</v>
      </c>
      <c r="C116" s="222" t="str">
        <f>IF('Section C'!C116="", "",'Section C'!C116)</f>
        <v/>
      </c>
      <c r="D116" s="222" t="str">
        <f>IF('Section C'!F116="", "",'Section C'!E116)</f>
        <v/>
      </c>
      <c r="E116" s="222" t="str">
        <f>IF('Section C'!C116="", "",'Section C'!F116)</f>
        <v/>
      </c>
      <c r="F116" s="222" t="str">
        <f>IF('Section C'!G116="", "",'Section C'!G116)</f>
        <v/>
      </c>
      <c r="G116" s="299" t="str">
        <f>IF('Section C'!J116="","",'Section C'!J116)</f>
        <v/>
      </c>
      <c r="I116" s="312"/>
      <c r="J116" s="4"/>
      <c r="K116" s="200"/>
      <c r="L116" s="313"/>
      <c r="M116" s="318"/>
      <c r="N116" s="4"/>
      <c r="O116" s="200"/>
      <c r="P116" s="319"/>
      <c r="Q116" s="313"/>
      <c r="R116" s="318"/>
      <c r="S116" s="4"/>
      <c r="T116" s="200"/>
      <c r="U116" s="319"/>
      <c r="V116" s="313"/>
      <c r="W116" s="318"/>
      <c r="X116" s="4"/>
      <c r="Y116" s="200"/>
      <c r="Z116" s="313"/>
      <c r="AA116" s="4"/>
      <c r="AB116" s="200"/>
      <c r="AC116" s="313"/>
      <c r="AD116" s="4"/>
      <c r="AE116" s="200"/>
      <c r="AF116" s="313"/>
      <c r="AG116" s="4"/>
      <c r="AH116" s="200"/>
      <c r="AI116" s="313"/>
      <c r="AJ116" s="4"/>
      <c r="AK116" s="200"/>
      <c r="AL116" s="313"/>
      <c r="AM116" s="4"/>
      <c r="AN116" s="200"/>
      <c r="AO116" s="313"/>
      <c r="AP116" s="400"/>
      <c r="AQ116" s="4"/>
      <c r="AR116" s="70"/>
      <c r="AS116" s="4" t="b">
        <f>IF(C116="",TRUE,FALSE)</f>
        <v>1</v>
      </c>
    </row>
    <row r="117" spans="1:45" ht="15.75" thickBot="1" x14ac:dyDescent="0.3">
      <c r="A117" s="4"/>
      <c r="B117" s="70"/>
      <c r="C117" s="4"/>
      <c r="D117" s="4"/>
      <c r="E117" s="4"/>
      <c r="G117" s="317"/>
      <c r="I117" s="4"/>
      <c r="J117" s="4"/>
      <c r="L117" s="97"/>
      <c r="M117" s="4"/>
      <c r="N117" s="4"/>
      <c r="Q117" s="97"/>
      <c r="R117" s="4"/>
      <c r="S117" s="4"/>
      <c r="V117" s="97"/>
      <c r="W117" s="4"/>
      <c r="X117" s="4"/>
      <c r="Z117" s="97"/>
      <c r="AA117" s="4"/>
      <c r="AC117" s="97"/>
      <c r="AD117" s="4"/>
      <c r="AE117" s="4"/>
      <c r="AF117" s="4"/>
      <c r="AG117" s="4"/>
      <c r="AH117" s="4"/>
      <c r="AI117" s="316"/>
      <c r="AK117" s="201"/>
      <c r="AL117" s="201"/>
      <c r="AM117" s="52"/>
      <c r="AN117" s="97"/>
      <c r="AO117" s="4"/>
      <c r="AP117" s="4"/>
      <c r="AQ117" s="52"/>
      <c r="AR117" s="52"/>
      <c r="AS117" s="97"/>
    </row>
    <row r="118" spans="1:45" ht="35.1" customHeight="1" thickBot="1" x14ac:dyDescent="0.3">
      <c r="A118" s="4"/>
      <c r="B118" s="121" t="s">
        <v>882</v>
      </c>
      <c r="C118" s="222" t="str">
        <f>IF('Section C'!C118="", "",'Section C'!C118)</f>
        <v/>
      </c>
      <c r="D118" s="222" t="str">
        <f>IF('Section C'!F118="", "",'Section C'!E118)</f>
        <v/>
      </c>
      <c r="E118" s="222" t="str">
        <f>IF('Section C'!C118="", "",'Section C'!F118)</f>
        <v/>
      </c>
      <c r="F118" s="222" t="str">
        <f>IF('Section C'!G118="", "",'Section C'!G118)</f>
        <v/>
      </c>
      <c r="G118" s="299" t="str">
        <f>IF('Section C'!J118="","",'Section C'!J118)</f>
        <v/>
      </c>
      <c r="I118" s="312"/>
      <c r="J118" s="4"/>
      <c r="K118" s="200"/>
      <c r="L118" s="313"/>
      <c r="M118" s="318"/>
      <c r="N118" s="4"/>
      <c r="O118" s="200"/>
      <c r="P118" s="319"/>
      <c r="Q118" s="313"/>
      <c r="R118" s="318"/>
      <c r="S118" s="4"/>
      <c r="T118" s="200"/>
      <c r="U118" s="319"/>
      <c r="V118" s="313"/>
      <c r="W118" s="318"/>
      <c r="X118" s="4"/>
      <c r="Y118" s="200"/>
      <c r="Z118" s="313"/>
      <c r="AA118" s="4"/>
      <c r="AB118" s="200"/>
      <c r="AC118" s="313"/>
      <c r="AD118" s="4"/>
      <c r="AE118" s="200"/>
      <c r="AF118" s="313"/>
      <c r="AG118" s="4"/>
      <c r="AH118" s="200"/>
      <c r="AI118" s="313"/>
      <c r="AJ118" s="4"/>
      <c r="AK118" s="200"/>
      <c r="AL118" s="313"/>
      <c r="AM118" s="4"/>
      <c r="AN118" s="200"/>
      <c r="AO118" s="313"/>
      <c r="AP118" s="400"/>
      <c r="AQ118" s="4"/>
      <c r="AR118" s="70"/>
      <c r="AS118" s="4" t="b">
        <f>IF(C118="",TRUE,FALSE)</f>
        <v>1</v>
      </c>
    </row>
    <row r="119" spans="1:45" ht="15.75" thickBot="1" x14ac:dyDescent="0.3">
      <c r="A119" s="4"/>
      <c r="B119" s="70"/>
      <c r="C119" s="4"/>
      <c r="D119" s="4"/>
      <c r="E119" s="4"/>
      <c r="G119" s="317"/>
      <c r="I119" s="4"/>
      <c r="J119" s="4"/>
      <c r="L119" s="97"/>
      <c r="M119" s="4"/>
      <c r="N119" s="4"/>
      <c r="Q119" s="97"/>
      <c r="R119" s="4"/>
      <c r="S119" s="4"/>
      <c r="V119" s="97"/>
      <c r="W119" s="4"/>
      <c r="X119" s="4"/>
      <c r="Z119" s="97"/>
      <c r="AA119" s="4"/>
      <c r="AC119" s="97"/>
      <c r="AD119" s="4"/>
      <c r="AE119" s="4"/>
      <c r="AF119" s="4"/>
      <c r="AG119" s="4"/>
      <c r="AH119" s="4"/>
      <c r="AI119" s="316"/>
      <c r="AK119" s="201"/>
      <c r="AL119" s="201"/>
      <c r="AM119" s="52"/>
      <c r="AN119" s="97"/>
      <c r="AO119" s="4"/>
      <c r="AP119" s="4"/>
      <c r="AQ119" s="52"/>
      <c r="AR119" s="52"/>
      <c r="AS119" s="97"/>
    </row>
    <row r="120" spans="1:45" ht="35.1" customHeight="1" thickBot="1" x14ac:dyDescent="0.3">
      <c r="A120" s="4"/>
      <c r="B120" s="121" t="s">
        <v>883</v>
      </c>
      <c r="C120" s="222" t="str">
        <f>IF('Section C'!C120="", "",'Section C'!C120)</f>
        <v/>
      </c>
      <c r="D120" s="222" t="str">
        <f>IF('Section C'!F120="", "",'Section C'!E120)</f>
        <v/>
      </c>
      <c r="E120" s="222" t="str">
        <f>IF('Section C'!C120="", "",'Section C'!F120)</f>
        <v/>
      </c>
      <c r="F120" s="222" t="str">
        <f>IF('Section C'!G120="", "",'Section C'!G120)</f>
        <v/>
      </c>
      <c r="G120" s="299" t="str">
        <f>IF('Section C'!J120="","",'Section C'!J120)</f>
        <v/>
      </c>
      <c r="I120" s="312"/>
      <c r="J120" s="4"/>
      <c r="K120" s="200"/>
      <c r="L120" s="313"/>
      <c r="M120" s="318"/>
      <c r="N120" s="4"/>
      <c r="O120" s="200"/>
      <c r="P120" s="319"/>
      <c r="Q120" s="313"/>
      <c r="R120" s="318"/>
      <c r="S120" s="4"/>
      <c r="T120" s="200"/>
      <c r="U120" s="319"/>
      <c r="V120" s="313"/>
      <c r="W120" s="318"/>
      <c r="X120" s="4"/>
      <c r="Y120" s="200"/>
      <c r="Z120" s="313"/>
      <c r="AA120" s="4"/>
      <c r="AB120" s="200"/>
      <c r="AC120" s="313"/>
      <c r="AD120" s="4"/>
      <c r="AE120" s="200"/>
      <c r="AF120" s="313"/>
      <c r="AG120" s="4"/>
      <c r="AH120" s="200"/>
      <c r="AI120" s="313"/>
      <c r="AJ120" s="4"/>
      <c r="AK120" s="200"/>
      <c r="AL120" s="313"/>
      <c r="AM120" s="4"/>
      <c r="AN120" s="200"/>
      <c r="AO120" s="313"/>
      <c r="AP120" s="400"/>
      <c r="AQ120" s="4"/>
      <c r="AR120" s="70"/>
      <c r="AS120" s="4" t="b">
        <f>IF(C120="",TRUE,FALSE)</f>
        <v>1</v>
      </c>
    </row>
    <row r="121" spans="1:45" ht="15.75" thickBot="1" x14ac:dyDescent="0.3">
      <c r="A121" s="4"/>
      <c r="B121" s="70"/>
      <c r="C121" s="4"/>
      <c r="D121" s="4"/>
      <c r="E121" s="4"/>
      <c r="G121" s="317"/>
      <c r="I121" s="4"/>
      <c r="J121" s="4"/>
      <c r="L121" s="97"/>
      <c r="M121" s="4"/>
      <c r="N121" s="4"/>
      <c r="Q121" s="97"/>
      <c r="R121" s="4"/>
      <c r="S121" s="4"/>
      <c r="V121" s="97"/>
      <c r="W121" s="4"/>
      <c r="X121" s="4"/>
      <c r="Z121" s="97"/>
      <c r="AA121" s="4"/>
      <c r="AC121" s="97"/>
      <c r="AD121" s="4"/>
      <c r="AE121" s="4"/>
      <c r="AF121" s="4"/>
      <c r="AG121" s="4"/>
      <c r="AH121" s="4"/>
      <c r="AI121" s="316"/>
      <c r="AK121" s="201"/>
      <c r="AL121" s="201"/>
      <c r="AM121" s="52"/>
      <c r="AN121" s="97"/>
      <c r="AO121" s="4"/>
      <c r="AP121" s="4"/>
      <c r="AQ121" s="52"/>
      <c r="AR121" s="52"/>
      <c r="AS121" s="97"/>
    </row>
    <row r="122" spans="1:45" ht="35.1" customHeight="1" thickBot="1" x14ac:dyDescent="0.3">
      <c r="A122" s="4"/>
      <c r="B122" s="121" t="s">
        <v>884</v>
      </c>
      <c r="C122" s="222" t="str">
        <f>IF('Section C'!C122="", "",'Section C'!C122)</f>
        <v/>
      </c>
      <c r="D122" s="222" t="str">
        <f>IF('Section C'!F122="", "",'Section C'!E122)</f>
        <v/>
      </c>
      <c r="E122" s="222" t="str">
        <f>IF('Section C'!C122="", "",'Section C'!F122)</f>
        <v/>
      </c>
      <c r="F122" s="222" t="str">
        <f>IF('Section C'!G122="", "",'Section C'!G122)</f>
        <v/>
      </c>
      <c r="G122" s="299" t="str">
        <f>IF('Section C'!J122="","",'Section C'!J122)</f>
        <v/>
      </c>
      <c r="I122" s="312"/>
      <c r="J122" s="4"/>
      <c r="K122" s="200"/>
      <c r="L122" s="313"/>
      <c r="M122" s="318"/>
      <c r="N122" s="4"/>
      <c r="O122" s="200"/>
      <c r="P122" s="319"/>
      <c r="Q122" s="313"/>
      <c r="R122" s="318"/>
      <c r="S122" s="4"/>
      <c r="T122" s="200"/>
      <c r="U122" s="319"/>
      <c r="V122" s="313"/>
      <c r="W122" s="318"/>
      <c r="X122" s="4"/>
      <c r="Y122" s="200"/>
      <c r="Z122" s="313"/>
      <c r="AA122" s="4"/>
      <c r="AB122" s="200"/>
      <c r="AC122" s="313"/>
      <c r="AD122" s="4"/>
      <c r="AE122" s="200"/>
      <c r="AF122" s="313"/>
      <c r="AG122" s="4"/>
      <c r="AH122" s="200"/>
      <c r="AI122" s="313"/>
      <c r="AJ122" s="4"/>
      <c r="AK122" s="200"/>
      <c r="AL122" s="313"/>
      <c r="AM122" s="4"/>
      <c r="AN122" s="200"/>
      <c r="AO122" s="313"/>
      <c r="AP122" s="400"/>
      <c r="AQ122" s="4"/>
      <c r="AR122" s="70"/>
      <c r="AS122" s="4" t="b">
        <f>IF(C122="",TRUE,FALSE)</f>
        <v>1</v>
      </c>
    </row>
    <row r="123" spans="1:45" ht="15.75" thickBot="1" x14ac:dyDescent="0.3">
      <c r="A123" s="4"/>
      <c r="B123" s="70"/>
      <c r="C123" s="4"/>
      <c r="D123" s="4"/>
      <c r="E123" s="4"/>
      <c r="G123" s="317"/>
      <c r="I123" s="4"/>
      <c r="J123" s="4"/>
      <c r="L123" s="97"/>
      <c r="M123" s="4"/>
      <c r="N123" s="4"/>
      <c r="Q123" s="97"/>
      <c r="R123" s="4"/>
      <c r="S123" s="4"/>
      <c r="V123" s="97"/>
      <c r="W123" s="4"/>
      <c r="X123" s="4"/>
      <c r="Z123" s="97"/>
      <c r="AA123" s="4"/>
      <c r="AC123" s="97"/>
      <c r="AD123" s="4"/>
      <c r="AE123" s="4"/>
      <c r="AF123" s="4"/>
      <c r="AG123" s="4"/>
      <c r="AH123" s="4"/>
      <c r="AI123" s="316"/>
      <c r="AK123" s="201"/>
      <c r="AL123" s="201"/>
      <c r="AM123" s="52"/>
      <c r="AN123" s="97"/>
      <c r="AO123" s="4"/>
      <c r="AP123" s="4"/>
      <c r="AQ123" s="52"/>
      <c r="AR123" s="52"/>
      <c r="AS123" s="97"/>
    </row>
    <row r="124" spans="1:45" ht="35.1" customHeight="1" thickBot="1" x14ac:dyDescent="0.3">
      <c r="A124" s="4"/>
      <c r="B124" s="121" t="s">
        <v>885</v>
      </c>
      <c r="C124" s="222" t="str">
        <f>IF('Section C'!C124="", "",'Section C'!C124)</f>
        <v/>
      </c>
      <c r="D124" s="222" t="str">
        <f>IF('Section C'!F124="", "",'Section C'!E124)</f>
        <v/>
      </c>
      <c r="E124" s="222" t="str">
        <f>IF('Section C'!C124="", "",'Section C'!F124)</f>
        <v/>
      </c>
      <c r="F124" s="222" t="str">
        <f>IF('Section C'!G124="", "",'Section C'!G124)</f>
        <v/>
      </c>
      <c r="G124" s="299" t="str">
        <f>IF('Section C'!J124="","",'Section C'!J124)</f>
        <v/>
      </c>
      <c r="I124" s="312"/>
      <c r="J124" s="4"/>
      <c r="K124" s="200"/>
      <c r="L124" s="313"/>
      <c r="M124" s="318"/>
      <c r="N124" s="4"/>
      <c r="O124" s="200"/>
      <c r="P124" s="319"/>
      <c r="Q124" s="313"/>
      <c r="R124" s="318"/>
      <c r="S124" s="4"/>
      <c r="T124" s="200"/>
      <c r="U124" s="319"/>
      <c r="V124" s="313"/>
      <c r="W124" s="318"/>
      <c r="X124" s="4"/>
      <c r="Y124" s="200"/>
      <c r="Z124" s="313"/>
      <c r="AA124" s="4"/>
      <c r="AB124" s="200"/>
      <c r="AC124" s="313"/>
      <c r="AD124" s="4"/>
      <c r="AE124" s="200"/>
      <c r="AF124" s="313"/>
      <c r="AG124" s="4"/>
      <c r="AH124" s="200"/>
      <c r="AI124" s="313"/>
      <c r="AJ124" s="4"/>
      <c r="AK124" s="200"/>
      <c r="AL124" s="313"/>
      <c r="AM124" s="4"/>
      <c r="AN124" s="200"/>
      <c r="AO124" s="313"/>
      <c r="AP124" s="400"/>
      <c r="AQ124" s="4"/>
      <c r="AR124" s="70"/>
      <c r="AS124" s="4" t="b">
        <f>IF(C124="",TRUE,FALSE)</f>
        <v>1</v>
      </c>
    </row>
    <row r="125" spans="1:45" ht="15.75" thickBot="1" x14ac:dyDescent="0.3">
      <c r="A125" s="4"/>
      <c r="B125" s="70"/>
      <c r="C125" s="4"/>
      <c r="D125" s="4"/>
      <c r="E125" s="4"/>
      <c r="G125" s="317"/>
      <c r="I125" s="4"/>
      <c r="J125" s="4"/>
      <c r="L125" s="97"/>
      <c r="M125" s="4"/>
      <c r="N125" s="4"/>
      <c r="Q125" s="97"/>
      <c r="R125" s="4"/>
      <c r="S125" s="4"/>
      <c r="V125" s="97"/>
      <c r="W125" s="4"/>
      <c r="X125" s="4"/>
      <c r="Z125" s="97"/>
      <c r="AA125" s="4"/>
      <c r="AC125" s="97"/>
      <c r="AD125" s="4"/>
      <c r="AE125" s="4"/>
      <c r="AF125" s="4"/>
      <c r="AG125" s="4"/>
      <c r="AH125" s="4"/>
      <c r="AI125" s="316"/>
      <c r="AK125" s="201"/>
      <c r="AL125" s="201"/>
      <c r="AM125" s="52"/>
      <c r="AN125" s="97"/>
      <c r="AO125" s="4"/>
      <c r="AP125" s="4"/>
      <c r="AQ125" s="52"/>
      <c r="AR125" s="52"/>
      <c r="AS125" s="97"/>
    </row>
    <row r="126" spans="1:45" ht="35.1" customHeight="1" thickBot="1" x14ac:dyDescent="0.3">
      <c r="A126" s="4"/>
      <c r="B126" s="121" t="s">
        <v>886</v>
      </c>
      <c r="C126" s="222" t="str">
        <f>IF('Section C'!C126="", "",'Section C'!C126)</f>
        <v/>
      </c>
      <c r="D126" s="222" t="str">
        <f>IF('Section C'!F126="", "",'Section C'!E126)</f>
        <v/>
      </c>
      <c r="E126" s="222" t="str">
        <f>IF('Section C'!C126="", "",'Section C'!F126)</f>
        <v/>
      </c>
      <c r="F126" s="222" t="str">
        <f>IF('Section C'!G126="", "",'Section C'!G126)</f>
        <v/>
      </c>
      <c r="G126" s="299" t="str">
        <f>IF('Section C'!J126="","",'Section C'!J126)</f>
        <v/>
      </c>
      <c r="I126" s="312"/>
      <c r="J126" s="4"/>
      <c r="K126" s="200"/>
      <c r="L126" s="313"/>
      <c r="M126" s="318"/>
      <c r="N126" s="4"/>
      <c r="O126" s="200"/>
      <c r="P126" s="319"/>
      <c r="Q126" s="313"/>
      <c r="R126" s="318"/>
      <c r="S126" s="4"/>
      <c r="T126" s="200"/>
      <c r="U126" s="319"/>
      <c r="V126" s="313"/>
      <c r="W126" s="318"/>
      <c r="X126" s="4"/>
      <c r="Y126" s="200"/>
      <c r="Z126" s="313"/>
      <c r="AA126" s="4"/>
      <c r="AB126" s="200"/>
      <c r="AC126" s="313"/>
      <c r="AD126" s="4"/>
      <c r="AE126" s="200"/>
      <c r="AF126" s="313"/>
      <c r="AG126" s="4"/>
      <c r="AH126" s="200"/>
      <c r="AI126" s="313"/>
      <c r="AJ126" s="4"/>
      <c r="AK126" s="200"/>
      <c r="AL126" s="313"/>
      <c r="AM126" s="4"/>
      <c r="AN126" s="200"/>
      <c r="AO126" s="313"/>
      <c r="AP126" s="400"/>
      <c r="AQ126" s="4"/>
      <c r="AR126" s="70"/>
      <c r="AS126" s="4" t="b">
        <f>IF(C126="",TRUE,FALSE)</f>
        <v>1</v>
      </c>
    </row>
    <row r="127" spans="1:45" ht="15.75" thickBot="1" x14ac:dyDescent="0.3">
      <c r="A127" s="4"/>
      <c r="B127" s="70"/>
      <c r="C127" s="4"/>
      <c r="D127" s="4"/>
      <c r="E127" s="4"/>
      <c r="G127" s="317"/>
      <c r="I127" s="4"/>
      <c r="J127" s="4"/>
      <c r="L127" s="97"/>
      <c r="M127" s="4"/>
      <c r="N127" s="4"/>
      <c r="Q127" s="97"/>
      <c r="R127" s="4"/>
      <c r="S127" s="4"/>
      <c r="V127" s="97"/>
      <c r="W127" s="4"/>
      <c r="X127" s="4"/>
      <c r="Z127" s="97"/>
      <c r="AA127" s="4"/>
      <c r="AC127" s="97"/>
      <c r="AD127" s="4"/>
      <c r="AE127" s="4"/>
      <c r="AF127" s="4"/>
      <c r="AG127" s="4"/>
      <c r="AH127" s="4"/>
      <c r="AI127" s="316"/>
      <c r="AK127" s="201"/>
      <c r="AL127" s="201"/>
      <c r="AM127" s="52"/>
      <c r="AN127" s="97"/>
      <c r="AO127" s="4"/>
      <c r="AP127" s="4"/>
      <c r="AQ127" s="52"/>
      <c r="AR127" s="52"/>
      <c r="AS127" s="97"/>
    </row>
    <row r="128" spans="1:45" ht="35.1" customHeight="1" thickBot="1" x14ac:dyDescent="0.3">
      <c r="A128" s="4"/>
      <c r="B128" s="121" t="s">
        <v>887</v>
      </c>
      <c r="C128" s="222" t="str">
        <f>IF('Section C'!C128="", "",'Section C'!C128)</f>
        <v/>
      </c>
      <c r="D128" s="222" t="str">
        <f>IF('Section C'!F128="", "",'Section C'!E128)</f>
        <v/>
      </c>
      <c r="E128" s="222" t="str">
        <f>IF('Section C'!C128="", "",'Section C'!F128)</f>
        <v/>
      </c>
      <c r="F128" s="222" t="str">
        <f>IF('Section C'!G128="", "",'Section C'!G128)</f>
        <v/>
      </c>
      <c r="G128" s="299" t="str">
        <f>IF('Section C'!J128="","",'Section C'!J128)</f>
        <v/>
      </c>
      <c r="I128" s="312"/>
      <c r="J128" s="4"/>
      <c r="K128" s="200"/>
      <c r="L128" s="313"/>
      <c r="M128" s="318"/>
      <c r="N128" s="4"/>
      <c r="O128" s="200"/>
      <c r="P128" s="319"/>
      <c r="Q128" s="313"/>
      <c r="R128" s="318"/>
      <c r="S128" s="4"/>
      <c r="T128" s="200"/>
      <c r="U128" s="319"/>
      <c r="V128" s="313"/>
      <c r="W128" s="318"/>
      <c r="X128" s="4"/>
      <c r="Y128" s="200"/>
      <c r="Z128" s="313"/>
      <c r="AA128" s="4"/>
      <c r="AB128" s="200"/>
      <c r="AC128" s="313"/>
      <c r="AD128" s="4"/>
      <c r="AE128" s="200"/>
      <c r="AF128" s="313"/>
      <c r="AG128" s="4"/>
      <c r="AH128" s="200"/>
      <c r="AI128" s="313"/>
      <c r="AJ128" s="4"/>
      <c r="AK128" s="200"/>
      <c r="AL128" s="313"/>
      <c r="AM128" s="4"/>
      <c r="AN128" s="200"/>
      <c r="AO128" s="313"/>
      <c r="AP128" s="400"/>
      <c r="AQ128" s="4"/>
      <c r="AR128" s="70"/>
      <c r="AS128" s="4" t="b">
        <f>IF(C128="",TRUE,FALSE)</f>
        <v>1</v>
      </c>
    </row>
    <row r="129" spans="1:45" ht="15.75" thickBot="1" x14ac:dyDescent="0.3">
      <c r="A129" s="4"/>
      <c r="B129" s="70"/>
      <c r="C129" s="4"/>
      <c r="D129" s="4"/>
      <c r="E129" s="4"/>
      <c r="G129" s="317"/>
      <c r="I129" s="4"/>
      <c r="J129" s="4"/>
      <c r="L129" s="97"/>
      <c r="M129" s="4"/>
      <c r="N129" s="4"/>
      <c r="Q129" s="97"/>
      <c r="R129" s="4"/>
      <c r="S129" s="4"/>
      <c r="V129" s="97"/>
      <c r="W129" s="4"/>
      <c r="X129" s="4"/>
      <c r="Z129" s="97"/>
      <c r="AA129" s="4"/>
      <c r="AC129" s="97"/>
      <c r="AD129" s="4"/>
      <c r="AE129" s="4"/>
      <c r="AF129" s="4"/>
      <c r="AG129" s="4"/>
      <c r="AH129" s="4"/>
      <c r="AI129" s="316"/>
      <c r="AK129" s="201"/>
      <c r="AL129" s="201"/>
      <c r="AM129" s="52"/>
      <c r="AN129" s="97"/>
      <c r="AO129" s="4"/>
      <c r="AP129" s="4"/>
      <c r="AQ129" s="52"/>
      <c r="AR129" s="52"/>
      <c r="AS129" s="97"/>
    </row>
    <row r="130" spans="1:45" ht="35.1" customHeight="1" thickBot="1" x14ac:dyDescent="0.3">
      <c r="A130" s="4"/>
      <c r="B130" s="121" t="s">
        <v>888</v>
      </c>
      <c r="C130" s="222" t="str">
        <f>IF('Section C'!C130="", "",'Section C'!C130)</f>
        <v/>
      </c>
      <c r="D130" s="222" t="str">
        <f>IF('Section C'!F130="", "",'Section C'!E130)</f>
        <v/>
      </c>
      <c r="E130" s="222" t="str">
        <f>IF('Section C'!C130="", "",'Section C'!F130)</f>
        <v/>
      </c>
      <c r="F130" s="222" t="str">
        <f>IF('Section C'!G130="", "",'Section C'!G130)</f>
        <v/>
      </c>
      <c r="G130" s="299" t="str">
        <f>IF('Section C'!J130="","",'Section C'!J130)</f>
        <v/>
      </c>
      <c r="I130" s="312"/>
      <c r="J130" s="4"/>
      <c r="K130" s="200"/>
      <c r="L130" s="313"/>
      <c r="M130" s="318"/>
      <c r="N130" s="4"/>
      <c r="O130" s="200"/>
      <c r="P130" s="319"/>
      <c r="Q130" s="313"/>
      <c r="R130" s="318"/>
      <c r="S130" s="4"/>
      <c r="T130" s="200"/>
      <c r="U130" s="319"/>
      <c r="V130" s="313"/>
      <c r="W130" s="318"/>
      <c r="X130" s="4"/>
      <c r="Y130" s="200"/>
      <c r="Z130" s="313"/>
      <c r="AA130" s="4"/>
      <c r="AB130" s="200"/>
      <c r="AC130" s="313"/>
      <c r="AD130" s="4"/>
      <c r="AE130" s="200"/>
      <c r="AF130" s="313"/>
      <c r="AG130" s="4"/>
      <c r="AH130" s="200"/>
      <c r="AI130" s="313"/>
      <c r="AJ130" s="4"/>
      <c r="AK130" s="200"/>
      <c r="AL130" s="313"/>
      <c r="AM130" s="4"/>
      <c r="AN130" s="200"/>
      <c r="AO130" s="313"/>
      <c r="AP130" s="400"/>
      <c r="AQ130" s="4"/>
      <c r="AR130" s="70"/>
      <c r="AS130" s="4" t="b">
        <f>IF(C130="",TRUE,FALSE)</f>
        <v>1</v>
      </c>
    </row>
    <row r="131" spans="1:45" ht="15.75" thickBot="1" x14ac:dyDescent="0.3">
      <c r="A131" s="4"/>
      <c r="B131" s="70"/>
      <c r="C131" s="4"/>
      <c r="D131" s="4"/>
      <c r="E131" s="4"/>
      <c r="G131" s="317"/>
      <c r="I131" s="4"/>
      <c r="J131" s="4"/>
      <c r="L131" s="97"/>
      <c r="M131" s="4"/>
      <c r="N131" s="4"/>
      <c r="Q131" s="97"/>
      <c r="R131" s="4"/>
      <c r="S131" s="4"/>
      <c r="V131" s="97"/>
      <c r="W131" s="4"/>
      <c r="X131" s="4"/>
      <c r="Z131" s="97"/>
      <c r="AA131" s="4"/>
      <c r="AC131" s="97"/>
      <c r="AD131" s="4"/>
      <c r="AE131" s="4"/>
      <c r="AF131" s="4"/>
      <c r="AG131" s="4"/>
      <c r="AH131" s="4"/>
      <c r="AI131" s="316"/>
      <c r="AK131" s="201"/>
      <c r="AL131" s="201"/>
      <c r="AM131" s="52"/>
      <c r="AN131" s="97"/>
      <c r="AO131" s="4"/>
      <c r="AP131" s="4"/>
      <c r="AQ131" s="52"/>
      <c r="AR131" s="52"/>
      <c r="AS131" s="97"/>
    </row>
    <row r="132" spans="1:45" ht="35.1" customHeight="1" thickBot="1" x14ac:dyDescent="0.3">
      <c r="A132" s="4"/>
      <c r="B132" s="121" t="s">
        <v>889</v>
      </c>
      <c r="C132" s="222" t="str">
        <f>IF('Section C'!C132="", "",'Section C'!C132)</f>
        <v/>
      </c>
      <c r="D132" s="222" t="str">
        <f>IF('Section C'!F132="", "",'Section C'!E132)</f>
        <v/>
      </c>
      <c r="E132" s="222" t="str">
        <f>IF('Section C'!C132="", "",'Section C'!F132)</f>
        <v/>
      </c>
      <c r="F132" s="222" t="str">
        <f>IF('Section C'!G132="", "",'Section C'!G132)</f>
        <v/>
      </c>
      <c r="G132" s="299" t="str">
        <f>IF('Section C'!J132="","",'Section C'!J132)</f>
        <v/>
      </c>
      <c r="I132" s="312"/>
      <c r="J132" s="4"/>
      <c r="K132" s="200"/>
      <c r="L132" s="313"/>
      <c r="M132" s="318"/>
      <c r="N132" s="4"/>
      <c r="O132" s="200"/>
      <c r="P132" s="319"/>
      <c r="Q132" s="313"/>
      <c r="R132" s="318"/>
      <c r="S132" s="4"/>
      <c r="T132" s="200"/>
      <c r="U132" s="319"/>
      <c r="V132" s="313"/>
      <c r="W132" s="318"/>
      <c r="X132" s="4"/>
      <c r="Y132" s="200"/>
      <c r="Z132" s="313"/>
      <c r="AA132" s="4"/>
      <c r="AB132" s="200"/>
      <c r="AC132" s="313"/>
      <c r="AD132" s="4"/>
      <c r="AE132" s="200"/>
      <c r="AF132" s="313"/>
      <c r="AG132" s="4"/>
      <c r="AH132" s="200"/>
      <c r="AI132" s="313"/>
      <c r="AJ132" s="4"/>
      <c r="AK132" s="200"/>
      <c r="AL132" s="313"/>
      <c r="AM132" s="4"/>
      <c r="AN132" s="200"/>
      <c r="AO132" s="313"/>
      <c r="AP132" s="400"/>
      <c r="AQ132" s="4"/>
      <c r="AR132" s="70"/>
      <c r="AS132" s="4" t="b">
        <f>IF(C132="",TRUE,FALSE)</f>
        <v>1</v>
      </c>
    </row>
    <row r="133" spans="1:45" ht="15.75" thickBot="1" x14ac:dyDescent="0.3">
      <c r="A133" s="4"/>
      <c r="B133" s="70"/>
      <c r="C133" s="4"/>
      <c r="D133" s="4"/>
      <c r="E133" s="4"/>
      <c r="G133" s="317"/>
      <c r="I133" s="4"/>
      <c r="J133" s="4"/>
      <c r="L133" s="97"/>
      <c r="M133" s="4"/>
      <c r="N133" s="4"/>
      <c r="Q133" s="97"/>
      <c r="R133" s="4"/>
      <c r="S133" s="4"/>
      <c r="V133" s="97"/>
      <c r="W133" s="4"/>
      <c r="X133" s="4"/>
      <c r="Z133" s="97"/>
      <c r="AA133" s="4"/>
      <c r="AC133" s="97"/>
      <c r="AD133" s="4"/>
      <c r="AE133" s="4"/>
      <c r="AF133" s="4"/>
      <c r="AG133" s="4"/>
      <c r="AH133" s="4"/>
      <c r="AI133" s="316"/>
      <c r="AK133" s="201"/>
      <c r="AL133" s="201"/>
      <c r="AM133" s="52"/>
      <c r="AN133" s="97"/>
      <c r="AO133" s="4"/>
      <c r="AP133" s="4"/>
      <c r="AQ133" s="52"/>
      <c r="AR133" s="52"/>
      <c r="AS133" s="97"/>
    </row>
    <row r="134" spans="1:45" ht="35.1" customHeight="1" thickBot="1" x14ac:dyDescent="0.3">
      <c r="A134" s="4"/>
      <c r="B134" s="121" t="s">
        <v>890</v>
      </c>
      <c r="C134" s="222" t="str">
        <f>IF('Section C'!C134="", "",'Section C'!C134)</f>
        <v/>
      </c>
      <c r="D134" s="222" t="str">
        <f>IF('Section C'!F134="", "",'Section C'!E134)</f>
        <v/>
      </c>
      <c r="E134" s="222" t="str">
        <f>IF('Section C'!C134="", "",'Section C'!F134)</f>
        <v/>
      </c>
      <c r="F134" s="222" t="str">
        <f>IF('Section C'!G134="", "",'Section C'!G134)</f>
        <v/>
      </c>
      <c r="G134" s="299" t="str">
        <f>IF('Section C'!J134="","",'Section C'!J134)</f>
        <v/>
      </c>
      <c r="I134" s="312"/>
      <c r="J134" s="4"/>
      <c r="K134" s="200"/>
      <c r="L134" s="313"/>
      <c r="M134" s="318"/>
      <c r="N134" s="4"/>
      <c r="O134" s="200"/>
      <c r="P134" s="319"/>
      <c r="Q134" s="313"/>
      <c r="R134" s="318"/>
      <c r="S134" s="4"/>
      <c r="T134" s="200"/>
      <c r="U134" s="319"/>
      <c r="V134" s="313"/>
      <c r="W134" s="318"/>
      <c r="X134" s="4"/>
      <c r="Y134" s="200"/>
      <c r="Z134" s="313"/>
      <c r="AA134" s="4"/>
      <c r="AB134" s="200"/>
      <c r="AC134" s="313"/>
      <c r="AD134" s="4"/>
      <c r="AE134" s="200"/>
      <c r="AF134" s="313"/>
      <c r="AG134" s="4"/>
      <c r="AH134" s="200"/>
      <c r="AI134" s="313"/>
      <c r="AJ134" s="4"/>
      <c r="AK134" s="200"/>
      <c r="AL134" s="313"/>
      <c r="AM134" s="4"/>
      <c r="AN134" s="200"/>
      <c r="AO134" s="313"/>
      <c r="AP134" s="400"/>
      <c r="AQ134" s="4"/>
      <c r="AR134" s="70"/>
      <c r="AS134" s="4" t="b">
        <f>IF(C134="",TRUE,FALSE)</f>
        <v>1</v>
      </c>
    </row>
    <row r="135" spans="1:45" ht="15.75" thickBot="1" x14ac:dyDescent="0.3">
      <c r="A135" s="4"/>
      <c r="B135" s="70"/>
      <c r="C135" s="4"/>
      <c r="D135" s="4"/>
      <c r="E135" s="4"/>
      <c r="G135" s="317"/>
      <c r="I135" s="4"/>
      <c r="J135" s="4"/>
      <c r="L135" s="97"/>
      <c r="M135" s="4"/>
      <c r="N135" s="4"/>
      <c r="Q135" s="97"/>
      <c r="R135" s="4"/>
      <c r="S135" s="4"/>
      <c r="V135" s="97"/>
      <c r="W135" s="4"/>
      <c r="X135" s="4"/>
      <c r="Z135" s="97"/>
      <c r="AA135" s="4"/>
      <c r="AC135" s="97"/>
      <c r="AD135" s="4"/>
      <c r="AE135" s="4"/>
      <c r="AF135" s="4"/>
      <c r="AG135" s="4"/>
      <c r="AH135" s="4"/>
      <c r="AI135" s="316"/>
      <c r="AK135" s="201"/>
      <c r="AL135" s="201"/>
      <c r="AM135" s="52"/>
      <c r="AN135" s="97"/>
      <c r="AO135" s="4"/>
      <c r="AP135" s="4"/>
      <c r="AQ135" s="52"/>
      <c r="AR135" s="52"/>
      <c r="AS135" s="97"/>
    </row>
    <row r="136" spans="1:45" ht="35.1" customHeight="1" thickBot="1" x14ac:dyDescent="0.3">
      <c r="A136" s="4"/>
      <c r="B136" s="419" t="s">
        <v>891</v>
      </c>
      <c r="C136" s="222" t="str">
        <f>IF('Section C'!C136="", "",'Section C'!C136)</f>
        <v/>
      </c>
      <c r="D136" s="222" t="str">
        <f>IF('Section C'!F136="", "",'Section C'!E136)</f>
        <v/>
      </c>
      <c r="E136" s="222" t="str">
        <f>IF('Section C'!C136="", "",'Section C'!F136)</f>
        <v/>
      </c>
      <c r="F136" s="222" t="str">
        <f>IF('Section C'!G136="", "",'Section C'!G136)</f>
        <v/>
      </c>
      <c r="G136" s="299" t="str">
        <f>IF('Section C'!J136="","",'Section C'!J136)</f>
        <v/>
      </c>
      <c r="I136" s="312"/>
      <c r="J136" s="4"/>
      <c r="K136" s="200"/>
      <c r="L136" s="313"/>
      <c r="M136" s="318"/>
      <c r="N136" s="4"/>
      <c r="O136" s="200"/>
      <c r="P136" s="319"/>
      <c r="Q136" s="313"/>
      <c r="R136" s="318"/>
      <c r="S136" s="4"/>
      <c r="T136" s="200"/>
      <c r="U136" s="319"/>
      <c r="V136" s="313"/>
      <c r="W136" s="318"/>
      <c r="X136" s="4"/>
      <c r="Y136" s="200"/>
      <c r="Z136" s="313"/>
      <c r="AA136" s="4"/>
      <c r="AB136" s="200"/>
      <c r="AC136" s="313"/>
      <c r="AD136" s="4"/>
      <c r="AE136" s="200"/>
      <c r="AF136" s="313"/>
      <c r="AG136" s="4"/>
      <c r="AH136" s="200"/>
      <c r="AI136" s="313"/>
      <c r="AJ136" s="4"/>
      <c r="AK136" s="200"/>
      <c r="AL136" s="313"/>
      <c r="AM136" s="4"/>
      <c r="AN136" s="200"/>
      <c r="AO136" s="313"/>
      <c r="AP136" s="400"/>
      <c r="AQ136" s="4"/>
      <c r="AR136" s="70"/>
      <c r="AS136" s="4" t="b">
        <f>IF(C136="",TRUE,FALSE)</f>
        <v>1</v>
      </c>
    </row>
    <row r="137" spans="1:45" ht="15.75" thickBot="1" x14ac:dyDescent="0.3">
      <c r="A137" s="4"/>
      <c r="B137" s="70"/>
      <c r="C137" s="4"/>
      <c r="D137" s="4"/>
      <c r="E137" s="4"/>
      <c r="G137" s="317"/>
      <c r="I137" s="4"/>
      <c r="J137" s="4"/>
      <c r="L137" s="97"/>
      <c r="M137" s="4"/>
      <c r="N137" s="4"/>
      <c r="Q137" s="97"/>
      <c r="R137" s="4"/>
      <c r="S137" s="4"/>
      <c r="V137" s="97"/>
      <c r="W137" s="4"/>
      <c r="X137" s="4"/>
      <c r="Z137" s="97"/>
      <c r="AA137" s="4"/>
      <c r="AC137" s="97"/>
      <c r="AD137" s="4"/>
      <c r="AE137" s="4"/>
      <c r="AF137" s="4"/>
      <c r="AG137" s="4"/>
      <c r="AH137" s="4"/>
      <c r="AI137" s="316"/>
      <c r="AK137" s="201"/>
      <c r="AL137" s="201"/>
      <c r="AM137" s="52"/>
      <c r="AN137" s="97"/>
      <c r="AO137" s="4"/>
      <c r="AP137" s="4"/>
      <c r="AQ137" s="52"/>
      <c r="AR137" s="52"/>
      <c r="AS137" s="97"/>
    </row>
    <row r="138" spans="1:45" ht="35.1" customHeight="1" thickBot="1" x14ac:dyDescent="0.3">
      <c r="A138" s="4"/>
      <c r="B138" s="121" t="s">
        <v>892</v>
      </c>
      <c r="C138" s="222" t="str">
        <f>IF('Section C'!C138="", "",'Section C'!C138)</f>
        <v/>
      </c>
      <c r="D138" s="222" t="str">
        <f>IF('Section C'!F138="", "",'Section C'!E138)</f>
        <v/>
      </c>
      <c r="E138" s="222" t="str">
        <f>IF('Section C'!C138="", "",'Section C'!F138)</f>
        <v/>
      </c>
      <c r="F138" s="222" t="str">
        <f>IF('Section C'!G138="", "",'Section C'!G138)</f>
        <v/>
      </c>
      <c r="G138" s="299" t="str">
        <f>IF('Section C'!J138="","",'Section C'!J138)</f>
        <v/>
      </c>
      <c r="I138" s="312"/>
      <c r="J138" s="4"/>
      <c r="K138" s="200"/>
      <c r="L138" s="313"/>
      <c r="M138" s="318"/>
      <c r="N138" s="4"/>
      <c r="O138" s="200"/>
      <c r="P138" s="319"/>
      <c r="Q138" s="313"/>
      <c r="R138" s="318"/>
      <c r="S138" s="4"/>
      <c r="T138" s="200"/>
      <c r="U138" s="319"/>
      <c r="V138" s="313"/>
      <c r="W138" s="318"/>
      <c r="X138" s="4"/>
      <c r="Y138" s="200"/>
      <c r="Z138" s="313"/>
      <c r="AA138" s="4"/>
      <c r="AB138" s="200"/>
      <c r="AC138" s="313"/>
      <c r="AD138" s="4"/>
      <c r="AE138" s="200"/>
      <c r="AF138" s="313"/>
      <c r="AG138" s="4"/>
      <c r="AH138" s="200"/>
      <c r="AI138" s="313"/>
      <c r="AJ138" s="4"/>
      <c r="AK138" s="200"/>
      <c r="AL138" s="313"/>
      <c r="AM138" s="4"/>
      <c r="AN138" s="200"/>
      <c r="AO138" s="313"/>
      <c r="AP138" s="400"/>
      <c r="AQ138" s="4"/>
      <c r="AR138" s="70"/>
      <c r="AS138" s="4" t="b">
        <f>IF(C138="",TRUE,FALSE)</f>
        <v>1</v>
      </c>
    </row>
    <row r="139" spans="1:45" ht="15.75" thickBot="1" x14ac:dyDescent="0.3">
      <c r="A139" s="4"/>
      <c r="B139" s="70"/>
      <c r="C139" s="4"/>
      <c r="D139" s="4"/>
      <c r="E139" s="4"/>
      <c r="G139" s="317"/>
      <c r="I139" s="4"/>
      <c r="J139" s="4"/>
      <c r="L139" s="97"/>
      <c r="M139" s="4"/>
      <c r="N139" s="4"/>
      <c r="Q139" s="97"/>
      <c r="R139" s="4"/>
      <c r="S139" s="4"/>
      <c r="V139" s="97"/>
      <c r="W139" s="4"/>
      <c r="X139" s="4"/>
      <c r="Z139" s="97"/>
      <c r="AA139" s="4"/>
      <c r="AC139" s="97"/>
      <c r="AD139" s="4"/>
      <c r="AE139" s="4"/>
      <c r="AF139" s="4"/>
      <c r="AG139" s="4"/>
      <c r="AH139" s="4"/>
      <c r="AI139" s="316"/>
      <c r="AK139" s="201"/>
      <c r="AL139" s="201"/>
      <c r="AM139" s="52"/>
      <c r="AN139" s="97"/>
      <c r="AO139" s="4"/>
      <c r="AP139" s="4"/>
      <c r="AQ139" s="52"/>
      <c r="AR139" s="52"/>
      <c r="AS139" s="97"/>
    </row>
    <row r="140" spans="1:45" ht="35.1" customHeight="1" thickBot="1" x14ac:dyDescent="0.3">
      <c r="A140" s="4"/>
      <c r="B140" s="121" t="s">
        <v>893</v>
      </c>
      <c r="C140" s="222" t="str">
        <f>IF('Section C'!C140="", "",'Section C'!C140)</f>
        <v/>
      </c>
      <c r="D140" s="222" t="str">
        <f>IF('Section C'!F140="", "",'Section C'!E140)</f>
        <v/>
      </c>
      <c r="E140" s="222" t="str">
        <f>IF('Section C'!C140="", "",'Section C'!F140)</f>
        <v/>
      </c>
      <c r="F140" s="222" t="str">
        <f>IF('Section C'!G140="", "",'Section C'!G140)</f>
        <v/>
      </c>
      <c r="G140" s="299" t="str">
        <f>IF('Section C'!J140="","",'Section C'!J140)</f>
        <v/>
      </c>
      <c r="I140" s="312"/>
      <c r="J140" s="4"/>
      <c r="K140" s="200"/>
      <c r="L140" s="313"/>
      <c r="M140" s="318"/>
      <c r="N140" s="4"/>
      <c r="O140" s="200"/>
      <c r="P140" s="319"/>
      <c r="Q140" s="313"/>
      <c r="R140" s="318"/>
      <c r="S140" s="4"/>
      <c r="T140" s="200"/>
      <c r="U140" s="319"/>
      <c r="V140" s="313"/>
      <c r="W140" s="318"/>
      <c r="X140" s="4"/>
      <c r="Y140" s="200"/>
      <c r="Z140" s="313"/>
      <c r="AA140" s="4"/>
      <c r="AB140" s="200"/>
      <c r="AC140" s="313"/>
      <c r="AD140" s="4"/>
      <c r="AE140" s="200"/>
      <c r="AF140" s="313"/>
      <c r="AG140" s="4"/>
      <c r="AH140" s="200"/>
      <c r="AI140" s="313"/>
      <c r="AJ140" s="4"/>
      <c r="AK140" s="200"/>
      <c r="AL140" s="313"/>
      <c r="AM140" s="4"/>
      <c r="AN140" s="200"/>
      <c r="AO140" s="313"/>
      <c r="AP140" s="400"/>
      <c r="AQ140" s="4"/>
      <c r="AR140" s="70"/>
      <c r="AS140" s="4" t="b">
        <f>IF(C140="",TRUE,FALSE)</f>
        <v>1</v>
      </c>
    </row>
    <row r="141" spans="1:45" ht="15.75" thickBot="1" x14ac:dyDescent="0.3">
      <c r="A141" s="4"/>
      <c r="B141" s="70"/>
      <c r="C141" s="4"/>
      <c r="D141" s="4"/>
      <c r="E141" s="4"/>
      <c r="G141" s="317"/>
      <c r="I141" s="4"/>
      <c r="J141" s="4"/>
      <c r="L141" s="97"/>
      <c r="M141" s="4"/>
      <c r="N141" s="4"/>
      <c r="Q141" s="97"/>
      <c r="R141" s="4"/>
      <c r="S141" s="4"/>
      <c r="V141" s="97"/>
      <c r="W141" s="4"/>
      <c r="X141" s="4"/>
      <c r="Z141" s="97"/>
      <c r="AA141" s="4"/>
      <c r="AC141" s="97"/>
      <c r="AD141" s="4"/>
      <c r="AE141" s="4"/>
      <c r="AF141" s="4"/>
      <c r="AG141" s="4"/>
      <c r="AH141" s="4"/>
      <c r="AI141" s="316"/>
      <c r="AK141" s="201"/>
      <c r="AL141" s="201"/>
      <c r="AM141" s="52"/>
      <c r="AN141" s="97"/>
      <c r="AO141" s="4"/>
      <c r="AP141" s="4"/>
      <c r="AQ141" s="52"/>
      <c r="AR141" s="52"/>
      <c r="AS141" s="97"/>
    </row>
    <row r="142" spans="1:45" ht="35.1" customHeight="1" thickBot="1" x14ac:dyDescent="0.3">
      <c r="A142" s="4"/>
      <c r="B142" s="121" t="s">
        <v>894</v>
      </c>
      <c r="C142" s="222" t="str">
        <f>IF('Section C'!C142="", "",'Section C'!C142)</f>
        <v/>
      </c>
      <c r="D142" s="222" t="str">
        <f>IF('Section C'!F142="", "",'Section C'!E142)</f>
        <v/>
      </c>
      <c r="E142" s="222" t="str">
        <f>IF('Section C'!C142="", "",'Section C'!F142)</f>
        <v/>
      </c>
      <c r="F142" s="222" t="str">
        <f>IF('Section C'!G142="", "",'Section C'!G142)</f>
        <v/>
      </c>
      <c r="G142" s="299" t="str">
        <f>IF('Section C'!J142="","",'Section C'!J142)</f>
        <v/>
      </c>
      <c r="I142" s="312"/>
      <c r="J142" s="4"/>
      <c r="K142" s="200"/>
      <c r="L142" s="313"/>
      <c r="M142" s="318"/>
      <c r="N142" s="4"/>
      <c r="O142" s="200"/>
      <c r="P142" s="319"/>
      <c r="Q142" s="313"/>
      <c r="R142" s="318"/>
      <c r="S142" s="4"/>
      <c r="T142" s="200"/>
      <c r="U142" s="319"/>
      <c r="V142" s="313"/>
      <c r="W142" s="318"/>
      <c r="X142" s="4"/>
      <c r="Y142" s="200"/>
      <c r="Z142" s="313"/>
      <c r="AA142" s="4"/>
      <c r="AB142" s="200"/>
      <c r="AC142" s="313"/>
      <c r="AD142" s="4"/>
      <c r="AE142" s="200"/>
      <c r="AF142" s="313"/>
      <c r="AG142" s="4"/>
      <c r="AH142" s="200"/>
      <c r="AI142" s="313"/>
      <c r="AJ142" s="4"/>
      <c r="AK142" s="200"/>
      <c r="AL142" s="313"/>
      <c r="AM142" s="4"/>
      <c r="AN142" s="200"/>
      <c r="AO142" s="313"/>
      <c r="AP142" s="400"/>
      <c r="AQ142" s="4"/>
      <c r="AR142" s="70"/>
      <c r="AS142" s="4" t="b">
        <f>IF(C142="",TRUE,FALSE)</f>
        <v>1</v>
      </c>
    </row>
    <row r="143" spans="1:45" ht="15.75" thickBot="1" x14ac:dyDescent="0.3">
      <c r="A143" s="4"/>
      <c r="B143" s="70"/>
      <c r="C143" s="4"/>
      <c r="D143" s="4"/>
      <c r="E143" s="4"/>
      <c r="G143" s="317"/>
      <c r="I143" s="4"/>
      <c r="J143" s="4"/>
      <c r="L143" s="97"/>
      <c r="M143" s="4"/>
      <c r="N143" s="4"/>
      <c r="Q143" s="97"/>
      <c r="R143" s="4"/>
      <c r="S143" s="4"/>
      <c r="V143" s="97"/>
      <c r="W143" s="4"/>
      <c r="X143" s="4"/>
      <c r="Z143" s="97"/>
      <c r="AA143" s="4"/>
      <c r="AC143" s="97"/>
      <c r="AD143" s="4"/>
      <c r="AE143" s="4"/>
      <c r="AF143" s="4"/>
      <c r="AG143" s="4"/>
      <c r="AH143" s="4"/>
      <c r="AI143" s="316"/>
      <c r="AK143" s="201"/>
      <c r="AL143" s="201"/>
      <c r="AM143" s="52"/>
      <c r="AN143" s="97"/>
      <c r="AO143" s="4"/>
      <c r="AP143" s="4"/>
      <c r="AQ143" s="52"/>
      <c r="AR143" s="52"/>
      <c r="AS143" s="97"/>
    </row>
    <row r="144" spans="1:45" ht="35.1" customHeight="1" thickBot="1" x14ac:dyDescent="0.3">
      <c r="A144" s="4"/>
      <c r="B144" s="121" t="s">
        <v>895</v>
      </c>
      <c r="C144" s="222" t="str">
        <f>IF('Section C'!C144="", "",'Section C'!C144)</f>
        <v/>
      </c>
      <c r="D144" s="222" t="str">
        <f>IF('Section C'!F144="", "",'Section C'!E144)</f>
        <v/>
      </c>
      <c r="E144" s="222" t="str">
        <f>IF('Section C'!C144="", "",'Section C'!F144)</f>
        <v/>
      </c>
      <c r="F144" s="222" t="str">
        <f>IF('Section C'!G144="", "",'Section C'!G144)</f>
        <v/>
      </c>
      <c r="G144" s="299" t="str">
        <f>IF('Section C'!J144="","",'Section C'!J144)</f>
        <v/>
      </c>
      <c r="I144" s="312"/>
      <c r="J144" s="4"/>
      <c r="K144" s="200"/>
      <c r="L144" s="313"/>
      <c r="M144" s="318"/>
      <c r="N144" s="4"/>
      <c r="O144" s="200"/>
      <c r="P144" s="319"/>
      <c r="Q144" s="313"/>
      <c r="R144" s="318"/>
      <c r="S144" s="4"/>
      <c r="T144" s="200"/>
      <c r="U144" s="319"/>
      <c r="V144" s="313"/>
      <c r="W144" s="318"/>
      <c r="X144" s="4"/>
      <c r="Y144" s="200"/>
      <c r="Z144" s="313"/>
      <c r="AA144" s="4"/>
      <c r="AB144" s="200"/>
      <c r="AC144" s="313"/>
      <c r="AD144" s="4"/>
      <c r="AE144" s="200"/>
      <c r="AF144" s="313"/>
      <c r="AG144" s="4"/>
      <c r="AH144" s="200"/>
      <c r="AI144" s="313"/>
      <c r="AJ144" s="4"/>
      <c r="AK144" s="200"/>
      <c r="AL144" s="313"/>
      <c r="AM144" s="4"/>
      <c r="AN144" s="200"/>
      <c r="AO144" s="313"/>
      <c r="AP144" s="400"/>
      <c r="AQ144" s="4"/>
      <c r="AR144" s="70"/>
      <c r="AS144" s="4" t="b">
        <f>IF(C144="",TRUE,FALSE)</f>
        <v>1</v>
      </c>
    </row>
    <row r="145" spans="1:45" ht="15.75" thickBot="1" x14ac:dyDescent="0.3">
      <c r="A145" s="4"/>
      <c r="B145" s="70"/>
      <c r="C145" s="4"/>
      <c r="D145" s="4"/>
      <c r="E145" s="4"/>
      <c r="G145" s="317"/>
      <c r="I145" s="4"/>
      <c r="J145" s="4"/>
      <c r="L145" s="97"/>
      <c r="M145" s="4"/>
      <c r="N145" s="4"/>
      <c r="Q145" s="97"/>
      <c r="R145" s="4"/>
      <c r="S145" s="4"/>
      <c r="V145" s="97"/>
      <c r="W145" s="4"/>
      <c r="X145" s="4"/>
      <c r="Z145" s="97"/>
      <c r="AA145" s="4"/>
      <c r="AC145" s="97"/>
      <c r="AD145" s="4"/>
      <c r="AE145" s="4"/>
      <c r="AF145" s="4"/>
      <c r="AG145" s="4"/>
      <c r="AH145" s="4"/>
      <c r="AI145" s="316"/>
      <c r="AK145" s="201"/>
      <c r="AL145" s="201"/>
      <c r="AM145" s="52"/>
      <c r="AN145" s="97"/>
      <c r="AO145" s="4"/>
      <c r="AP145" s="4"/>
      <c r="AQ145" s="52"/>
      <c r="AR145" s="52"/>
      <c r="AS145" s="97"/>
    </row>
    <row r="146" spans="1:45" ht="35.1" customHeight="1" thickBot="1" x14ac:dyDescent="0.3">
      <c r="A146" s="4"/>
      <c r="B146" s="121" t="s">
        <v>896</v>
      </c>
      <c r="C146" s="222" t="str">
        <f>IF('Section C'!C146="", "",'Section C'!C146)</f>
        <v/>
      </c>
      <c r="D146" s="222" t="str">
        <f>IF('Section C'!F146="", "",'Section C'!E146)</f>
        <v/>
      </c>
      <c r="E146" s="222" t="str">
        <f>IF('Section C'!C146="", "",'Section C'!F146)</f>
        <v/>
      </c>
      <c r="F146" s="222" t="str">
        <f>IF('Section C'!G146="", "",'Section C'!G146)</f>
        <v/>
      </c>
      <c r="G146" s="299" t="str">
        <f>IF('Section C'!J146="","",'Section C'!J146)</f>
        <v/>
      </c>
      <c r="I146" s="312"/>
      <c r="J146" s="4"/>
      <c r="K146" s="200"/>
      <c r="L146" s="313"/>
      <c r="M146" s="318"/>
      <c r="N146" s="4"/>
      <c r="O146" s="200"/>
      <c r="P146" s="319"/>
      <c r="Q146" s="313"/>
      <c r="R146" s="318"/>
      <c r="S146" s="4"/>
      <c r="T146" s="200"/>
      <c r="U146" s="319"/>
      <c r="V146" s="313"/>
      <c r="W146" s="318"/>
      <c r="X146" s="4"/>
      <c r="Y146" s="200"/>
      <c r="Z146" s="313"/>
      <c r="AA146" s="4"/>
      <c r="AB146" s="200"/>
      <c r="AC146" s="313"/>
      <c r="AD146" s="4"/>
      <c r="AE146" s="200"/>
      <c r="AF146" s="313"/>
      <c r="AG146" s="4"/>
      <c r="AH146" s="200"/>
      <c r="AI146" s="313"/>
      <c r="AJ146" s="4"/>
      <c r="AK146" s="200"/>
      <c r="AL146" s="313"/>
      <c r="AM146" s="4"/>
      <c r="AN146" s="200"/>
      <c r="AO146" s="313"/>
      <c r="AP146" s="400"/>
      <c r="AQ146" s="4"/>
      <c r="AR146" s="70"/>
      <c r="AS146" s="4" t="b">
        <f>IF(C146="",TRUE,FALSE)</f>
        <v>1</v>
      </c>
    </row>
    <row r="147" spans="1:45" ht="15.75" thickBot="1" x14ac:dyDescent="0.3">
      <c r="A147" s="4"/>
      <c r="B147" s="70"/>
      <c r="C147" s="4"/>
      <c r="D147" s="4"/>
      <c r="E147" s="4"/>
      <c r="G147" s="317"/>
      <c r="I147" s="4"/>
      <c r="J147" s="4"/>
      <c r="L147" s="97"/>
      <c r="M147" s="4"/>
      <c r="N147" s="4"/>
      <c r="Q147" s="97"/>
      <c r="R147" s="4"/>
      <c r="S147" s="4"/>
      <c r="V147" s="97"/>
      <c r="W147" s="4"/>
      <c r="X147" s="4"/>
      <c r="Z147" s="97"/>
      <c r="AA147" s="4"/>
      <c r="AC147" s="97"/>
      <c r="AD147" s="4"/>
      <c r="AE147" s="4"/>
      <c r="AF147" s="4"/>
      <c r="AG147" s="4"/>
      <c r="AH147" s="4"/>
      <c r="AI147" s="316"/>
      <c r="AK147" s="201"/>
      <c r="AL147" s="201"/>
      <c r="AM147" s="52"/>
      <c r="AN147" s="97"/>
      <c r="AO147" s="4"/>
      <c r="AP147" s="4"/>
      <c r="AQ147" s="52"/>
      <c r="AR147" s="52"/>
      <c r="AS147" s="97"/>
    </row>
    <row r="148" spans="1:45" ht="35.1" customHeight="1" thickBot="1" x14ac:dyDescent="0.3">
      <c r="A148" s="4"/>
      <c r="B148" s="121" t="s">
        <v>897</v>
      </c>
      <c r="C148" s="222" t="str">
        <f>IF('Section C'!C148="", "",'Section C'!C148)</f>
        <v/>
      </c>
      <c r="D148" s="222" t="str">
        <f>IF('Section C'!F148="", "",'Section C'!E148)</f>
        <v/>
      </c>
      <c r="E148" s="222" t="str">
        <f>IF('Section C'!C148="", "",'Section C'!F148)</f>
        <v/>
      </c>
      <c r="F148" s="222" t="str">
        <f>IF('Section C'!G148="", "",'Section C'!G148)</f>
        <v/>
      </c>
      <c r="G148" s="299" t="str">
        <f>IF('Section C'!J148="","",'Section C'!J148)</f>
        <v/>
      </c>
      <c r="I148" s="312"/>
      <c r="J148" s="4"/>
      <c r="K148" s="200"/>
      <c r="L148" s="313"/>
      <c r="M148" s="318"/>
      <c r="N148" s="4"/>
      <c r="O148" s="200"/>
      <c r="P148" s="319"/>
      <c r="Q148" s="313"/>
      <c r="R148" s="318"/>
      <c r="S148" s="4"/>
      <c r="T148" s="200"/>
      <c r="U148" s="319"/>
      <c r="V148" s="313"/>
      <c r="W148" s="318"/>
      <c r="X148" s="4"/>
      <c r="Y148" s="200"/>
      <c r="Z148" s="313"/>
      <c r="AA148" s="4"/>
      <c r="AB148" s="200"/>
      <c r="AC148" s="313"/>
      <c r="AD148" s="4"/>
      <c r="AE148" s="200"/>
      <c r="AF148" s="313"/>
      <c r="AG148" s="4"/>
      <c r="AH148" s="200"/>
      <c r="AI148" s="313"/>
      <c r="AJ148" s="4"/>
      <c r="AK148" s="200"/>
      <c r="AL148" s="313"/>
      <c r="AM148" s="4"/>
      <c r="AN148" s="200"/>
      <c r="AO148" s="313"/>
      <c r="AP148" s="400"/>
      <c r="AQ148" s="4"/>
      <c r="AR148" s="70"/>
      <c r="AS148" s="4" t="b">
        <f>IF(C148="",TRUE,FALSE)</f>
        <v>1</v>
      </c>
    </row>
    <row r="149" spans="1:45" ht="15.75" thickBot="1" x14ac:dyDescent="0.3">
      <c r="A149" s="4"/>
      <c r="B149" s="70"/>
      <c r="C149" s="4"/>
      <c r="D149" s="4"/>
      <c r="E149" s="4"/>
      <c r="G149" s="317"/>
      <c r="I149" s="4"/>
      <c r="J149" s="4"/>
      <c r="L149" s="97"/>
      <c r="M149" s="4"/>
      <c r="N149" s="4"/>
      <c r="Q149" s="97"/>
      <c r="R149" s="4"/>
      <c r="S149" s="4"/>
      <c r="V149" s="97"/>
      <c r="W149" s="4"/>
      <c r="X149" s="4"/>
      <c r="Z149" s="97"/>
      <c r="AA149" s="4"/>
      <c r="AC149" s="97"/>
      <c r="AD149" s="4"/>
      <c r="AE149" s="4"/>
      <c r="AF149" s="4"/>
      <c r="AG149" s="4"/>
      <c r="AH149" s="4"/>
      <c r="AI149" s="316"/>
      <c r="AK149" s="201"/>
      <c r="AL149" s="201"/>
      <c r="AM149" s="52"/>
      <c r="AN149" s="97"/>
      <c r="AO149" s="4"/>
      <c r="AP149" s="4"/>
      <c r="AQ149" s="52"/>
      <c r="AR149" s="52"/>
      <c r="AS149" s="97"/>
    </row>
    <row r="150" spans="1:45" ht="35.1" customHeight="1" thickBot="1" x14ac:dyDescent="0.3">
      <c r="A150" s="4"/>
      <c r="B150" s="121" t="s">
        <v>898</v>
      </c>
      <c r="C150" s="222" t="str">
        <f>IF('Section C'!C150="", "",'Section C'!C150)</f>
        <v/>
      </c>
      <c r="D150" s="222" t="str">
        <f>IF('Section C'!F150="", "",'Section C'!E150)</f>
        <v/>
      </c>
      <c r="E150" s="222" t="str">
        <f>IF('Section C'!C150="", "",'Section C'!F150)</f>
        <v/>
      </c>
      <c r="F150" s="222" t="str">
        <f>IF('Section C'!G150="", "",'Section C'!G150)</f>
        <v/>
      </c>
      <c r="G150" s="299" t="str">
        <f>IF('Section C'!J150="","",'Section C'!J150)</f>
        <v/>
      </c>
      <c r="I150" s="312"/>
      <c r="J150" s="4"/>
      <c r="K150" s="200"/>
      <c r="L150" s="313"/>
      <c r="M150" s="318"/>
      <c r="N150" s="4"/>
      <c r="O150" s="200"/>
      <c r="P150" s="319"/>
      <c r="Q150" s="313"/>
      <c r="R150" s="318"/>
      <c r="S150" s="4"/>
      <c r="T150" s="200"/>
      <c r="U150" s="319"/>
      <c r="V150" s="313"/>
      <c r="W150" s="318"/>
      <c r="X150" s="4"/>
      <c r="Y150" s="200"/>
      <c r="Z150" s="313"/>
      <c r="AA150" s="4"/>
      <c r="AB150" s="200"/>
      <c r="AC150" s="313"/>
      <c r="AD150" s="4"/>
      <c r="AE150" s="200"/>
      <c r="AF150" s="313"/>
      <c r="AG150" s="4"/>
      <c r="AH150" s="200"/>
      <c r="AI150" s="313"/>
      <c r="AJ150" s="4"/>
      <c r="AK150" s="200"/>
      <c r="AL150" s="313"/>
      <c r="AM150" s="4"/>
      <c r="AN150" s="200"/>
      <c r="AO150" s="313"/>
      <c r="AP150" s="400"/>
      <c r="AQ150" s="4"/>
      <c r="AR150" s="70"/>
      <c r="AS150" s="4" t="b">
        <f>IF(C150="",TRUE,FALSE)</f>
        <v>1</v>
      </c>
    </row>
    <row r="151" spans="1:45" ht="15.75" thickBot="1" x14ac:dyDescent="0.3">
      <c r="A151" s="4"/>
      <c r="B151" s="70"/>
      <c r="C151" s="4"/>
      <c r="D151" s="4"/>
      <c r="E151" s="4"/>
      <c r="G151" s="317"/>
      <c r="I151" s="4"/>
      <c r="J151" s="4"/>
      <c r="L151" s="97"/>
      <c r="M151" s="4"/>
      <c r="N151" s="4"/>
      <c r="Q151" s="97"/>
      <c r="R151" s="4"/>
      <c r="S151" s="4"/>
      <c r="V151" s="97"/>
      <c r="W151" s="4"/>
      <c r="X151" s="4"/>
      <c r="Z151" s="97"/>
      <c r="AA151" s="4"/>
      <c r="AC151" s="97"/>
      <c r="AD151" s="4"/>
      <c r="AE151" s="4"/>
      <c r="AF151" s="4"/>
      <c r="AG151" s="4"/>
      <c r="AH151" s="4"/>
      <c r="AI151" s="316"/>
      <c r="AK151" s="201"/>
      <c r="AL151" s="201"/>
      <c r="AM151" s="52"/>
      <c r="AN151" s="97"/>
      <c r="AO151" s="4"/>
      <c r="AP151" s="4"/>
      <c r="AQ151" s="52"/>
      <c r="AR151" s="52"/>
      <c r="AS151" s="97"/>
    </row>
    <row r="152" spans="1:45" ht="35.1" customHeight="1" thickBot="1" x14ac:dyDescent="0.3">
      <c r="A152" s="4"/>
      <c r="B152" s="121" t="s">
        <v>899</v>
      </c>
      <c r="C152" s="222" t="str">
        <f>IF('Section C'!C152="", "",'Section C'!C152)</f>
        <v/>
      </c>
      <c r="D152" s="222" t="str">
        <f>IF('Section C'!F152="", "",'Section C'!E152)</f>
        <v/>
      </c>
      <c r="E152" s="222" t="str">
        <f>IF('Section C'!C152="", "",'Section C'!F152)</f>
        <v/>
      </c>
      <c r="F152" s="222" t="str">
        <f>IF('Section C'!G152="", "",'Section C'!G152)</f>
        <v/>
      </c>
      <c r="G152" s="299" t="str">
        <f>IF('Section C'!J152="","",'Section C'!J152)</f>
        <v/>
      </c>
      <c r="I152" s="312"/>
      <c r="J152" s="4"/>
      <c r="K152" s="200"/>
      <c r="L152" s="313"/>
      <c r="M152" s="318"/>
      <c r="N152" s="4"/>
      <c r="O152" s="200"/>
      <c r="P152" s="319"/>
      <c r="Q152" s="313"/>
      <c r="R152" s="318"/>
      <c r="S152" s="4"/>
      <c r="T152" s="200"/>
      <c r="U152" s="319"/>
      <c r="V152" s="313"/>
      <c r="W152" s="318"/>
      <c r="X152" s="4"/>
      <c r="Y152" s="200"/>
      <c r="Z152" s="313"/>
      <c r="AA152" s="4"/>
      <c r="AB152" s="200"/>
      <c r="AC152" s="313"/>
      <c r="AD152" s="4"/>
      <c r="AE152" s="200"/>
      <c r="AF152" s="313"/>
      <c r="AG152" s="4"/>
      <c r="AH152" s="200"/>
      <c r="AI152" s="313"/>
      <c r="AJ152" s="4"/>
      <c r="AK152" s="200"/>
      <c r="AL152" s="313"/>
      <c r="AM152" s="4"/>
      <c r="AN152" s="200"/>
      <c r="AO152" s="313"/>
      <c r="AP152" s="400"/>
      <c r="AQ152" s="4"/>
      <c r="AR152" s="70"/>
      <c r="AS152" s="4" t="b">
        <f>IF(C152="",TRUE,FALSE)</f>
        <v>1</v>
      </c>
    </row>
    <row r="153" spans="1:45" ht="15.75" thickBot="1" x14ac:dyDescent="0.3">
      <c r="A153" s="4"/>
      <c r="B153" s="70"/>
      <c r="C153" s="4"/>
      <c r="D153" s="4"/>
      <c r="E153" s="4"/>
      <c r="G153" s="317"/>
      <c r="I153" s="4"/>
      <c r="J153" s="4"/>
      <c r="L153" s="97"/>
      <c r="M153" s="4"/>
      <c r="N153" s="4"/>
      <c r="Q153" s="97"/>
      <c r="R153" s="4"/>
      <c r="S153" s="4"/>
      <c r="V153" s="97"/>
      <c r="W153" s="4"/>
      <c r="X153" s="4"/>
      <c r="Z153" s="97"/>
      <c r="AA153" s="4"/>
      <c r="AC153" s="97"/>
      <c r="AD153" s="4"/>
      <c r="AE153" s="4"/>
      <c r="AF153" s="4"/>
      <c r="AG153" s="4"/>
      <c r="AH153" s="4"/>
      <c r="AI153" s="316"/>
      <c r="AK153" s="201"/>
      <c r="AL153" s="201"/>
      <c r="AM153" s="52"/>
      <c r="AN153" s="97"/>
      <c r="AO153" s="4"/>
      <c r="AP153" s="4"/>
      <c r="AQ153" s="52"/>
      <c r="AR153" s="52"/>
      <c r="AS153" s="97"/>
    </row>
    <row r="154" spans="1:45" ht="35.1" customHeight="1" thickBot="1" x14ac:dyDescent="0.3">
      <c r="A154" s="4"/>
      <c r="B154" s="121" t="s">
        <v>900</v>
      </c>
      <c r="C154" s="222" t="str">
        <f>IF('Section C'!C154="", "",'Section C'!C154)</f>
        <v/>
      </c>
      <c r="D154" s="222" t="str">
        <f>IF('Section C'!F154="", "",'Section C'!E154)</f>
        <v/>
      </c>
      <c r="E154" s="222" t="str">
        <f>IF('Section C'!C154="", "",'Section C'!F154)</f>
        <v/>
      </c>
      <c r="F154" s="222" t="str">
        <f>IF('Section C'!G154="", "",'Section C'!G154)</f>
        <v/>
      </c>
      <c r="G154" s="299" t="str">
        <f>IF('Section C'!J154="","",'Section C'!J154)</f>
        <v/>
      </c>
      <c r="I154" s="312"/>
      <c r="J154" s="4"/>
      <c r="K154" s="200"/>
      <c r="L154" s="313"/>
      <c r="M154" s="318"/>
      <c r="N154" s="4"/>
      <c r="O154" s="200"/>
      <c r="P154" s="319"/>
      <c r="Q154" s="313"/>
      <c r="R154" s="318"/>
      <c r="S154" s="4"/>
      <c r="T154" s="200"/>
      <c r="U154" s="319"/>
      <c r="V154" s="313"/>
      <c r="W154" s="318"/>
      <c r="X154" s="4"/>
      <c r="Y154" s="200"/>
      <c r="Z154" s="313"/>
      <c r="AA154" s="4"/>
      <c r="AB154" s="200"/>
      <c r="AC154" s="313"/>
      <c r="AD154" s="4"/>
      <c r="AE154" s="200"/>
      <c r="AF154" s="313"/>
      <c r="AG154" s="4"/>
      <c r="AH154" s="200"/>
      <c r="AI154" s="313"/>
      <c r="AJ154" s="4"/>
      <c r="AK154" s="200"/>
      <c r="AL154" s="313"/>
      <c r="AM154" s="4"/>
      <c r="AN154" s="200"/>
      <c r="AO154" s="313"/>
      <c r="AP154" s="400"/>
      <c r="AQ154" s="4"/>
      <c r="AR154" s="70"/>
      <c r="AS154" s="4" t="b">
        <f>IF(C154="",TRUE,FALSE)</f>
        <v>1</v>
      </c>
    </row>
    <row r="155" spans="1:45" ht="15.75" thickBot="1" x14ac:dyDescent="0.3">
      <c r="A155" s="4"/>
      <c r="B155" s="70"/>
      <c r="C155" s="4"/>
      <c r="D155" s="4"/>
      <c r="E155" s="4"/>
      <c r="G155" s="317"/>
      <c r="I155" s="4"/>
      <c r="J155" s="4"/>
      <c r="L155" s="97"/>
      <c r="M155" s="4"/>
      <c r="N155" s="4"/>
      <c r="Q155" s="97"/>
      <c r="R155" s="4"/>
      <c r="S155" s="4"/>
      <c r="V155" s="97"/>
      <c r="W155" s="4"/>
      <c r="X155" s="4"/>
      <c r="Z155" s="97"/>
      <c r="AA155" s="4"/>
      <c r="AC155" s="97"/>
      <c r="AD155" s="4"/>
      <c r="AE155" s="4"/>
      <c r="AF155" s="4"/>
      <c r="AG155" s="4"/>
      <c r="AH155" s="4"/>
      <c r="AI155" s="316"/>
      <c r="AK155" s="201"/>
      <c r="AL155" s="201"/>
      <c r="AM155" s="52"/>
      <c r="AN155" s="97"/>
      <c r="AO155" s="4"/>
      <c r="AP155" s="4"/>
      <c r="AQ155" s="52"/>
      <c r="AR155" s="52"/>
      <c r="AS155" s="97"/>
    </row>
    <row r="156" spans="1:45" ht="35.1" customHeight="1" thickBot="1" x14ac:dyDescent="0.3">
      <c r="A156" s="4"/>
      <c r="B156" s="121" t="s">
        <v>901</v>
      </c>
      <c r="C156" s="222" t="str">
        <f>IF('Section C'!C156="", "",'Section C'!C156)</f>
        <v/>
      </c>
      <c r="D156" s="222" t="str">
        <f>IF('Section C'!F156="", "",'Section C'!E156)</f>
        <v/>
      </c>
      <c r="E156" s="222" t="str">
        <f>IF('Section C'!C156="", "",'Section C'!F156)</f>
        <v/>
      </c>
      <c r="F156" s="222" t="str">
        <f>IF('Section C'!G156="", "",'Section C'!G156)</f>
        <v/>
      </c>
      <c r="G156" s="299" t="str">
        <f>IF('Section C'!J156="","",'Section C'!J156)</f>
        <v/>
      </c>
      <c r="I156" s="312"/>
      <c r="J156" s="4"/>
      <c r="K156" s="200"/>
      <c r="L156" s="313"/>
      <c r="M156" s="318"/>
      <c r="N156" s="4"/>
      <c r="O156" s="200"/>
      <c r="P156" s="319"/>
      <c r="Q156" s="313"/>
      <c r="R156" s="318"/>
      <c r="S156" s="4"/>
      <c r="T156" s="200"/>
      <c r="U156" s="319"/>
      <c r="V156" s="313"/>
      <c r="W156" s="318"/>
      <c r="X156" s="4"/>
      <c r="Y156" s="200"/>
      <c r="Z156" s="313"/>
      <c r="AA156" s="4"/>
      <c r="AB156" s="200"/>
      <c r="AC156" s="313"/>
      <c r="AD156" s="4"/>
      <c r="AE156" s="200"/>
      <c r="AF156" s="313"/>
      <c r="AG156" s="4"/>
      <c r="AH156" s="200"/>
      <c r="AI156" s="313"/>
      <c r="AJ156" s="4"/>
      <c r="AK156" s="200"/>
      <c r="AL156" s="313"/>
      <c r="AM156" s="4"/>
      <c r="AN156" s="200"/>
      <c r="AO156" s="313"/>
      <c r="AP156" s="400"/>
      <c r="AQ156" s="4"/>
      <c r="AR156" s="70"/>
      <c r="AS156" s="4" t="b">
        <f>IF(C156="",TRUE,FALSE)</f>
        <v>1</v>
      </c>
    </row>
    <row r="157" spans="1:45" ht="15.75" thickBot="1" x14ac:dyDescent="0.3">
      <c r="A157" s="4"/>
      <c r="B157" s="70"/>
      <c r="C157" s="4"/>
      <c r="D157" s="4"/>
      <c r="E157" s="4"/>
      <c r="G157" s="317"/>
      <c r="I157" s="4"/>
      <c r="J157" s="4"/>
      <c r="L157" s="97"/>
      <c r="M157" s="4"/>
      <c r="N157" s="4"/>
      <c r="Q157" s="97"/>
      <c r="R157" s="4"/>
      <c r="S157" s="4"/>
      <c r="V157" s="97"/>
      <c r="W157" s="4"/>
      <c r="X157" s="4"/>
      <c r="Z157" s="97"/>
      <c r="AA157" s="4"/>
      <c r="AC157" s="97"/>
      <c r="AD157" s="4"/>
      <c r="AE157" s="4"/>
      <c r="AF157" s="4"/>
      <c r="AG157" s="4"/>
      <c r="AH157" s="4"/>
      <c r="AI157" s="316"/>
      <c r="AK157" s="201"/>
      <c r="AL157" s="201"/>
      <c r="AM157" s="52"/>
      <c r="AN157" s="97"/>
      <c r="AO157" s="4"/>
      <c r="AP157" s="4"/>
      <c r="AQ157" s="52"/>
      <c r="AR157" s="52"/>
      <c r="AS157" s="97"/>
    </row>
    <row r="158" spans="1:45" ht="35.1" customHeight="1" thickBot="1" x14ac:dyDescent="0.3">
      <c r="A158" s="4"/>
      <c r="B158" s="121" t="s">
        <v>902</v>
      </c>
      <c r="C158" s="222" t="str">
        <f>IF('Section C'!C158="", "",'Section C'!C158)</f>
        <v/>
      </c>
      <c r="D158" s="222" t="str">
        <f>IF('Section C'!F158="", "",'Section C'!E158)</f>
        <v/>
      </c>
      <c r="E158" s="222" t="str">
        <f>IF('Section C'!C158="", "",'Section C'!F158)</f>
        <v/>
      </c>
      <c r="F158" s="222" t="str">
        <f>IF('Section C'!G158="", "",'Section C'!G158)</f>
        <v/>
      </c>
      <c r="G158" s="299" t="str">
        <f>IF('Section C'!J158="","",'Section C'!J158)</f>
        <v/>
      </c>
      <c r="I158" s="312"/>
      <c r="J158" s="4"/>
      <c r="K158" s="200"/>
      <c r="L158" s="313"/>
      <c r="M158" s="318"/>
      <c r="N158" s="4"/>
      <c r="O158" s="200"/>
      <c r="P158" s="319"/>
      <c r="Q158" s="313"/>
      <c r="R158" s="318"/>
      <c r="S158" s="4"/>
      <c r="T158" s="200"/>
      <c r="U158" s="319"/>
      <c r="V158" s="313"/>
      <c r="W158" s="318"/>
      <c r="X158" s="4"/>
      <c r="Y158" s="200"/>
      <c r="Z158" s="313"/>
      <c r="AA158" s="4"/>
      <c r="AB158" s="200"/>
      <c r="AC158" s="313"/>
      <c r="AD158" s="4"/>
      <c r="AE158" s="200"/>
      <c r="AF158" s="313"/>
      <c r="AG158" s="4"/>
      <c r="AH158" s="200"/>
      <c r="AI158" s="313"/>
      <c r="AJ158" s="4"/>
      <c r="AK158" s="200"/>
      <c r="AL158" s="313"/>
      <c r="AM158" s="4"/>
      <c r="AN158" s="200"/>
      <c r="AO158" s="313"/>
      <c r="AP158" s="400"/>
      <c r="AQ158" s="4"/>
      <c r="AR158" s="70"/>
      <c r="AS158" s="4" t="b">
        <f>IF(C158="",TRUE,FALSE)</f>
        <v>1</v>
      </c>
    </row>
    <row r="159" spans="1:45" ht="15.75" thickBot="1" x14ac:dyDescent="0.3">
      <c r="A159" s="4"/>
      <c r="B159" s="70"/>
      <c r="C159" s="4"/>
      <c r="D159" s="4"/>
      <c r="E159" s="4"/>
      <c r="G159" s="317"/>
      <c r="I159" s="4"/>
      <c r="J159" s="4"/>
      <c r="L159" s="97"/>
      <c r="M159" s="4"/>
      <c r="N159" s="4"/>
      <c r="Q159" s="97"/>
      <c r="R159" s="4"/>
      <c r="S159" s="4"/>
      <c r="V159" s="97"/>
      <c r="W159" s="4"/>
      <c r="X159" s="4"/>
      <c r="Z159" s="97"/>
      <c r="AA159" s="4"/>
      <c r="AC159" s="97"/>
      <c r="AD159" s="4"/>
      <c r="AE159" s="4"/>
      <c r="AF159" s="4"/>
      <c r="AG159" s="4"/>
      <c r="AH159" s="4"/>
      <c r="AI159" s="316"/>
      <c r="AK159" s="201"/>
      <c r="AL159" s="201"/>
      <c r="AM159" s="52"/>
      <c r="AN159" s="97"/>
      <c r="AO159" s="4"/>
      <c r="AP159" s="4"/>
      <c r="AQ159" s="52"/>
      <c r="AR159" s="52"/>
      <c r="AS159" s="97"/>
    </row>
    <row r="160" spans="1:45" ht="35.1" customHeight="1" thickBot="1" x14ac:dyDescent="0.3">
      <c r="A160" s="4"/>
      <c r="B160" s="121" t="s">
        <v>903</v>
      </c>
      <c r="C160" s="222" t="str">
        <f>IF('Section C'!C160="", "",'Section C'!C160)</f>
        <v/>
      </c>
      <c r="D160" s="222" t="str">
        <f>IF('Section C'!F160="", "",'Section C'!E160)</f>
        <v/>
      </c>
      <c r="E160" s="222" t="str">
        <f>IF('Section C'!C160="", "",'Section C'!F160)</f>
        <v/>
      </c>
      <c r="F160" s="222" t="str">
        <f>IF('Section C'!G160="", "",'Section C'!G160)</f>
        <v/>
      </c>
      <c r="G160" s="299" t="str">
        <f>IF('Section C'!J160="","",'Section C'!J160)</f>
        <v/>
      </c>
      <c r="I160" s="312"/>
      <c r="J160" s="4"/>
      <c r="K160" s="200"/>
      <c r="L160" s="313"/>
      <c r="M160" s="318"/>
      <c r="N160" s="4"/>
      <c r="O160" s="200"/>
      <c r="P160" s="319"/>
      <c r="Q160" s="313"/>
      <c r="R160" s="318"/>
      <c r="S160" s="4"/>
      <c r="T160" s="200"/>
      <c r="U160" s="319"/>
      <c r="V160" s="313"/>
      <c r="W160" s="318"/>
      <c r="X160" s="4"/>
      <c r="Y160" s="200"/>
      <c r="Z160" s="313"/>
      <c r="AA160" s="4"/>
      <c r="AB160" s="200"/>
      <c r="AC160" s="313"/>
      <c r="AD160" s="4"/>
      <c r="AE160" s="200"/>
      <c r="AF160" s="313"/>
      <c r="AG160" s="4"/>
      <c r="AH160" s="200"/>
      <c r="AI160" s="313"/>
      <c r="AJ160" s="4"/>
      <c r="AK160" s="200"/>
      <c r="AL160" s="313"/>
      <c r="AM160" s="4"/>
      <c r="AN160" s="200"/>
      <c r="AO160" s="313"/>
      <c r="AP160" s="400"/>
      <c r="AQ160" s="4"/>
      <c r="AR160" s="70"/>
      <c r="AS160" s="4" t="b">
        <f>IF(C160="",TRUE,FALSE)</f>
        <v>1</v>
      </c>
    </row>
    <row r="161" spans="1:45" ht="15.75" thickBot="1" x14ac:dyDescent="0.3">
      <c r="A161" s="4"/>
      <c r="B161" s="70"/>
      <c r="C161" s="4"/>
      <c r="D161" s="4"/>
      <c r="E161" s="4"/>
      <c r="G161" s="317"/>
      <c r="I161" s="4"/>
      <c r="J161" s="4"/>
      <c r="L161" s="97"/>
      <c r="M161" s="4"/>
      <c r="N161" s="4"/>
      <c r="Q161" s="97"/>
      <c r="R161" s="4"/>
      <c r="S161" s="4"/>
      <c r="V161" s="97"/>
      <c r="W161" s="4"/>
      <c r="X161" s="4"/>
      <c r="Z161" s="97"/>
      <c r="AA161" s="4"/>
      <c r="AC161" s="97"/>
      <c r="AD161" s="4"/>
      <c r="AE161" s="4"/>
      <c r="AF161" s="4"/>
      <c r="AG161" s="4"/>
      <c r="AH161" s="4"/>
      <c r="AI161" s="316"/>
      <c r="AK161" s="201"/>
      <c r="AL161" s="201"/>
      <c r="AM161" s="52"/>
      <c r="AN161" s="97"/>
      <c r="AO161" s="4"/>
      <c r="AP161" s="4"/>
      <c r="AQ161" s="52"/>
      <c r="AR161" s="52"/>
      <c r="AS161" s="97"/>
    </row>
    <row r="162" spans="1:45" ht="35.1" customHeight="1" thickBot="1" x14ac:dyDescent="0.3">
      <c r="A162" s="4"/>
      <c r="B162" s="121" t="s">
        <v>904</v>
      </c>
      <c r="C162" s="222" t="str">
        <f>IF('Section C'!C162="", "",'Section C'!C162)</f>
        <v/>
      </c>
      <c r="D162" s="222" t="str">
        <f>IF('Section C'!F162="", "",'Section C'!E162)</f>
        <v/>
      </c>
      <c r="E162" s="222" t="str">
        <f>IF('Section C'!C162="", "",'Section C'!F162)</f>
        <v/>
      </c>
      <c r="F162" s="222" t="str">
        <f>IF('Section C'!G162="", "",'Section C'!G162)</f>
        <v/>
      </c>
      <c r="G162" s="299" t="str">
        <f>IF('Section C'!J162="","",'Section C'!J162)</f>
        <v/>
      </c>
      <c r="I162" s="312"/>
      <c r="J162" s="4"/>
      <c r="K162" s="200"/>
      <c r="L162" s="313"/>
      <c r="M162" s="318"/>
      <c r="N162" s="4"/>
      <c r="O162" s="200"/>
      <c r="P162" s="319"/>
      <c r="Q162" s="313"/>
      <c r="R162" s="318"/>
      <c r="S162" s="4"/>
      <c r="T162" s="200"/>
      <c r="U162" s="319"/>
      <c r="V162" s="313"/>
      <c r="W162" s="318"/>
      <c r="X162" s="4"/>
      <c r="Y162" s="200"/>
      <c r="Z162" s="313"/>
      <c r="AA162" s="4"/>
      <c r="AB162" s="200"/>
      <c r="AC162" s="313"/>
      <c r="AD162" s="4"/>
      <c r="AE162" s="200"/>
      <c r="AF162" s="313"/>
      <c r="AG162" s="4"/>
      <c r="AH162" s="200"/>
      <c r="AI162" s="313"/>
      <c r="AJ162" s="4"/>
      <c r="AK162" s="200"/>
      <c r="AL162" s="313"/>
      <c r="AM162" s="4"/>
      <c r="AN162" s="200"/>
      <c r="AO162" s="313"/>
      <c r="AP162" s="400"/>
      <c r="AQ162" s="4"/>
      <c r="AR162" s="70"/>
      <c r="AS162" s="4" t="b">
        <f>IF(C162="",TRUE,FALSE)</f>
        <v>1</v>
      </c>
    </row>
    <row r="163" spans="1:45" ht="15.75" thickBot="1" x14ac:dyDescent="0.3">
      <c r="A163" s="4"/>
      <c r="B163" s="70"/>
      <c r="C163" s="4"/>
      <c r="D163" s="4"/>
      <c r="E163" s="4"/>
      <c r="G163" s="317"/>
      <c r="I163" s="4"/>
      <c r="J163" s="4"/>
      <c r="L163" s="97"/>
      <c r="M163" s="4"/>
      <c r="N163" s="4"/>
      <c r="Q163" s="97"/>
      <c r="R163" s="4"/>
      <c r="S163" s="4"/>
      <c r="V163" s="97"/>
      <c r="W163" s="4"/>
      <c r="X163" s="4"/>
      <c r="Z163" s="97"/>
      <c r="AA163" s="4"/>
      <c r="AC163" s="97"/>
      <c r="AD163" s="4"/>
      <c r="AE163" s="4"/>
      <c r="AF163" s="4"/>
      <c r="AG163" s="4"/>
      <c r="AH163" s="4"/>
      <c r="AI163" s="316"/>
      <c r="AK163" s="201"/>
      <c r="AL163" s="201"/>
      <c r="AM163" s="52"/>
      <c r="AN163" s="97"/>
      <c r="AO163" s="4"/>
      <c r="AP163" s="4"/>
      <c r="AQ163" s="52"/>
      <c r="AR163" s="52"/>
      <c r="AS163" s="97"/>
    </row>
    <row r="164" spans="1:45" ht="35.1" customHeight="1" thickBot="1" x14ac:dyDescent="0.3">
      <c r="A164" s="4"/>
      <c r="B164" s="121" t="s">
        <v>905</v>
      </c>
      <c r="C164" s="222" t="str">
        <f>IF('Section C'!C164="", "",'Section C'!C164)</f>
        <v/>
      </c>
      <c r="D164" s="222" t="str">
        <f>IF('Section C'!F164="", "",'Section C'!E164)</f>
        <v/>
      </c>
      <c r="E164" s="222" t="str">
        <f>IF('Section C'!C164="", "",'Section C'!F164)</f>
        <v/>
      </c>
      <c r="F164" s="222" t="str">
        <f>IF('Section C'!G164="", "",'Section C'!G164)</f>
        <v/>
      </c>
      <c r="G164" s="299" t="str">
        <f>IF('Section C'!J164="","",'Section C'!J164)</f>
        <v/>
      </c>
      <c r="I164" s="312"/>
      <c r="J164" s="4"/>
      <c r="K164" s="200"/>
      <c r="L164" s="313"/>
      <c r="M164" s="318"/>
      <c r="N164" s="4"/>
      <c r="O164" s="200"/>
      <c r="P164" s="319"/>
      <c r="Q164" s="313"/>
      <c r="R164" s="318"/>
      <c r="S164" s="4"/>
      <c r="T164" s="200"/>
      <c r="U164" s="319"/>
      <c r="V164" s="313"/>
      <c r="W164" s="318"/>
      <c r="X164" s="4"/>
      <c r="Y164" s="200"/>
      <c r="Z164" s="313"/>
      <c r="AA164" s="4"/>
      <c r="AB164" s="200"/>
      <c r="AC164" s="313"/>
      <c r="AD164" s="4"/>
      <c r="AE164" s="200"/>
      <c r="AF164" s="313"/>
      <c r="AG164" s="4"/>
      <c r="AH164" s="200"/>
      <c r="AI164" s="313"/>
      <c r="AJ164" s="4"/>
      <c r="AK164" s="200"/>
      <c r="AL164" s="313"/>
      <c r="AM164" s="4"/>
      <c r="AN164" s="200"/>
      <c r="AO164" s="313"/>
      <c r="AP164" s="400"/>
      <c r="AQ164" s="4"/>
      <c r="AR164" s="70"/>
      <c r="AS164" s="4" t="b">
        <f>IF(C164="",TRUE,FALSE)</f>
        <v>1</v>
      </c>
    </row>
    <row r="165" spans="1:45" ht="15.75" thickBot="1" x14ac:dyDescent="0.3">
      <c r="A165" s="4"/>
      <c r="B165" s="70"/>
      <c r="C165" s="4"/>
      <c r="D165" s="4"/>
      <c r="E165" s="4"/>
      <c r="G165" s="317"/>
      <c r="I165" s="4"/>
      <c r="J165" s="4"/>
      <c r="L165" s="97"/>
      <c r="M165" s="4"/>
      <c r="N165" s="4"/>
      <c r="Q165" s="97"/>
      <c r="R165" s="4"/>
      <c r="S165" s="4"/>
      <c r="V165" s="97"/>
      <c r="W165" s="4"/>
      <c r="X165" s="4"/>
      <c r="Z165" s="97"/>
      <c r="AA165" s="4"/>
      <c r="AC165" s="97"/>
      <c r="AD165" s="4"/>
      <c r="AE165" s="4"/>
      <c r="AF165" s="4"/>
      <c r="AG165" s="4"/>
      <c r="AH165" s="4"/>
      <c r="AI165" s="316"/>
      <c r="AK165" s="201"/>
      <c r="AL165" s="201"/>
      <c r="AM165" s="52"/>
      <c r="AN165" s="97"/>
      <c r="AO165" s="4"/>
      <c r="AP165" s="4"/>
      <c r="AQ165" s="52"/>
      <c r="AR165" s="52"/>
      <c r="AS165" s="97"/>
    </row>
    <row r="166" spans="1:45" ht="35.1" customHeight="1" thickBot="1" x14ac:dyDescent="0.3">
      <c r="A166" s="4"/>
      <c r="B166" s="121" t="s">
        <v>906</v>
      </c>
      <c r="C166" s="222" t="str">
        <f>IF('Section C'!C166="", "",'Section C'!C166)</f>
        <v/>
      </c>
      <c r="D166" s="222" t="str">
        <f>IF('Section C'!F166="", "",'Section C'!E166)</f>
        <v/>
      </c>
      <c r="E166" s="222" t="str">
        <f>IF('Section C'!C166="", "",'Section C'!F166)</f>
        <v/>
      </c>
      <c r="F166" s="222" t="str">
        <f>IF('Section C'!G166="", "",'Section C'!G166)</f>
        <v/>
      </c>
      <c r="G166" s="299" t="str">
        <f>IF('Section C'!J166="","",'Section C'!J166)</f>
        <v/>
      </c>
      <c r="I166" s="312"/>
      <c r="J166" s="4"/>
      <c r="K166" s="200"/>
      <c r="L166" s="313"/>
      <c r="M166" s="318"/>
      <c r="N166" s="4"/>
      <c r="O166" s="200"/>
      <c r="P166" s="319"/>
      <c r="Q166" s="313"/>
      <c r="R166" s="318"/>
      <c r="S166" s="4"/>
      <c r="T166" s="200"/>
      <c r="U166" s="319"/>
      <c r="V166" s="313"/>
      <c r="W166" s="318"/>
      <c r="X166" s="4"/>
      <c r="Y166" s="200"/>
      <c r="Z166" s="313"/>
      <c r="AA166" s="4"/>
      <c r="AB166" s="200"/>
      <c r="AC166" s="313"/>
      <c r="AD166" s="4"/>
      <c r="AE166" s="200"/>
      <c r="AF166" s="313"/>
      <c r="AG166" s="4"/>
      <c r="AH166" s="200"/>
      <c r="AI166" s="313"/>
      <c r="AJ166" s="4"/>
      <c r="AK166" s="200"/>
      <c r="AL166" s="313"/>
      <c r="AM166" s="4"/>
      <c r="AN166" s="200"/>
      <c r="AO166" s="313"/>
      <c r="AP166" s="400"/>
      <c r="AQ166" s="4"/>
      <c r="AR166" s="70"/>
      <c r="AS166" s="4" t="b">
        <f>IF(C166="",TRUE,FALSE)</f>
        <v>1</v>
      </c>
    </row>
    <row r="167" spans="1:45" x14ac:dyDescent="0.25">
      <c r="A167" s="4"/>
      <c r="B167" s="70"/>
      <c r="C167" s="4"/>
      <c r="D167" s="4"/>
      <c r="E167" s="4"/>
      <c r="G167" s="317"/>
      <c r="I167" s="4"/>
      <c r="J167" s="4"/>
      <c r="L167" s="97"/>
      <c r="M167" s="4"/>
      <c r="N167" s="4"/>
      <c r="Q167" s="97"/>
      <c r="R167" s="4"/>
      <c r="S167" s="4"/>
      <c r="V167" s="97"/>
      <c r="W167" s="4"/>
      <c r="X167" s="4"/>
      <c r="Z167" s="97"/>
      <c r="AA167" s="4"/>
      <c r="AC167" s="97"/>
      <c r="AD167" s="4"/>
      <c r="AE167" s="4"/>
      <c r="AF167" s="4"/>
      <c r="AG167" s="4"/>
      <c r="AH167" s="4"/>
      <c r="AI167" s="316"/>
      <c r="AK167" s="201"/>
      <c r="AL167" s="201"/>
      <c r="AM167" s="52"/>
      <c r="AN167" s="97"/>
      <c r="AO167" s="4"/>
      <c r="AP167" s="4"/>
      <c r="AQ167" s="52"/>
      <c r="AR167" s="52"/>
      <c r="AS167" s="97"/>
    </row>
    <row r="168" spans="1:45" ht="18" customHeight="1" x14ac:dyDescent="0.25">
      <c r="A168" s="4"/>
      <c r="B168" s="70"/>
      <c r="C168" s="4"/>
      <c r="D168" s="4"/>
      <c r="E168" s="4"/>
      <c r="G168" s="317"/>
      <c r="H168" s="4"/>
      <c r="I168" s="4"/>
      <c r="J168" s="4"/>
      <c r="L168" s="97"/>
      <c r="M168" s="4"/>
      <c r="N168" s="4"/>
      <c r="Q168" s="97"/>
      <c r="R168" s="4"/>
      <c r="S168" s="4"/>
      <c r="V168" s="97"/>
      <c r="W168" s="4"/>
      <c r="X168" s="4"/>
      <c r="Z168" s="97"/>
      <c r="AA168" s="4"/>
      <c r="AC168" s="97"/>
      <c r="AD168" s="4"/>
      <c r="AE168" s="4"/>
      <c r="AF168" s="4"/>
      <c r="AG168" s="4"/>
      <c r="AH168" s="4"/>
      <c r="AI168" s="316"/>
      <c r="AK168" s="201"/>
      <c r="AL168" s="201"/>
      <c r="AM168" s="52"/>
      <c r="AN168" s="97"/>
      <c r="AO168" s="4"/>
      <c r="AP168" s="4"/>
      <c r="AQ168" s="52"/>
      <c r="AR168" s="52"/>
      <c r="AS168" s="97"/>
    </row>
    <row r="169" spans="1:45" x14ac:dyDescent="0.25">
      <c r="A169" s="4"/>
      <c r="B169" s="4"/>
      <c r="C169" s="4"/>
      <c r="D169" s="4"/>
      <c r="E169" s="4"/>
      <c r="F169" s="4"/>
      <c r="G169" s="316"/>
      <c r="H169" s="4"/>
      <c r="I169" s="4"/>
      <c r="J169" s="4"/>
      <c r="K169" s="4"/>
      <c r="L169" s="4"/>
      <c r="M169" s="4"/>
      <c r="N169" s="4"/>
      <c r="O169" s="4"/>
      <c r="P169" s="4"/>
      <c r="Q169" s="4"/>
      <c r="R169" s="4"/>
      <c r="S169" s="4"/>
      <c r="T169" s="4"/>
      <c r="U169" s="4"/>
      <c r="V169" s="307"/>
      <c r="W169" s="307"/>
      <c r="X169" s="4"/>
      <c r="Y169" s="307"/>
      <c r="Z169" s="307"/>
      <c r="AA169" s="4"/>
      <c r="AB169" s="307"/>
      <c r="AC169" s="307"/>
      <c r="AD169" s="4"/>
      <c r="AE169" s="307"/>
      <c r="AF169" s="307"/>
      <c r="AG169" s="4"/>
      <c r="AH169" s="307"/>
      <c r="AI169" s="307"/>
      <c r="AJ169" s="4"/>
      <c r="AK169" s="307"/>
      <c r="AL169" s="307"/>
      <c r="AM169" s="4"/>
      <c r="AN169" s="307"/>
      <c r="AO169" s="307"/>
      <c r="AP169" s="307"/>
      <c r="AQ169" s="4"/>
    </row>
    <row r="170" spans="1:45" ht="15.75" thickBot="1" x14ac:dyDescent="0.3">
      <c r="A170" s="4"/>
      <c r="B170" s="4"/>
      <c r="C170" s="4"/>
      <c r="D170" s="4"/>
      <c r="E170" s="4"/>
      <c r="F170" s="4"/>
      <c r="G170" s="4"/>
      <c r="H170" s="4"/>
      <c r="I170" s="4"/>
      <c r="J170" s="4"/>
      <c r="K170" s="4"/>
      <c r="L170" s="4"/>
      <c r="M170" s="4"/>
      <c r="N170" s="4"/>
      <c r="O170" s="4"/>
      <c r="P170" s="4"/>
      <c r="Q170" s="4"/>
      <c r="R170" s="4"/>
      <c r="S170" s="4"/>
      <c r="T170" s="4"/>
      <c r="U170" s="4"/>
      <c r="V170" s="307"/>
      <c r="W170" s="307"/>
      <c r="X170" s="4"/>
      <c r="Y170" s="307"/>
      <c r="Z170" s="307"/>
      <c r="AA170" s="4"/>
      <c r="AB170" s="307"/>
      <c r="AC170" s="307"/>
      <c r="AD170" s="4"/>
      <c r="AE170" s="307"/>
      <c r="AF170" s="307"/>
      <c r="AG170" s="4"/>
      <c r="AH170" s="307"/>
      <c r="AI170" s="307"/>
      <c r="AJ170" s="4"/>
      <c r="AK170" s="307"/>
      <c r="AL170" s="307"/>
      <c r="AM170" s="4"/>
      <c r="AN170" s="307"/>
      <c r="AO170" s="307"/>
      <c r="AP170" s="307"/>
      <c r="AQ170" s="4"/>
    </row>
    <row r="171" spans="1:45" ht="35.1" customHeight="1" thickBot="1" x14ac:dyDescent="0.3">
      <c r="A171" s="4"/>
      <c r="B171" s="121" t="s">
        <v>390</v>
      </c>
      <c r="C171" s="4"/>
      <c r="D171" s="4"/>
      <c r="E171" s="4"/>
      <c r="F171" s="4"/>
      <c r="G171" s="85">
        <f>'Section C'!J168</f>
        <v>0</v>
      </c>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row>
    <row r="172" spans="1:45"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row>
    <row r="173" spans="1:45" x14ac:dyDescent="0.25">
      <c r="A173" s="4"/>
      <c r="B173" s="4"/>
      <c r="C173" s="4"/>
      <c r="D173" s="4"/>
      <c r="E173" s="4"/>
      <c r="F173" s="459" t="s">
        <v>65</v>
      </c>
      <c r="G173" s="459"/>
      <c r="H173" s="459"/>
      <c r="I173" s="459"/>
      <c r="J173" s="459"/>
      <c r="K173" s="459"/>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row>
    <row r="174" spans="1:45" ht="15.75" customHeight="1" x14ac:dyDescent="0.25">
      <c r="A174" s="4"/>
      <c r="B174" s="4"/>
      <c r="C174" s="4"/>
      <c r="D174" s="4"/>
      <c r="E174" s="4"/>
      <c r="F174" s="458" t="b">
        <f>IF(AND(L177=Q177,Q177=V177,V177=Z177,Z177=AC177,AC177=AE177,AF177=AE177,AH177=AF177,AI177=AH177,AI177=AL177,AL177=AN177,AN177=AO177,AO177=AP177,AP177='Section C'!H178),TRUE,FALSE)</f>
        <v>1</v>
      </c>
      <c r="G174" s="458"/>
      <c r="H174" s="458"/>
      <c r="I174" s="458"/>
      <c r="J174" s="458"/>
      <c r="K174" s="458"/>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row>
    <row r="175" spans="1:45"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row>
    <row r="176" spans="1:45"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row>
    <row r="177" spans="1:47" s="98" customFormat="1" ht="14.25" hidden="1" customHeight="1" x14ac:dyDescent="0.25">
      <c r="A177" s="267"/>
      <c r="B177" s="267" t="s">
        <v>387</v>
      </c>
      <c r="C177" s="267"/>
      <c r="D177" s="267"/>
      <c r="E177" s="267"/>
      <c r="F177" s="267"/>
      <c r="G177" s="267"/>
      <c r="H177" s="267"/>
      <c r="I177" s="267">
        <f>COUNTIF(I8:I106,"&gt;=0")</f>
        <v>0</v>
      </c>
      <c r="J177" s="267"/>
      <c r="K177" s="267">
        <f>COUNTIF(K8:K166,"*")</f>
        <v>0</v>
      </c>
      <c r="L177" s="267">
        <f>COUNTIF(L8:L166,"&gt;=0")</f>
        <v>0</v>
      </c>
      <c r="M177" s="267"/>
      <c r="N177" s="267"/>
      <c r="O177" s="267">
        <f>COUNTIF(O8:O166,"*")</f>
        <v>0</v>
      </c>
      <c r="P177" s="267"/>
      <c r="Q177" s="267">
        <f>COUNTIF(Q8:Q166,"&gt;=0")</f>
        <v>0</v>
      </c>
      <c r="R177" s="267"/>
      <c r="S177" s="267"/>
      <c r="T177" s="267">
        <f>COUNTIF(T8:T166,"*")</f>
        <v>0</v>
      </c>
      <c r="U177" s="267"/>
      <c r="V177" s="267">
        <f>COUNTIF(V8:V166,"&gt;=0")</f>
        <v>0</v>
      </c>
      <c r="W177" s="267"/>
      <c r="X177" s="267"/>
      <c r="Y177" s="267">
        <f>COUNTIF(Y8:Y166,"*")</f>
        <v>0</v>
      </c>
      <c r="Z177" s="267">
        <f>COUNTIF(Z8:Z166,"&gt;=0")</f>
        <v>0</v>
      </c>
      <c r="AA177" s="267"/>
      <c r="AB177" s="267">
        <f>COUNTIF(AB8:AB166,"*")</f>
        <v>0</v>
      </c>
      <c r="AC177" s="267">
        <f>COUNTIF(AC8:AC166,"&gt;=0")</f>
        <v>0</v>
      </c>
      <c r="AD177" s="267"/>
      <c r="AE177" s="267">
        <f>COUNTIF(AE8:AE166,"*")</f>
        <v>0</v>
      </c>
      <c r="AF177" s="267">
        <f>COUNTIF(AF8:AF166,"&gt;=0")</f>
        <v>0</v>
      </c>
      <c r="AG177" s="267"/>
      <c r="AH177" s="267">
        <f>COUNTIF(AH8:AH166,"*")</f>
        <v>0</v>
      </c>
      <c r="AI177" s="267">
        <f>COUNTIF(AI8:AI166,"&gt;=0")</f>
        <v>0</v>
      </c>
      <c r="AJ177" s="267"/>
      <c r="AK177" s="267">
        <f>COUNTIF(AK8:AK166,"*")</f>
        <v>0</v>
      </c>
      <c r="AL177" s="267">
        <f>COUNTIF(AL8:AL166,"&gt;=0")</f>
        <v>0</v>
      </c>
      <c r="AM177" s="267"/>
      <c r="AN177" s="267">
        <f>COUNTIF(AN8:AN166,"*")</f>
        <v>0</v>
      </c>
      <c r="AO177" s="267">
        <f>COUNTIF(AO8:AO166,"&gt;=0")</f>
        <v>0</v>
      </c>
      <c r="AP177" s="267">
        <f>COUNTIF(AP8:AP166,"&gt;=0")</f>
        <v>0</v>
      </c>
      <c r="AR177" s="267"/>
      <c r="AS177" s="267"/>
      <c r="AT177" s="267"/>
      <c r="AU177" s="267"/>
    </row>
    <row r="178" spans="1:47" s="98" customFormat="1" hidden="1" x14ac:dyDescent="0.25">
      <c r="A178" s="267"/>
      <c r="B178" s="267"/>
      <c r="C178" s="267"/>
      <c r="D178" s="267"/>
      <c r="E178" s="267"/>
      <c r="F178" s="267"/>
      <c r="G178" s="267"/>
      <c r="H178" s="267"/>
      <c r="I178" s="267"/>
      <c r="J178" s="267"/>
      <c r="K178" s="267"/>
      <c r="L178" s="267"/>
      <c r="M178" s="267"/>
      <c r="N178" s="267"/>
      <c r="O178" s="267"/>
      <c r="P178" s="267"/>
      <c r="Q178" s="267"/>
      <c r="R178" s="267"/>
      <c r="S178" s="267"/>
      <c r="T178" s="267"/>
      <c r="U178" s="267"/>
      <c r="V178" s="267"/>
      <c r="W178" s="267"/>
      <c r="X178" s="267"/>
      <c r="Y178" s="267"/>
      <c r="Z178" s="267"/>
      <c r="AA178" s="267"/>
      <c r="AB178" s="267"/>
      <c r="AC178" s="267"/>
      <c r="AD178" s="267"/>
      <c r="AE178" s="267"/>
      <c r="AF178" s="267"/>
      <c r="AG178" s="267"/>
      <c r="AH178" s="267"/>
      <c r="AI178" s="267"/>
      <c r="AJ178" s="267"/>
      <c r="AK178" s="267"/>
      <c r="AL178" s="267"/>
      <c r="AM178" s="267"/>
      <c r="AN178" s="267"/>
      <c r="AO178" s="267"/>
      <c r="AP178" s="267"/>
      <c r="AR178" s="267"/>
      <c r="AS178" s="267"/>
      <c r="AT178" s="267"/>
      <c r="AU178" s="267"/>
    </row>
    <row r="179" spans="1:47" s="98" customFormat="1" hidden="1" x14ac:dyDescent="0.25">
      <c r="A179" s="267"/>
      <c r="AR179" s="267"/>
      <c r="AS179" s="267"/>
      <c r="AT179" s="267"/>
      <c r="AU179" s="267"/>
    </row>
    <row r="180" spans="1:47" hidden="1" x14ac:dyDescent="0.25"/>
    <row r="183" spans="1:47" x14ac:dyDescent="0.25">
      <c r="K183" s="259"/>
      <c r="L183" s="259"/>
      <c r="M183" s="259"/>
      <c r="N183" s="259"/>
      <c r="O183" s="259"/>
      <c r="P183" s="259"/>
    </row>
    <row r="184" spans="1:47" x14ac:dyDescent="0.25">
      <c r="K184" s="259"/>
      <c r="L184" s="259"/>
      <c r="M184" s="259"/>
      <c r="N184" s="259"/>
      <c r="O184" s="259"/>
      <c r="P184" s="259"/>
    </row>
    <row r="185" spans="1:47" x14ac:dyDescent="0.25">
      <c r="K185" s="259"/>
      <c r="L185" s="259"/>
      <c r="M185" s="259"/>
      <c r="N185" s="259"/>
      <c r="O185" s="259"/>
      <c r="P185" s="259"/>
    </row>
    <row r="186" spans="1:47" x14ac:dyDescent="0.25">
      <c r="K186" s="259"/>
      <c r="L186" s="259"/>
      <c r="M186" s="259"/>
      <c r="N186" s="259"/>
      <c r="O186" s="259"/>
      <c r="P186" s="259"/>
    </row>
    <row r="187" spans="1:47" x14ac:dyDescent="0.25">
      <c r="K187" s="259"/>
      <c r="L187" s="259"/>
      <c r="M187" s="259"/>
      <c r="N187" s="259"/>
      <c r="O187" s="259"/>
      <c r="P187" s="259"/>
    </row>
    <row r="188" spans="1:47" x14ac:dyDescent="0.25">
      <c r="K188" s="259"/>
      <c r="L188" s="259"/>
      <c r="M188" s="259"/>
      <c r="N188" s="259"/>
      <c r="O188" s="259"/>
      <c r="P188" s="259"/>
    </row>
  </sheetData>
  <sheetProtection algorithmName="SHA-512" hashValue="6k2YTYXKiHSDJp8EGaKTrodUE8ElKUBdYxM9VWUbJGoXxE2fbTUYeKOncylP2949DixqNmnAII+5wTOGcHb1dQ==" saltValue="TW+sEEGAByofPxLNsttlUQ==" spinCount="100000" sheet="1" objects="1" scenarios="1"/>
  <mergeCells count="5">
    <mergeCell ref="B2:C2"/>
    <mergeCell ref="B4:K4"/>
    <mergeCell ref="B5:K5"/>
    <mergeCell ref="F173:K173"/>
    <mergeCell ref="F174:K174"/>
  </mergeCells>
  <conditionalFormatting sqref="C8:G8">
    <cfRule type="expression" dxfId="1872" priority="465">
      <formula>$AS$8=TRUE</formula>
    </cfRule>
  </conditionalFormatting>
  <conditionalFormatting sqref="C10:G10">
    <cfRule type="expression" dxfId="1870" priority="463">
      <formula>$AS$10=TRUE</formula>
    </cfRule>
  </conditionalFormatting>
  <conditionalFormatting sqref="C12:G12">
    <cfRule type="expression" dxfId="1867" priority="461">
      <formula>$AS$12=TRUE</formula>
    </cfRule>
  </conditionalFormatting>
  <conditionalFormatting sqref="C14:G14">
    <cfRule type="expression" dxfId="1866" priority="459">
      <formula>$AS$14=TRUE</formula>
    </cfRule>
  </conditionalFormatting>
  <conditionalFormatting sqref="C16:G16">
    <cfRule type="expression" dxfId="1864" priority="457">
      <formula>$AS$16=TRUE</formula>
    </cfRule>
  </conditionalFormatting>
  <conditionalFormatting sqref="C18:G18">
    <cfRule type="expression" dxfId="1861" priority="455">
      <formula>$AS$18=TRUE</formula>
    </cfRule>
  </conditionalFormatting>
  <conditionalFormatting sqref="C20:G20">
    <cfRule type="expression" dxfId="1859" priority="518">
      <formula>$AS$20=TRUE</formula>
    </cfRule>
  </conditionalFormatting>
  <conditionalFormatting sqref="C22:G22">
    <cfRule type="expression" dxfId="1857" priority="453">
      <formula>$AS$22=TRUE</formula>
    </cfRule>
  </conditionalFormatting>
  <conditionalFormatting sqref="C24:G24">
    <cfRule type="expression" dxfId="1856" priority="451">
      <formula>$AS$24=TRUE</formula>
    </cfRule>
  </conditionalFormatting>
  <conditionalFormatting sqref="C26:G26">
    <cfRule type="expression" dxfId="1854" priority="449">
      <formula>$AS$26=TRUE</formula>
    </cfRule>
  </conditionalFormatting>
  <conditionalFormatting sqref="C28:G28">
    <cfRule type="expression" dxfId="1852" priority="447">
      <formula>$AS$28=TRUE</formula>
    </cfRule>
  </conditionalFormatting>
  <conditionalFormatting sqref="C30:G30">
    <cfRule type="expression" dxfId="1850" priority="344">
      <formula>$AS$30=TRUE</formula>
    </cfRule>
  </conditionalFormatting>
  <conditionalFormatting sqref="C32:G32">
    <cfRule type="expression" dxfId="1848" priority="342">
      <formula>$AS$32=TRUE</formula>
    </cfRule>
  </conditionalFormatting>
  <conditionalFormatting sqref="C34:G34">
    <cfRule type="expression" dxfId="1846" priority="340">
      <formula>$AS$34=TRUE</formula>
    </cfRule>
  </conditionalFormatting>
  <conditionalFormatting sqref="C36:G36">
    <cfRule type="expression" dxfId="1844" priority="338">
      <formula>$AS$36=TRUE</formula>
    </cfRule>
  </conditionalFormatting>
  <conditionalFormatting sqref="C38:G38">
    <cfRule type="expression" dxfId="1841" priority="336">
      <formula>$AS$38=TRUE</formula>
    </cfRule>
  </conditionalFormatting>
  <conditionalFormatting sqref="C40:G40">
    <cfRule type="expression" dxfId="1840" priority="334">
      <formula>$AS$40=TRUE</formula>
    </cfRule>
  </conditionalFormatting>
  <conditionalFormatting sqref="C42:G42">
    <cfRule type="expression" dxfId="1838" priority="312">
      <formula>$AS$42=TRUE</formula>
    </cfRule>
  </conditionalFormatting>
  <conditionalFormatting sqref="C44:G44">
    <cfRule type="expression" dxfId="1835" priority="310">
      <formula>$AS$44=TRUE</formula>
    </cfRule>
  </conditionalFormatting>
  <conditionalFormatting sqref="C46:G46">
    <cfRule type="expression" dxfId="1834" priority="308">
      <formula>$AS$46=TRUE</formula>
    </cfRule>
  </conditionalFormatting>
  <conditionalFormatting sqref="C48:G48">
    <cfRule type="expression" dxfId="1832" priority="306">
      <formula>$AS$48=TRUE</formula>
    </cfRule>
  </conditionalFormatting>
  <conditionalFormatting sqref="C50:G50">
    <cfRule type="expression" dxfId="1830" priority="304">
      <formula>$AS$50=TRUE</formula>
    </cfRule>
  </conditionalFormatting>
  <conditionalFormatting sqref="C52:G52">
    <cfRule type="expression" dxfId="1828" priority="322">
      <formula>$AS$52=TRUE</formula>
    </cfRule>
  </conditionalFormatting>
  <conditionalFormatting sqref="C54:G54">
    <cfRule type="expression" dxfId="1826" priority="302">
      <formula>$AS$54=TRUE</formula>
    </cfRule>
  </conditionalFormatting>
  <conditionalFormatting sqref="C56:G56">
    <cfRule type="expression" dxfId="1823" priority="300">
      <formula>$AS$56=TRUE</formula>
    </cfRule>
  </conditionalFormatting>
  <conditionalFormatting sqref="C58:G58">
    <cfRule type="expression" dxfId="1821" priority="298">
      <formula>$AS$58=TRUE</formula>
    </cfRule>
  </conditionalFormatting>
  <conditionalFormatting sqref="C60:G60">
    <cfRule type="expression" dxfId="1819" priority="296">
      <formula>$AS$60=TRUE</formula>
    </cfRule>
  </conditionalFormatting>
  <conditionalFormatting sqref="C62:G62">
    <cfRule type="expression" dxfId="1818" priority="294">
      <formula>$AS$62=TRUE</formula>
    </cfRule>
  </conditionalFormatting>
  <conditionalFormatting sqref="C64:G64">
    <cfRule type="expression" dxfId="1815" priority="292">
      <formula>$AS$64=TRUE</formula>
    </cfRule>
  </conditionalFormatting>
  <conditionalFormatting sqref="C66:G66">
    <cfRule type="expression" dxfId="1814" priority="290">
      <formula>$AS$66=TRUE</formula>
    </cfRule>
  </conditionalFormatting>
  <conditionalFormatting sqref="C68:G68">
    <cfRule type="expression" dxfId="1812" priority="276">
      <formula>$AS$68=TRUE</formula>
    </cfRule>
  </conditionalFormatting>
  <conditionalFormatting sqref="C70:G70">
    <cfRule type="expression" dxfId="1809" priority="274">
      <formula>$AS$70=TRUE</formula>
    </cfRule>
  </conditionalFormatting>
  <conditionalFormatting sqref="C72:G72">
    <cfRule type="expression" dxfId="1807" priority="222">
      <formula>$AS$72=TRUE</formula>
    </cfRule>
  </conditionalFormatting>
  <conditionalFormatting sqref="C74:G74">
    <cfRule type="expression" dxfId="1806" priority="220">
      <formula>$AS$74=TRUE</formula>
    </cfRule>
  </conditionalFormatting>
  <conditionalFormatting sqref="C76:G76">
    <cfRule type="expression" dxfId="1803" priority="218">
      <formula>$AS$76=TRUE</formula>
    </cfRule>
  </conditionalFormatting>
  <conditionalFormatting sqref="C78:G78">
    <cfRule type="expression" dxfId="1801" priority="216">
      <formula>$AS$78=TRUE</formula>
    </cfRule>
  </conditionalFormatting>
  <conditionalFormatting sqref="C80:G80">
    <cfRule type="expression" dxfId="1800" priority="214">
      <formula>$AS$80=TRUE</formula>
    </cfRule>
  </conditionalFormatting>
  <conditionalFormatting sqref="C82:G82">
    <cfRule type="expression" dxfId="1798" priority="212">
      <formula>$AS$82=TRUE</formula>
    </cfRule>
  </conditionalFormatting>
  <conditionalFormatting sqref="C84:G84">
    <cfRule type="expression" dxfId="1796" priority="208">
      <formula>$AS$84=TRUE</formula>
    </cfRule>
  </conditionalFormatting>
  <conditionalFormatting sqref="C86:G86">
    <cfRule type="expression" dxfId="1793" priority="206">
      <formula>$AS$86=TRUE</formula>
    </cfRule>
  </conditionalFormatting>
  <conditionalFormatting sqref="C88:G88">
    <cfRule type="expression" dxfId="1791" priority="202">
      <formula>$AS$88=TRUE</formula>
    </cfRule>
  </conditionalFormatting>
  <conditionalFormatting sqref="C90:G90">
    <cfRule type="expression" dxfId="1789" priority="200">
      <formula>$AS$90=TRUE</formula>
    </cfRule>
  </conditionalFormatting>
  <conditionalFormatting sqref="C92:G92">
    <cfRule type="expression" dxfId="1788" priority="192">
      <formula>$AS$92=TRUE</formula>
    </cfRule>
  </conditionalFormatting>
  <conditionalFormatting sqref="C94:G94">
    <cfRule type="expression" dxfId="1785" priority="190">
      <formula>$AS$94=TRUE</formula>
    </cfRule>
  </conditionalFormatting>
  <conditionalFormatting sqref="C96:G96">
    <cfRule type="expression" dxfId="1783" priority="188">
      <formula>$AS$96=TRUE</formula>
    </cfRule>
  </conditionalFormatting>
  <conditionalFormatting sqref="C98:G98">
    <cfRule type="expression" dxfId="1781" priority="186">
      <formula>$AS$98=TRUE</formula>
    </cfRule>
  </conditionalFormatting>
  <conditionalFormatting sqref="C100:G100">
    <cfRule type="expression" dxfId="1779" priority="184">
      <formula>$AS$100=TRUE</formula>
    </cfRule>
  </conditionalFormatting>
  <conditionalFormatting sqref="C102:G102">
    <cfRule type="expression" dxfId="1777" priority="182">
      <formula>$AS$102=TRUE</formula>
    </cfRule>
  </conditionalFormatting>
  <conditionalFormatting sqref="C104:G104">
    <cfRule type="expression" dxfId="1775" priority="178">
      <formula>$AS$104=TRUE</formula>
    </cfRule>
  </conditionalFormatting>
  <conditionalFormatting sqref="C106:G106">
    <cfRule type="expression" dxfId="1773" priority="176">
      <formula>$AS$106=TRUE</formula>
    </cfRule>
  </conditionalFormatting>
  <conditionalFormatting sqref="C108:G108">
    <cfRule type="expression" dxfId="1771" priority="162">
      <formula>$AS$108=TRUE</formula>
    </cfRule>
  </conditionalFormatting>
  <conditionalFormatting sqref="C110:G110">
    <cfRule type="expression" dxfId="1770" priority="83">
      <formula>$AS$110=TRUE</formula>
    </cfRule>
  </conditionalFormatting>
  <conditionalFormatting sqref="C112:G112">
    <cfRule type="expression" dxfId="1767" priority="80">
      <formula>$AS$112=TRUE</formula>
    </cfRule>
  </conditionalFormatting>
  <conditionalFormatting sqref="C114:G114">
    <cfRule type="expression" dxfId="1765" priority="77">
      <formula>$AS$114=TRUE</formula>
    </cfRule>
  </conditionalFormatting>
  <conditionalFormatting sqref="C116:G116">
    <cfRule type="expression" dxfId="1763" priority="74">
      <formula>$AS$116=TRUE</formula>
    </cfRule>
  </conditionalFormatting>
  <conditionalFormatting sqref="C118:G118">
    <cfRule type="expression" dxfId="1762" priority="71">
      <formula>$AS$118=TRUE</formula>
    </cfRule>
  </conditionalFormatting>
  <conditionalFormatting sqref="C120:G120">
    <cfRule type="expression" dxfId="1760" priority="68">
      <formula>$AS$120=TRUE</formula>
    </cfRule>
  </conditionalFormatting>
  <conditionalFormatting sqref="C122:G122">
    <cfRule type="expression" dxfId="1757" priority="65">
      <formula>$AS$122=TRUE</formula>
    </cfRule>
  </conditionalFormatting>
  <conditionalFormatting sqref="C124:G124">
    <cfRule type="expression" dxfId="1756" priority="62">
      <formula>$AS$124=TRUE</formula>
    </cfRule>
  </conditionalFormatting>
  <conditionalFormatting sqref="C126:G126">
    <cfRule type="expression" dxfId="1753" priority="59">
      <formula>$AS$126=TRUE</formula>
    </cfRule>
  </conditionalFormatting>
  <conditionalFormatting sqref="C128:G128">
    <cfRule type="expression" dxfId="1752" priority="56">
      <formula>$AS$128=TRUE</formula>
    </cfRule>
  </conditionalFormatting>
  <conditionalFormatting sqref="C130:G130">
    <cfRule type="expression" dxfId="1749" priority="53">
      <formula>$AS$130=TRUE</formula>
    </cfRule>
  </conditionalFormatting>
  <conditionalFormatting sqref="C132:G132">
    <cfRule type="expression" dxfId="1748" priority="50">
      <formula>$AS$132=TRUE</formula>
    </cfRule>
  </conditionalFormatting>
  <conditionalFormatting sqref="C134:G134">
    <cfRule type="expression" dxfId="1745" priority="47">
      <formula>$AS$134=TRUE</formula>
    </cfRule>
  </conditionalFormatting>
  <conditionalFormatting sqref="C136:G136">
    <cfRule type="expression" dxfId="1743" priority="44">
      <formula>$AS$136=TRUE</formula>
    </cfRule>
  </conditionalFormatting>
  <conditionalFormatting sqref="C138:G138">
    <cfRule type="expression" dxfId="1741" priority="41">
      <formula>$AS$138=TRUE</formula>
    </cfRule>
  </conditionalFormatting>
  <conditionalFormatting sqref="C140:G140">
    <cfRule type="expression" dxfId="1739" priority="38">
      <formula>$AS$140=TRUE</formula>
    </cfRule>
  </conditionalFormatting>
  <conditionalFormatting sqref="C142:G142">
    <cfRule type="expression" dxfId="1737" priority="35">
      <formula>$AS$142=TRUE</formula>
    </cfRule>
  </conditionalFormatting>
  <conditionalFormatting sqref="C144:G144">
    <cfRule type="expression" dxfId="1735" priority="32">
      <formula>$AS$144=TRUE</formula>
    </cfRule>
  </conditionalFormatting>
  <conditionalFormatting sqref="C146:G146">
    <cfRule type="expression" dxfId="1734" priority="29">
      <formula>$AS$146=TRUE</formula>
    </cfRule>
  </conditionalFormatting>
  <conditionalFormatting sqref="C148:G148">
    <cfRule type="expression" dxfId="1732" priority="26">
      <formula>$AS$148=TRUE</formula>
    </cfRule>
  </conditionalFormatting>
  <conditionalFormatting sqref="C150:G150">
    <cfRule type="expression" dxfId="1730" priority="23">
      <formula>$AS$150=TRUE</formula>
    </cfRule>
  </conditionalFormatting>
  <conditionalFormatting sqref="C152:G152">
    <cfRule type="expression" dxfId="1727" priority="20">
      <formula>$AS$152=TRUE</formula>
    </cfRule>
  </conditionalFormatting>
  <conditionalFormatting sqref="C154:G154">
    <cfRule type="expression" dxfId="1725" priority="17">
      <formula>$AS$154=TRUE</formula>
    </cfRule>
  </conditionalFormatting>
  <conditionalFormatting sqref="C156:G156">
    <cfRule type="expression" dxfId="1724" priority="14">
      <formula>$AS$156=TRUE</formula>
    </cfRule>
  </conditionalFormatting>
  <conditionalFormatting sqref="C158:G158">
    <cfRule type="expression" dxfId="1721" priority="11">
      <formula>$AS$158=TRUE</formula>
    </cfRule>
  </conditionalFormatting>
  <conditionalFormatting sqref="C160:G160">
    <cfRule type="expression" dxfId="1719" priority="8">
      <formula>$AS$160=TRUE</formula>
    </cfRule>
  </conditionalFormatting>
  <conditionalFormatting sqref="C162:G162">
    <cfRule type="expression" dxfId="1717" priority="5">
      <formula>$AS$162=TRUE</formula>
    </cfRule>
  </conditionalFormatting>
  <conditionalFormatting sqref="C164:G164">
    <cfRule type="expression" dxfId="1716" priority="89">
      <formula>$AS$164=TRUE</formula>
    </cfRule>
  </conditionalFormatting>
  <conditionalFormatting sqref="C166:G166">
    <cfRule type="expression" dxfId="1714" priority="2">
      <formula>$AS$166=TRUE</formula>
    </cfRule>
  </conditionalFormatting>
  <conditionalFormatting sqref="F174:G174">
    <cfRule type="expression" dxfId="1712" priority="813" stopIfTrue="1">
      <formula>NOT(ISERROR(SEARCH("FALSE",F174)))</formula>
    </cfRule>
    <cfRule type="expression" dxfId="1711" priority="812" stopIfTrue="1">
      <formula>NOT(ISERROR(SEARCH("FALSE",F174)))</formula>
    </cfRule>
    <cfRule type="cellIs" dxfId="1710" priority="809" operator="equal">
      <formula>"TRUE"</formula>
    </cfRule>
    <cfRule type="cellIs" dxfId="1709" priority="810" operator="equal">
      <formula>"FALSE"</formula>
    </cfRule>
    <cfRule type="expression" dxfId="1708" priority="811" stopIfTrue="1">
      <formula>NOT(ISERROR(SEARCH("TRUE",F174)))</formula>
    </cfRule>
  </conditionalFormatting>
  <conditionalFormatting sqref="I8 K8:L8 O8:Q8 T8:V8 Y8:Z8 AB8:AC8 AE8:AF8 AH8:AI8 AK8:AL8 AN8:AP8">
    <cfRule type="expression" dxfId="1707" priority="407">
      <formula>$C$8=""</formula>
    </cfRule>
  </conditionalFormatting>
  <conditionalFormatting sqref="I10 K10:L10 O10:Q10 T10:V10 Y10:Z10 AB10:AC10 AE10:AF10 AH10:AI10 AK10:AL10 AN10:AP10">
    <cfRule type="expression" dxfId="1706" priority="377">
      <formula>$C$10=""</formula>
    </cfRule>
  </conditionalFormatting>
  <conditionalFormatting sqref="I12 K12:L12 O12:Q12 T12:V12 Y12:Z12 AB12:AC12 AE12:AF12 AH12:AI12 AK12:AL12 AN12:AP12">
    <cfRule type="expression" dxfId="1705" priority="376">
      <formula>$C$12=""</formula>
    </cfRule>
  </conditionalFormatting>
  <conditionalFormatting sqref="I14 K14:L14 O14:Q14 T14:V14 Y14:Z14 AB14:AC14 AE14:AF14 AH14:AI14 AK14:AL14 AN14:AP14">
    <cfRule type="expression" dxfId="1704" priority="375">
      <formula>$C$14=""</formula>
    </cfRule>
  </conditionalFormatting>
  <conditionalFormatting sqref="I16 K16:L16 O16:Q16 T16:V16 Y16:Z16 AB16:AC16 AE16:AF16 AH16:AI16 AK16:AL16 AN16:AP16">
    <cfRule type="expression" dxfId="1703" priority="374">
      <formula>$C$16=""</formula>
    </cfRule>
  </conditionalFormatting>
  <conditionalFormatting sqref="I18 K18:L18 O18:Q18 T18:V18 Y18:Z18 AB18:AC18 AE18:AF18 AH18:AI18 AK18:AL18 AN18:AP18">
    <cfRule type="expression" dxfId="1702" priority="373">
      <formula>$C$18=""</formula>
    </cfRule>
  </conditionalFormatting>
  <conditionalFormatting sqref="I20 K20:L20 O20:Q20 T20:V20 Y20:Z20 AB20:AC20 AE20:AF20 AH20:AI20 AK20:AL20 AN20:AP20">
    <cfRule type="expression" dxfId="1701" priority="372">
      <formula>$C$20=""</formula>
    </cfRule>
  </conditionalFormatting>
  <conditionalFormatting sqref="I22 K22:L22 O22:Q22 T22:V22 Y22:Z22 AB22:AC22 AE22:AF22 AH22:AI22 AK22:AL22 AN22:AP22">
    <cfRule type="expression" dxfId="1700" priority="371">
      <formula>$C$22=""</formula>
    </cfRule>
  </conditionalFormatting>
  <conditionalFormatting sqref="I24 K24:L24 O24:Q24 T24:V24 Y24:Z24 AB24:AC24 AE24:AF24 AH24:AI24 AK24:AL24 AN24:AP24">
    <cfRule type="expression" dxfId="1699" priority="370">
      <formula>$C$24=""</formula>
    </cfRule>
  </conditionalFormatting>
  <conditionalFormatting sqref="I26 K26:L26 O26:Q26 T26:V26 Y26:Z26 AB26:AC26 AE26:AF26 AH26:AI26 AK26:AL26 AN26:AP26">
    <cfRule type="expression" dxfId="1698" priority="369">
      <formula>$C$26=""</formula>
    </cfRule>
  </conditionalFormatting>
  <conditionalFormatting sqref="I28 K28:L28 O28:Q28 T28:V28 Y28:Z28 AB28:AC28 AE28:AF28 AH28:AI28 AK28:AL28 AN28:AP28">
    <cfRule type="expression" dxfId="1697" priority="368">
      <formula>$C$28=""</formula>
    </cfRule>
  </conditionalFormatting>
  <conditionalFormatting sqref="I30 K30:L30 O30:Q30 T30:V30 Y30:Z30 AB30:AC30 AE30:AF30 AH30:AI30 AK30:AL30 AN30:AP30">
    <cfRule type="expression" dxfId="1696" priority="367">
      <formula>$C$30=""</formula>
    </cfRule>
  </conditionalFormatting>
  <conditionalFormatting sqref="I32 K32:L32 O32:Q32 T32:V32 Y32:Z32 AB32:AC32 AE32:AF32 AH32:AI32 AK32:AL32 AN32:AP32">
    <cfRule type="expression" dxfId="1695" priority="366">
      <formula>$C$32=""</formula>
    </cfRule>
  </conditionalFormatting>
  <conditionalFormatting sqref="I34 K34:L34 O34:Q34 T34:V34 Y34:Z34 AB34:AC34 AE34:AF34 AH34:AI34 AK34:AL34 AN34:AP34">
    <cfRule type="expression" dxfId="1694" priority="365">
      <formula>$C$34=""</formula>
    </cfRule>
  </conditionalFormatting>
  <conditionalFormatting sqref="I36 K36:L36 O36:Q36 T36:V36 Y36:Z36 AB36:AC36 AE36:AF36 AH36:AI36 AK36:AL36 AN36:AP36">
    <cfRule type="expression" dxfId="1693" priority="364">
      <formula>$C$36=""</formula>
    </cfRule>
  </conditionalFormatting>
  <conditionalFormatting sqref="I38 K38:L38 O38:Q38 T38:V38 Y38:Z38 AB38:AC38 AE38:AF38 AH38:AI38 AK38:AL38 AN38:AP38">
    <cfRule type="expression" dxfId="1692" priority="363">
      <formula>$C$38=""</formula>
    </cfRule>
  </conditionalFormatting>
  <conditionalFormatting sqref="I40 K40:L40 O40:Q40 T40:V40 Y40:Z40 AB40:AC40 AE40:AF40 AH40:AI40 AK40:AL40 AN40:AP40">
    <cfRule type="expression" dxfId="1691" priority="362">
      <formula>$C$40=""</formula>
    </cfRule>
  </conditionalFormatting>
  <conditionalFormatting sqref="I42 K42:L42 O42:Q42 T42:V42 Y42:Z42 AB42:AC42 AE42:AF42 AH42:AI42 AK42:AL42 AN42:AP42">
    <cfRule type="expression" dxfId="1690" priority="361">
      <formula>$C$42=""</formula>
    </cfRule>
  </conditionalFormatting>
  <conditionalFormatting sqref="I44 K44:L44 O44:Q44 T44:V44 Y44:Z44 AB44:AC44 AE44:AF44 AH44:AI44 AK44:AL44 AN44:AP44">
    <cfRule type="expression" dxfId="1689" priority="360">
      <formula>$C$44=""</formula>
    </cfRule>
  </conditionalFormatting>
  <conditionalFormatting sqref="I46 K46:L46 O46:Q46 T46:V46 Y46:Z46 AB46:AC46 AE46:AF46 AH46:AI46 AK46:AL46 AN46:AP46">
    <cfRule type="expression" dxfId="1688" priority="359">
      <formula>$C$46=""</formula>
    </cfRule>
  </conditionalFormatting>
  <conditionalFormatting sqref="I48 K48:L48 O48:Q48 T48:V48 Y48:Z48 AB48:AC48 AE48:AF48 AH48:AI48 AK48:AL48 AN48:AP48">
    <cfRule type="expression" dxfId="1687" priority="358">
      <formula>$C$48=""</formula>
    </cfRule>
  </conditionalFormatting>
  <conditionalFormatting sqref="I50 K50:L50 O50:Q50 T50:V50 Y50:Z50 AB50:AC50 AE50:AF50 AH50:AI50 AK50:AL50 AN50:AP50">
    <cfRule type="expression" dxfId="1686" priority="357">
      <formula>$C$50=""</formula>
    </cfRule>
  </conditionalFormatting>
  <conditionalFormatting sqref="I52 K52:L52 O52:Q52 T52:V52 Y52:Z52 AB52:AC52 AE52:AF52 AH52:AI52 AK52:AL52 AN52:AP52">
    <cfRule type="expression" dxfId="1685" priority="356">
      <formula>$C$52=""</formula>
    </cfRule>
  </conditionalFormatting>
  <conditionalFormatting sqref="I54 K54:L54 O54:Q54 T54:V54 Y54:Z54 AB54:AC54 AE54:AF54 AH54:AI54 AK54:AL54 AN54:AP54">
    <cfRule type="expression" dxfId="1684" priority="355">
      <formula>$C$54=""</formula>
    </cfRule>
  </conditionalFormatting>
  <conditionalFormatting sqref="I56 K56:L56 O56:Q56 T56:V56 Y56:Z56 AB56:AC56 AE56:AF56 AH56:AI56 AK56:AL56 AN56:AP56">
    <cfRule type="expression" dxfId="1683" priority="354">
      <formula>$C$56=""</formula>
    </cfRule>
  </conditionalFormatting>
  <conditionalFormatting sqref="I58 K58:L58 O58:Q58 T58:V58 Y58:Z58 AB58:AC58 AE58:AF58 AH58:AI58 AK58:AL58 AN58:AP58">
    <cfRule type="expression" dxfId="1682" priority="353">
      <formula>$C$58=""</formula>
    </cfRule>
  </conditionalFormatting>
  <conditionalFormatting sqref="I60 K60:L60 O60:Q60 T60:V60 Y60:Z60 AB60:AC60 AE60:AF60 AH60:AI60 AK60:AL60 AN60:AP60">
    <cfRule type="expression" dxfId="1681" priority="352">
      <formula>$C$60=""</formula>
    </cfRule>
  </conditionalFormatting>
  <conditionalFormatting sqref="I62 K62:L62 O62:Q62 T62:V62 Y62:Z62 AB62:AC62 AE62:AF62 AH62:AI62 AK62:AL62 AN62:AP62">
    <cfRule type="expression" dxfId="1680" priority="351">
      <formula>$C$62=""</formula>
    </cfRule>
  </conditionalFormatting>
  <conditionalFormatting sqref="I64 K64:L64 O64:Q64 T64:V64 Y64:Z64 AB64:AC64 AE64:AF64 AH64:AI64 AK64:AL64 AN64:AP64">
    <cfRule type="expression" dxfId="1679" priority="350">
      <formula>$C$64=""</formula>
    </cfRule>
  </conditionalFormatting>
  <conditionalFormatting sqref="I66 K66:L66 O66:Q66 T66:V66 Y66:Z66 AB66:AC66 AE66:AF66 AH66:AI66 AK66:AL66 AN66:AP66">
    <cfRule type="expression" dxfId="1678" priority="349">
      <formula>$C$66=""</formula>
    </cfRule>
  </conditionalFormatting>
  <conditionalFormatting sqref="I68 K68:L68 O68:Q68 T68:V68 Y68:Z68 AB68:AC68 AE68:AF68 AH68:AI68 AK68:AL68 AN68:AP68">
    <cfRule type="expression" dxfId="1677" priority="288">
      <formula>$C$68=""</formula>
    </cfRule>
  </conditionalFormatting>
  <conditionalFormatting sqref="I70 K70:L70 O70:Q70 T70:V70 Y70:Z70 AB70:AC70 AE70:AF70 AH70:AI70 AK70:AL70 AN70:AP70">
    <cfRule type="expression" dxfId="1676" priority="287">
      <formula>$C$70=""</formula>
    </cfRule>
  </conditionalFormatting>
  <conditionalFormatting sqref="I72 K72:L72 O72:Q72 T72:V72 Y72:Z72 AB72:AC72 AE72:AF72 AH72:AI72 AK72:AL72 AN72:AP72">
    <cfRule type="expression" dxfId="1675" priority="228">
      <formula>$C$76=""</formula>
    </cfRule>
  </conditionalFormatting>
  <conditionalFormatting sqref="I74 K74:L74 O74:Q74 T74:V74 Y74:Z74 AB74:AC74 AE74:AF74 AH74:AI74 AK74:AL74 AN74:AP74">
    <cfRule type="expression" dxfId="1674" priority="227">
      <formula>$C$74=""</formula>
    </cfRule>
  </conditionalFormatting>
  <conditionalFormatting sqref="I76 K76:L76 O76:Q76 T76:V76 Y76:Z76 AB76:AC76 AE76:AF76 AH76:AI76 AK76:AL76 AN76:AP76">
    <cfRule type="expression" dxfId="1673" priority="226">
      <formula>$C$76=""</formula>
    </cfRule>
  </conditionalFormatting>
  <conditionalFormatting sqref="I78 K78:L78 O78:Q78 T78:V78 Y78:Z78 AB78:AC78 AE78:AF78 AH78:AI78 AK78:AL78 AN78:AP78">
    <cfRule type="expression" dxfId="1672" priority="225">
      <formula>$C$78=""</formula>
    </cfRule>
  </conditionalFormatting>
  <conditionalFormatting sqref="I80 K80:L80 O80:Q80 T80:V80 Y80:Z80 AB80:AC80 AE80:AF80 AH80:AI80 AK80:AL80 AN80:AP80">
    <cfRule type="expression" dxfId="1671" priority="224">
      <formula>$C$80=""</formula>
    </cfRule>
  </conditionalFormatting>
  <conditionalFormatting sqref="I82 K82:L82 O82:Q82 T82:V82 Y82:Z82 AB82:AC82 AE82:AF82 AH82:AI82 AK82:AL82 AN82:AP82">
    <cfRule type="expression" dxfId="1670" priority="223">
      <formula>$C$82=""</formula>
    </cfRule>
  </conditionalFormatting>
  <conditionalFormatting sqref="I84 K84:L84 O84:Q84 T84:V84 Y84:Z84 AB84:AC84 AE84:AF84 AH84:AI84 AK84:AL84 AN84:AP84">
    <cfRule type="expression" dxfId="1669" priority="210">
      <formula>$C$84=""</formula>
    </cfRule>
  </conditionalFormatting>
  <conditionalFormatting sqref="I86 K86:L86 O86:Q86 T86:V86 Y86:Z86 AB86:AC86 AE86:AF86 AH86:AI86 AK86:AL86 AN86:AP86">
    <cfRule type="expression" dxfId="1668" priority="209">
      <formula>$C$86=""</formula>
    </cfRule>
  </conditionalFormatting>
  <conditionalFormatting sqref="I88 K88:L88 O88:Q88 T88:V88 Y88:Z88 AB88:AC88 AE88:AF88 AH88:AI88 AK88:AL88 AN88:AP88">
    <cfRule type="expression" dxfId="1667" priority="204">
      <formula>$C$88=""</formula>
    </cfRule>
  </conditionalFormatting>
  <conditionalFormatting sqref="I90 K90:L90 O90:Q90 T90:V90 Y90:Z90 AB90:AC90 AE90:AF90 AH90:AI90 AK90:AL90 AN90:AP90">
    <cfRule type="expression" dxfId="1666" priority="203">
      <formula>$C$90=""</formula>
    </cfRule>
  </conditionalFormatting>
  <conditionalFormatting sqref="I92 K92:L92 O92:Q92 T92:V92 Y92:Z92 AB92:AC92 AE92:AF92 AH92:AI92 AK92:AL92 AN92:AP92">
    <cfRule type="expression" dxfId="1665" priority="198">
      <formula>$C$92=""</formula>
    </cfRule>
  </conditionalFormatting>
  <conditionalFormatting sqref="I94 K94:L94 O94:Q94 T94:V94 Y94:Z94 AB94:AC94 AE94:AF94 AH94:AI94 AK94:AL94 AN94:AP94">
    <cfRule type="expression" dxfId="1664" priority="197">
      <formula>$C$94=""</formula>
    </cfRule>
  </conditionalFormatting>
  <conditionalFormatting sqref="I96 K96:L96 O96:Q96 T96:V96 Y96:Z96 AB96:AC96 AE96:AF96 AH96:AI96 AK96:AL96 AN96:AP96">
    <cfRule type="expression" dxfId="1663" priority="196">
      <formula>$C$96=""</formula>
    </cfRule>
  </conditionalFormatting>
  <conditionalFormatting sqref="I98 K98:L98 O98:Q98 T98:V98 Y98:Z98 AB98:AC98 AE98:AF98 AH98:AI98 AK98:AL98 AN98:AP98">
    <cfRule type="expression" dxfId="1662" priority="195">
      <formula>$C$98=""</formula>
    </cfRule>
  </conditionalFormatting>
  <conditionalFormatting sqref="I100 K100:L100 O100:Q100 T100:V100 Y100:Z100 AB100:AC100 AE100:AF100 AH100:AI100 AK100:AL100 AN100:AP100">
    <cfRule type="expression" dxfId="1661" priority="194">
      <formula>$C$100=""</formula>
    </cfRule>
  </conditionalFormatting>
  <conditionalFormatting sqref="I102 K102:L102 O102:Q102 T102:V102 Y102:Z102 AB102:AC102 AE102:AF102 AH102:AI102 AK102:AL102 AN102:AP102">
    <cfRule type="expression" dxfId="1660" priority="193">
      <formula>$C$102=""</formula>
    </cfRule>
  </conditionalFormatting>
  <conditionalFormatting sqref="I104 K104:L104 O104:Q104 T104:V104 Y104:Z104 AB104:AC104 AE104:AF104 AH104:AI104 AK104:AL104 AN104:AP104">
    <cfRule type="expression" dxfId="1659" priority="180">
      <formula>$C$104=""</formula>
    </cfRule>
  </conditionalFormatting>
  <conditionalFormatting sqref="I106 K106:L106 O106:Q106 T106:V106 Y106:Z106 AB106:AC106 AE106:AF106 AH106:AI106 AK106:AL106 AN106:AP106">
    <cfRule type="expression" dxfId="1658" priority="179">
      <formula>$C$106=""</formula>
    </cfRule>
  </conditionalFormatting>
  <conditionalFormatting sqref="I108 K108:L108 O108:Q108 T108:V108 Y108:Z108 AB108:AC108 AE108:AF108 AH108:AI108 AK108:AL108 AN108:AP108">
    <cfRule type="expression" dxfId="1657" priority="174">
      <formula>$C$108=""</formula>
    </cfRule>
  </conditionalFormatting>
  <conditionalFormatting sqref="I110 K110:L110 O110:Q110 T110:V110 Y110:Z110 AB110:AC110 AE110:AF110 AH110:AI110 AK110:AL110 AN110:AP110">
    <cfRule type="expression" dxfId="1656" priority="84">
      <formula>$C$110=""</formula>
    </cfRule>
  </conditionalFormatting>
  <conditionalFormatting sqref="I112 K112:L112 O112:Q112 T112:V112 Y112:Z112 AB112:AC112 AE112:AF112 AH112:AI112 AK112:AL112 AN112:AP112">
    <cfRule type="expression" dxfId="1655" priority="81">
      <formula>$C$112=""</formula>
    </cfRule>
  </conditionalFormatting>
  <conditionalFormatting sqref="I114 K114:L114 O114:Q114 T114:V114 Y114:Z114 AB114:AC114 AE114:AF114 AH114:AI114 AK114:AL114 AN114:AP114">
    <cfRule type="expression" dxfId="1654" priority="78">
      <formula>$C$114=""</formula>
    </cfRule>
  </conditionalFormatting>
  <conditionalFormatting sqref="I116 K116:L116 O116:Q116 T116:V116 Y116:Z116 AB116:AC116 AE116:AF116 AH116:AI116 AK116:AL116 AN116:AP116">
    <cfRule type="expression" dxfId="1653" priority="75">
      <formula>$C$116=""</formula>
    </cfRule>
  </conditionalFormatting>
  <conditionalFormatting sqref="I118 K118:L118 O118:Q118 T118:V118 Y118:Z118 AB118:AC118 AE118:AF118 AH118:AI118 AK118:AL118 AN118:AP118">
    <cfRule type="expression" dxfId="1652" priority="72">
      <formula>$C$118=""</formula>
    </cfRule>
  </conditionalFormatting>
  <conditionalFormatting sqref="I120 K120:L120 O120:Q120 T120:V120 Y120:Z120 AB120:AC120 AE120:AF120 AH120:AI120 AK120:AL120 AN120:AP120">
    <cfRule type="expression" dxfId="1651" priority="69">
      <formula>$C$120=""</formula>
    </cfRule>
  </conditionalFormatting>
  <conditionalFormatting sqref="I122 K122:L122 O122:Q122 T122:V122 Y122:Z122 AB122:AC122 AE122:AF122 AH122:AI122 AK122:AL122 AN122:AP122">
    <cfRule type="expression" dxfId="1650" priority="66">
      <formula>$C$122=""</formula>
    </cfRule>
  </conditionalFormatting>
  <conditionalFormatting sqref="I124 K124:L124 O124:Q124 T124:V124 Y124:Z124 AB124:AC124 AE124:AF124 AH124:AI124 AK124:AL124 AN124:AP124">
    <cfRule type="expression" dxfId="1649" priority="63">
      <formula>$C$124=""</formula>
    </cfRule>
  </conditionalFormatting>
  <conditionalFormatting sqref="I126 K126:L126 O126:Q126 T126:V126 Y126:Z126 AB126:AC126 AE126:AF126 AH126:AI126 AK126:AL126 AN126:AP126">
    <cfRule type="expression" dxfId="1648" priority="60">
      <formula>$C$126=""</formula>
    </cfRule>
  </conditionalFormatting>
  <conditionalFormatting sqref="I128 K128:L128 O128:Q128 T128:V128 Y128:Z128 AB128:AC128 AE128:AF128 AH128:AI128 AK128:AL128 AN128:AP128">
    <cfRule type="expression" dxfId="1647" priority="57">
      <formula>$C$128=""</formula>
    </cfRule>
  </conditionalFormatting>
  <conditionalFormatting sqref="I130 K130:L130 O130:Q130 T130:V130 Y130:Z130 AB130:AC130 AE130:AF130 AH130:AI130 AK130:AL130 AN130:AP130">
    <cfRule type="expression" dxfId="1646" priority="54">
      <formula>$C$130=""</formula>
    </cfRule>
  </conditionalFormatting>
  <conditionalFormatting sqref="I132 K132:L132 O132:Q132 T132:V132 Y132:Z132 AB132:AC132 AE132:AF132 AH132:AI132 AK132:AL132 AN132:AP132">
    <cfRule type="expression" dxfId="1645" priority="51">
      <formula>$C$132=""</formula>
    </cfRule>
  </conditionalFormatting>
  <conditionalFormatting sqref="I134 K134:L134 O134:Q134 T134:V134 Y134:Z134 AB134:AC134 AE134:AF134 AH134:AI134 AK134:AL134 AN134:AP134">
    <cfRule type="expression" dxfId="1644" priority="48">
      <formula>$C$134=""</formula>
    </cfRule>
  </conditionalFormatting>
  <conditionalFormatting sqref="I136 K136:L136 O136:Q136 T136:V136 Y136:Z136 AB136:AC136 AE136:AF136 AH136:AI136 AK136:AL136 AN136:AP136">
    <cfRule type="expression" dxfId="1643" priority="45">
      <formula>$C$136=""</formula>
    </cfRule>
  </conditionalFormatting>
  <conditionalFormatting sqref="I138 K138:L138 O138:Q138 T138:V138 Y138:Z138 AB138:AC138 AE138:AF138 AH138:AI138 AK138:AL138 AN138:AP138">
    <cfRule type="expression" dxfId="1642" priority="42">
      <formula>$C$138=""</formula>
    </cfRule>
  </conditionalFormatting>
  <conditionalFormatting sqref="I140 K140:L140 O140:Q140 T140:V140 Y140:Z140 AB140:AC140 AE140:AF140 AH140:AI140 AK140:AL140 AN140:AP140">
    <cfRule type="expression" dxfId="1641" priority="39">
      <formula>$C$140=""</formula>
    </cfRule>
  </conditionalFormatting>
  <conditionalFormatting sqref="I142 K142:L142 O142:Q142 T142:V142 Y142:Z142 AB142:AC142 AE142:AF142 AH142:AI142 AK142:AL142 AN142:AP142">
    <cfRule type="expression" dxfId="1640" priority="36">
      <formula>$C$142=""</formula>
    </cfRule>
  </conditionalFormatting>
  <conditionalFormatting sqref="I144 K144:L144 O144:Q144 T144:V144 Y144:Z144 AB144:AC144 AE144:AF144 AH144:AI144 AK144:AL144 AN144:AP144">
    <cfRule type="expression" dxfId="1639" priority="33">
      <formula>$C$144=""</formula>
    </cfRule>
  </conditionalFormatting>
  <conditionalFormatting sqref="I146 K146:L146 O146:Q146 T146:V146 Y146:Z146 AB146:AC146 AE146:AF146 AH146:AI146 AK146:AL146 AN146:AP146">
    <cfRule type="expression" dxfId="1638" priority="30">
      <formula>$C$146=""</formula>
    </cfRule>
  </conditionalFormatting>
  <conditionalFormatting sqref="I148 K148:L148 O148:Q148 T148:V148 Y148:Z148 AB148:AC148 AE148:AF148 AH148:AI148 AK148:AL148 AN148:AP148">
    <cfRule type="expression" dxfId="1637" priority="27">
      <formula>$C$148=""</formula>
    </cfRule>
  </conditionalFormatting>
  <conditionalFormatting sqref="I150 K150:L150 O150:Q150 T150:V150 Y150:Z150 AB150:AC150 AE150:AF150 AH150:AI150 AK150:AL150 AN150:AP150">
    <cfRule type="expression" dxfId="1636" priority="24">
      <formula>$C$150=""</formula>
    </cfRule>
  </conditionalFormatting>
  <conditionalFormatting sqref="I152 K152:L152 O152:Q152 T152:V152 Y152:Z152 AB152:AC152 AE152:AF152 AH152:AI152 AK152:AL152 AN152:AP152">
    <cfRule type="expression" dxfId="1635" priority="21">
      <formula>$C$152=""</formula>
    </cfRule>
  </conditionalFormatting>
  <conditionalFormatting sqref="I154 K154:L154 O154:Q154 T154:V154 Y154:Z154 AB154:AC154 AE154:AF154 AH154:AI154 AK154:AL154 AN154:AP154">
    <cfRule type="expression" dxfId="1634" priority="18">
      <formula>$C$154=""</formula>
    </cfRule>
  </conditionalFormatting>
  <conditionalFormatting sqref="I156 K156:L156 O156:Q156 T156:V156 Y156:Z156 AB156:AC156 AE156:AF156 AH156:AI156 AK156:AL156 AN156:AP156">
    <cfRule type="expression" dxfId="1633" priority="15">
      <formula>$C$156=""</formula>
    </cfRule>
  </conditionalFormatting>
  <conditionalFormatting sqref="I158 K158:L158 O158:Q158 T158:V158 Y158:Z158 AB158:AC158 AE158:AF158 AH158:AI158 AK158:AL158 AN158:AP158">
    <cfRule type="expression" dxfId="1632" priority="12">
      <formula>$C$158=""</formula>
    </cfRule>
  </conditionalFormatting>
  <conditionalFormatting sqref="I160 K160:L160 O160:Q160 T160:V160 Y160:Z160 AB160:AC160 AE160:AF160 AH160:AI160 AK160:AL160 AN160:AP160">
    <cfRule type="expression" dxfId="1631" priority="9">
      <formula>$C$160=""</formula>
    </cfRule>
  </conditionalFormatting>
  <conditionalFormatting sqref="I162 K162:L162 O162:Q162 T162:V162 Y162:Z162 AB162:AC162 AE162:AF162 AH162:AI162 AK162:AL162 AN162:AP162">
    <cfRule type="expression" dxfId="1630" priority="6">
      <formula>$C$162=""</formula>
    </cfRule>
  </conditionalFormatting>
  <conditionalFormatting sqref="I164 K164:L164 O164:Q164 T164:V164 Y164:Z164 AB164:AC164 AE164:AF164 AH164:AI164 AK164:AL164 AN164:AP164">
    <cfRule type="expression" dxfId="1629" priority="90">
      <formula>$C$164=""</formula>
    </cfRule>
  </conditionalFormatting>
  <conditionalFormatting sqref="I166 K166:L166 O166:Q166 T166:V166 Y166:Z166 AB166:AC166 AE166:AF166 AH166:AI166 AK166:AL166 AN166:AP166">
    <cfRule type="expression" dxfId="1628" priority="3">
      <formula>$C$166=""</formula>
    </cfRule>
  </conditionalFormatting>
  <dataValidations xWindow="1505" yWindow="821" count="6">
    <dataValidation type="list" allowBlank="1" showInputMessage="1" showErrorMessage="1" sqref="U31 P31 P33 U33 U35 P35 P37 U37 U39 P39 P41 U41 U43 P43 P45 U45 U47 P47 P49 U49 U51 P51 P53 U53 U55 P55 P57 U57 U59 P59 P61 U61 U63 P63 P65 U65 U67 P67 P69 U69 U167:U168 P167:P168 U71 P71 P73 U73 U75 P75 P77 U77 U79 P79 P81 U81 U83 P83 P85 U85 U87 P87 P89 U89 U91 P91 P93 U93 U95 P95 P97 U97 U99 P99 P101 U101 U103 P103 P105 U105 U107 P107 P109 U109 U111 P111 P113 U113 U115 P115 P117 U117 U119 P119 P121 U121 U123 P123 P125 U125 U127 P127 P129 U129 U131 P131 P133 U133 U135 P135 P137 U137 U139 P139 P141 U141 U143 P143 P145 U145 U147 P147 P149 U149 U151 P151 P153 U153 U155 P155 P157 U157 U159 P159 P161 U161 U163 P163 P165 U165" xr:uid="{00000000-0002-0000-0D00-000000000000}">
      <formula1>COUNTRIES</formula1>
    </dataValidation>
    <dataValidation type="whole" operator="greaterThanOrEqual" allowBlank="1" showInputMessage="1" showErrorMessage="1" promptTitle="Data input" prompt="Insert non-negative integer value" sqref="R26 R24 R12 R18 R10 R14 R16 M18 R20 R22 R8 M10 M12 M16 I18 M20 M22 M24 M26 M8 I16 I8 I10 I12 M14 W16:X16 W18:X18 I20 I22 I24 I26 I14 W12:X12 W10:X10 W28:X28 W8:X8 W26:X26 W14:X14 W20:X20 W24:X24 W22:X22 R28 M28 I28 W30:X168 R30:R168 I30:I168 M30:M168" xr:uid="{00000000-0002-0000-0D00-000001000000}">
      <formula1>0</formula1>
    </dataValidation>
    <dataValidation operator="greaterThanOrEqual" allowBlank="1" showInputMessage="1" showErrorMessage="1" sqref="G171 X171" xr:uid="{00000000-0002-0000-0D00-000002000000}"/>
    <dataValidation operator="greaterThanOrEqual" allowBlank="1" showInputMessage="1" showErrorMessage="1" promptTitle="Data input" prompt="Insert non-negative integer value" sqref="L8 L26 Q26 L10 L12 L14 L16 L18 L20 L22 L24 V26 Q8 Q10 Q12 Q14 Q16 Q18 Q20 Q22 Q24 V8 V10 V12 V14 V16 V18 V20 V22 V24 Z24:AA24 Z22:AA22 Z20:AA20 Z18:AA18 Z16:AA16 Z14:AA14 Z12:AA12 Z10:AA10 Z28:AA28 Z26:AA26 Z8:AA8 L28 Q28 V28 V30:V168 Q30:Q168 L30:L168 Z30:AA168" xr:uid="{00000000-0002-0000-0D00-000003000000}"/>
    <dataValidation type="list" allowBlank="1" showInputMessage="1" showErrorMessage="1" sqref="K8 K10 K12 K14 K16 K18 K20 K22 K24 K26 O8 O10 O12 O14 O16 O18 O20 O22 O24 O26 T8 T10 T12 T14 T16 T18 T20 T22 T24 T26 Y8 Y10 Y12 Y14 Y16 Y18 Y20 Y22 Y24 Y26 AB8 AB10 AB12 AB14 AB16 AB18 AB20 AB22 AB24 AB26 AE8 AE10 AE12 AE14 AE16 AE18 AE20 AE22 AE24 AE26 AH8 AH10 AH12 AH14 AH16 AH18 AH20 AH22 AH24 AH26 AK8 AK10 AK12 AK14 AK16 AK18 AK20 AK22 AK24 AK26 AN8 AN28 AN10 AN12 AN14 AN16 AN18 AN20 AN22 AN24 AN26 K28 O28 T28 Y28 AB28 AE28 AH28 AK28 AE166 AH166 AK166 AB30:AB168 Y30:Y168 T30:T168 O30:O168 K30:K168 AN30 AE30 AH30 AK30 AK32 AN32 AE32 AH32 AH34 AK34 AN34 AE34 AE36 AH36 AK36 AN36 AN38 AE38 AH38 AK38 AK40 AN40 AE40 AH40 AH42 AK42 AN42 AE42 AE44 AH44 AK44 AN44 AN46 AE46 AH46 AK46 AK48 AN48 AE48 AH48 AH50 AK50 AN50 AE50 AE52 AH52 AK52 AN52 AN54 AE54 AH54 AK54 AK56 AN56 AE56 AH56 AH58 AK58 AN58 AE58 AE60 AH60 AK60 AN60 AN62 AE62 AH62 AK62 AK64 AN64 AE64 AH64 AH66 AK66 AN66 AE66 AE68 AH68 AK68 AN68 AN70 AE70 AH70 AK70 AK72 AN72 AE72 AH72 AH74 AK74 AN74 AE74 AE76 AH76 AK76 AN76 AN78 AE78 AH78 AK78 AK80 AN80 AE80 AH80 AH82 AK82 AN82 AE82 AE84 AH84 AK84 AN84 AN86 AE86 AH86 AK86 AK88 AN88 AE88 AH88 AH90 AK90 AN90 AE90 AE92 AH92 AK92 AN92 AN94 AE94 AH94 AK94 AK96 AN96 AE96 AH96 AH98 AK98 AN98 AE98 AE100 AH100 AK100 AN100 AN102 AE102 AH102 AK102 AK104 AN104 AE104 AH104 AH106 AK106 AN106 AE106 AE108 AH108 AK108 AN108 AN110 AE110 AH110 AK110 AK112 AN112 AE112 AH112 AH114 AK114 AN114 AE114 AE116 AH116 AK116 AN116 AN118 AE118 AH118 AK118 AK120 AN120 AE120 AH120 AH122 AK122 AN122 AE122 AE124 AH124 AK124 AN124 AN126 AE126 AH126 AK126 AK128 AN128 AE128 AH128 AH130 AK130 AN130 AE130 AE132 AH132 AK132 AN132 AN134 AE134 AH134 AK134 AK136 AN136 AE136 AH136 AH138 AK138 AN138 AE138 AE140 AH140 AK140 AN140 AN142 AE142 AH142 AK142 AK144 AN144 AE144 AH144 AH146 AK146 AN146 AE146 AE148 AH148 AK148 AN148 AN150 AE150 AH150 AK150 AK152 AN152 AE152 AH152 AH154 AK154 AN154 AE154 AE156 AH156 AK156 AN156 AN158 AE158 AH158 AK158 AK160 AN160 AE160 AH160 AH162 AK162 AN162 AE162 AE164 AH164 AK164 AN164 AN166" xr:uid="{00000000-0002-0000-0D00-000004000000}">
      <formula1>positive_negative</formula1>
    </dataValidation>
    <dataValidation type="list" allowBlank="1" showInputMessage="1" showErrorMessage="1" sqref="U8 U10 U88 U90 U104 U100 U102 U92 U94 U96 U98 U86 U68 U64 U66 U12 U14 U16 U18 U20 U22 U24 U26 U28 U30 U32 U34 U36 U38 U40 U42 U44 U46 U48 U50 U52 U54 U56 U58 U60 U62 U70 U84 U80 U82 U72 U74 U76 U78 U106 U148 U150 U164 U160 U162 U152 U154 U156 U158 U146 U128 U124 U126 U108 U110 U112 U114 U116 U118 U120 U122 U130 U144 U140 U142 U132 U134 U136 U138 U166" xr:uid="{00000000-0002-0000-0D00-000005000000}">
      <formula1>$B$173:$B$174</formula1>
    </dataValidation>
  </dataValidations>
  <pageMargins left="0.7" right="0.7" top="0.75" bottom="0.75" header="0.3" footer="0.3"/>
  <pageSetup scale="12"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64" id="{C8ACA27C-B29F-42AC-925D-8ED4ADC27E83}">
            <xm:f>'Section A'!$F$15=0</xm:f>
            <x14:dxf>
              <fill>
                <patternFill patternType="mediumGray">
                  <bgColor theme="0" tint="-0.34998626667073579"/>
                </patternFill>
              </fill>
            </x14:dxf>
          </x14:cfRule>
          <xm:sqref>C8:G8</xm:sqref>
        </x14:conditionalFormatting>
        <x14:conditionalFormatting xmlns:xm="http://schemas.microsoft.com/office/excel/2006/main">
          <x14:cfRule type="expression" priority="462" id="{9CB7DF3C-9EAC-4B43-9736-1509C9BAEF94}">
            <xm:f>'Section A'!$F$15=0</xm:f>
            <x14:dxf>
              <fill>
                <patternFill patternType="mediumGray">
                  <bgColor theme="0" tint="-0.34998626667073579"/>
                </patternFill>
              </fill>
            </x14:dxf>
          </x14:cfRule>
          <xm:sqref>C10:G10</xm:sqref>
        </x14:conditionalFormatting>
        <x14:conditionalFormatting xmlns:xm="http://schemas.microsoft.com/office/excel/2006/main">
          <x14:cfRule type="expression" priority="460" id="{CF105B98-73E8-4758-AE9A-79280A532FD2}">
            <xm:f>'Section A'!$F$15=0</xm:f>
            <x14:dxf>
              <fill>
                <patternFill patternType="mediumGray">
                  <bgColor theme="0" tint="-0.34998626667073579"/>
                </patternFill>
              </fill>
            </x14:dxf>
          </x14:cfRule>
          <xm:sqref>C12:G12</xm:sqref>
        </x14:conditionalFormatting>
        <x14:conditionalFormatting xmlns:xm="http://schemas.microsoft.com/office/excel/2006/main">
          <x14:cfRule type="expression" priority="458" id="{C14F16E9-C1D2-40FA-830C-9095CCDE1E00}">
            <xm:f>'Section A'!$F$15=0</xm:f>
            <x14:dxf>
              <fill>
                <patternFill patternType="mediumGray">
                  <bgColor theme="0" tint="-0.34998626667073579"/>
                </patternFill>
              </fill>
            </x14:dxf>
          </x14:cfRule>
          <xm:sqref>C14:G14</xm:sqref>
        </x14:conditionalFormatting>
        <x14:conditionalFormatting xmlns:xm="http://schemas.microsoft.com/office/excel/2006/main">
          <x14:cfRule type="expression" priority="456" id="{319BF56D-9CB7-4C12-AABB-5D86867E730E}">
            <xm:f>'Section A'!$F$15=0</xm:f>
            <x14:dxf>
              <fill>
                <patternFill patternType="mediumGray">
                  <bgColor theme="0" tint="-0.34998626667073579"/>
                </patternFill>
              </fill>
            </x14:dxf>
          </x14:cfRule>
          <xm:sqref>C16:G16</xm:sqref>
        </x14:conditionalFormatting>
        <x14:conditionalFormatting xmlns:xm="http://schemas.microsoft.com/office/excel/2006/main">
          <x14:cfRule type="expression" priority="454" id="{17E31945-7594-4FAC-AEE6-C6F1D1762466}">
            <xm:f>'Section A'!$F$15=0</xm:f>
            <x14:dxf>
              <fill>
                <patternFill patternType="mediumGray">
                  <bgColor theme="0" tint="-0.34998626667073579"/>
                </patternFill>
              </fill>
            </x14:dxf>
          </x14:cfRule>
          <xm:sqref>C18:G18</xm:sqref>
        </x14:conditionalFormatting>
        <x14:conditionalFormatting xmlns:xm="http://schemas.microsoft.com/office/excel/2006/main">
          <x14:cfRule type="expression" priority="517" id="{19A3FA4C-45B6-469A-8BA5-6262BB02A28D}">
            <xm:f>'Section A'!$F$15=0</xm:f>
            <x14:dxf>
              <fill>
                <patternFill patternType="mediumGray">
                  <bgColor theme="0" tint="-0.34998626667073579"/>
                </patternFill>
              </fill>
            </x14:dxf>
          </x14:cfRule>
          <xm:sqref>C20:G20</xm:sqref>
        </x14:conditionalFormatting>
        <x14:conditionalFormatting xmlns:xm="http://schemas.microsoft.com/office/excel/2006/main">
          <x14:cfRule type="expression" priority="452" id="{00548A93-F9B2-48EF-A792-AD60A25B1639}">
            <xm:f>'Section A'!$F$15=0</xm:f>
            <x14:dxf>
              <fill>
                <patternFill patternType="mediumGray">
                  <bgColor theme="0" tint="-0.34998626667073579"/>
                </patternFill>
              </fill>
            </x14:dxf>
          </x14:cfRule>
          <xm:sqref>C22:G22</xm:sqref>
        </x14:conditionalFormatting>
        <x14:conditionalFormatting xmlns:xm="http://schemas.microsoft.com/office/excel/2006/main">
          <x14:cfRule type="expression" priority="450" id="{661809AD-00FD-4B8E-A49E-E3FEDE6C906F}">
            <xm:f>'Section A'!$F$15=0</xm:f>
            <x14:dxf>
              <fill>
                <patternFill patternType="mediumGray">
                  <bgColor theme="0" tint="-0.34998626667073579"/>
                </patternFill>
              </fill>
            </x14:dxf>
          </x14:cfRule>
          <xm:sqref>C24:G24</xm:sqref>
        </x14:conditionalFormatting>
        <x14:conditionalFormatting xmlns:xm="http://schemas.microsoft.com/office/excel/2006/main">
          <x14:cfRule type="expression" priority="448" id="{B52E19A5-9664-4376-836B-44033BEF58EA}">
            <xm:f>'Section A'!$F$15=0</xm:f>
            <x14:dxf>
              <fill>
                <patternFill patternType="mediumGray">
                  <bgColor theme="0" tint="-0.34998626667073579"/>
                </patternFill>
              </fill>
            </x14:dxf>
          </x14:cfRule>
          <xm:sqref>C26:G26</xm:sqref>
        </x14:conditionalFormatting>
        <x14:conditionalFormatting xmlns:xm="http://schemas.microsoft.com/office/excel/2006/main">
          <x14:cfRule type="expression" priority="446" id="{24E067D4-2977-4645-A395-DDE194E11405}">
            <xm:f>'Section A'!$F$15=0</xm:f>
            <x14:dxf>
              <fill>
                <patternFill patternType="mediumGray">
                  <bgColor theme="0" tint="-0.34998626667073579"/>
                </patternFill>
              </fill>
            </x14:dxf>
          </x14:cfRule>
          <xm:sqref>C28:G28</xm:sqref>
        </x14:conditionalFormatting>
        <x14:conditionalFormatting xmlns:xm="http://schemas.microsoft.com/office/excel/2006/main">
          <x14:cfRule type="expression" priority="343" id="{646D7ED8-8F63-4F96-929C-480791ED44E9}">
            <xm:f>'Section A'!$F$15=0</xm:f>
            <x14:dxf>
              <fill>
                <patternFill patternType="mediumGray">
                  <bgColor theme="0" tint="-0.34998626667073579"/>
                </patternFill>
              </fill>
            </x14:dxf>
          </x14:cfRule>
          <xm:sqref>C30:G30</xm:sqref>
        </x14:conditionalFormatting>
        <x14:conditionalFormatting xmlns:xm="http://schemas.microsoft.com/office/excel/2006/main">
          <x14:cfRule type="expression" priority="341" id="{BF13137A-9BAA-43A2-BEF9-7B9AB892C292}">
            <xm:f>'Section A'!$F$15=0</xm:f>
            <x14:dxf>
              <fill>
                <patternFill patternType="mediumGray">
                  <bgColor theme="0" tint="-0.34998626667073579"/>
                </patternFill>
              </fill>
            </x14:dxf>
          </x14:cfRule>
          <xm:sqref>C32:G32</xm:sqref>
        </x14:conditionalFormatting>
        <x14:conditionalFormatting xmlns:xm="http://schemas.microsoft.com/office/excel/2006/main">
          <x14:cfRule type="expression" priority="339" id="{12DE1F0A-E798-4C64-BBCA-EFAE7616160A}">
            <xm:f>'Section A'!$F$15=0</xm:f>
            <x14:dxf>
              <fill>
                <patternFill patternType="mediumGray">
                  <bgColor theme="0" tint="-0.34998626667073579"/>
                </patternFill>
              </fill>
            </x14:dxf>
          </x14:cfRule>
          <xm:sqref>C34:G34</xm:sqref>
        </x14:conditionalFormatting>
        <x14:conditionalFormatting xmlns:xm="http://schemas.microsoft.com/office/excel/2006/main">
          <x14:cfRule type="expression" priority="337" id="{25FEBAC1-4C40-43EE-AB98-DC4591595DB2}">
            <xm:f>'Section A'!$F$15=0</xm:f>
            <x14:dxf>
              <fill>
                <patternFill patternType="mediumGray">
                  <bgColor theme="0" tint="-0.34998626667073579"/>
                </patternFill>
              </fill>
            </x14:dxf>
          </x14:cfRule>
          <xm:sqref>C36:G36</xm:sqref>
        </x14:conditionalFormatting>
        <x14:conditionalFormatting xmlns:xm="http://schemas.microsoft.com/office/excel/2006/main">
          <x14:cfRule type="expression" priority="335" id="{2DDCC926-D064-48C0-B4EC-4917D93803CE}">
            <xm:f>'Section A'!$F$15=0</xm:f>
            <x14:dxf>
              <fill>
                <patternFill patternType="mediumGray">
                  <bgColor theme="0" tint="-0.34998626667073579"/>
                </patternFill>
              </fill>
            </x14:dxf>
          </x14:cfRule>
          <xm:sqref>C38:G38</xm:sqref>
        </x14:conditionalFormatting>
        <x14:conditionalFormatting xmlns:xm="http://schemas.microsoft.com/office/excel/2006/main">
          <x14:cfRule type="expression" priority="333" id="{031A1245-976A-41E4-99FE-5002A965B607}">
            <xm:f>'Section A'!$F$15=0</xm:f>
            <x14:dxf>
              <fill>
                <patternFill patternType="mediumGray">
                  <bgColor theme="0" tint="-0.34998626667073579"/>
                </patternFill>
              </fill>
            </x14:dxf>
          </x14:cfRule>
          <xm:sqref>C40:G40</xm:sqref>
        </x14:conditionalFormatting>
        <x14:conditionalFormatting xmlns:xm="http://schemas.microsoft.com/office/excel/2006/main">
          <x14:cfRule type="expression" priority="311" id="{6BE9E166-43FE-40B9-A682-3CB1CDD5A308}">
            <xm:f>'Section A'!$F$15=0</xm:f>
            <x14:dxf>
              <fill>
                <patternFill patternType="mediumGray">
                  <bgColor theme="0" tint="-0.34998626667073579"/>
                </patternFill>
              </fill>
            </x14:dxf>
          </x14:cfRule>
          <xm:sqref>C42:G42</xm:sqref>
        </x14:conditionalFormatting>
        <x14:conditionalFormatting xmlns:xm="http://schemas.microsoft.com/office/excel/2006/main">
          <x14:cfRule type="expression" priority="309" id="{2AFA6E78-BED5-4FD3-A314-93B0BCF2269E}">
            <xm:f>'Section A'!$F$15=0</xm:f>
            <x14:dxf>
              <fill>
                <patternFill patternType="mediumGray">
                  <bgColor theme="0" tint="-0.34998626667073579"/>
                </patternFill>
              </fill>
            </x14:dxf>
          </x14:cfRule>
          <xm:sqref>C44:G44</xm:sqref>
        </x14:conditionalFormatting>
        <x14:conditionalFormatting xmlns:xm="http://schemas.microsoft.com/office/excel/2006/main">
          <x14:cfRule type="expression" priority="307" id="{A5C23F41-1367-45B6-93F8-09B5869C6A00}">
            <xm:f>'Section A'!$F$15=0</xm:f>
            <x14:dxf>
              <fill>
                <patternFill patternType="mediumGray">
                  <bgColor theme="0" tint="-0.34998626667073579"/>
                </patternFill>
              </fill>
            </x14:dxf>
          </x14:cfRule>
          <xm:sqref>C46:G46</xm:sqref>
        </x14:conditionalFormatting>
        <x14:conditionalFormatting xmlns:xm="http://schemas.microsoft.com/office/excel/2006/main">
          <x14:cfRule type="expression" priority="305" id="{466835A3-7975-4DF3-9EC2-E1A8DC82D7C3}">
            <xm:f>'Section A'!$F$15=0</xm:f>
            <x14:dxf>
              <fill>
                <patternFill patternType="mediumGray">
                  <bgColor theme="0" tint="-0.34998626667073579"/>
                </patternFill>
              </fill>
            </x14:dxf>
          </x14:cfRule>
          <xm:sqref>C48:G48</xm:sqref>
        </x14:conditionalFormatting>
        <x14:conditionalFormatting xmlns:xm="http://schemas.microsoft.com/office/excel/2006/main">
          <x14:cfRule type="expression" priority="303" id="{20C18296-1181-456E-831F-A504B1B26E86}">
            <xm:f>'Section A'!$F$15=0</xm:f>
            <x14:dxf>
              <fill>
                <patternFill patternType="mediumGray">
                  <bgColor theme="0" tint="-0.34998626667073579"/>
                </patternFill>
              </fill>
            </x14:dxf>
          </x14:cfRule>
          <xm:sqref>C50:G50</xm:sqref>
        </x14:conditionalFormatting>
        <x14:conditionalFormatting xmlns:xm="http://schemas.microsoft.com/office/excel/2006/main">
          <x14:cfRule type="expression" priority="321" id="{C017E36B-1ED0-49D5-89EB-6119A0CCA9F4}">
            <xm:f>'Section A'!$F$15=0</xm:f>
            <x14:dxf>
              <fill>
                <patternFill patternType="mediumGray">
                  <bgColor theme="0" tint="-0.34998626667073579"/>
                </patternFill>
              </fill>
            </x14:dxf>
          </x14:cfRule>
          <xm:sqref>C52:G52</xm:sqref>
        </x14:conditionalFormatting>
        <x14:conditionalFormatting xmlns:xm="http://schemas.microsoft.com/office/excel/2006/main">
          <x14:cfRule type="expression" priority="301" id="{7143D733-87D2-4561-B452-CAE60995ACE6}">
            <xm:f>'Section A'!$F$15=0</xm:f>
            <x14:dxf>
              <fill>
                <patternFill patternType="mediumGray">
                  <bgColor theme="0" tint="-0.34998626667073579"/>
                </patternFill>
              </fill>
            </x14:dxf>
          </x14:cfRule>
          <xm:sqref>C54:G54</xm:sqref>
        </x14:conditionalFormatting>
        <x14:conditionalFormatting xmlns:xm="http://schemas.microsoft.com/office/excel/2006/main">
          <x14:cfRule type="expression" priority="299" id="{6A805D76-46D2-457D-9BB5-2C82F6B58165}">
            <xm:f>'Section A'!$F$15=0</xm:f>
            <x14:dxf>
              <fill>
                <patternFill patternType="mediumGray">
                  <bgColor theme="0" tint="-0.34998626667073579"/>
                </patternFill>
              </fill>
            </x14:dxf>
          </x14:cfRule>
          <xm:sqref>C56:G56</xm:sqref>
        </x14:conditionalFormatting>
        <x14:conditionalFormatting xmlns:xm="http://schemas.microsoft.com/office/excel/2006/main">
          <x14:cfRule type="expression" priority="297" id="{21451335-71F7-45B1-8359-B54890C9EF6D}">
            <xm:f>'Section A'!$F$15=0</xm:f>
            <x14:dxf>
              <fill>
                <patternFill patternType="mediumGray">
                  <bgColor theme="0" tint="-0.34998626667073579"/>
                </patternFill>
              </fill>
            </x14:dxf>
          </x14:cfRule>
          <xm:sqref>C58:G58</xm:sqref>
        </x14:conditionalFormatting>
        <x14:conditionalFormatting xmlns:xm="http://schemas.microsoft.com/office/excel/2006/main">
          <x14:cfRule type="expression" priority="295" id="{DFBA2FA1-5A0D-48B1-8729-5E9B7A9F86D4}">
            <xm:f>'Section A'!$F$15=0</xm:f>
            <x14:dxf>
              <fill>
                <patternFill patternType="mediumGray">
                  <bgColor theme="0" tint="-0.34998626667073579"/>
                </patternFill>
              </fill>
            </x14:dxf>
          </x14:cfRule>
          <xm:sqref>C60:G60</xm:sqref>
        </x14:conditionalFormatting>
        <x14:conditionalFormatting xmlns:xm="http://schemas.microsoft.com/office/excel/2006/main">
          <x14:cfRule type="expression" priority="293" id="{4D3147C5-EFE9-4F43-9E77-3B7A0202DDBD}">
            <xm:f>'Section A'!$F$15=0</xm:f>
            <x14:dxf>
              <fill>
                <patternFill patternType="mediumGray">
                  <bgColor theme="0" tint="-0.34998626667073579"/>
                </patternFill>
              </fill>
            </x14:dxf>
          </x14:cfRule>
          <xm:sqref>C62:G62</xm:sqref>
        </x14:conditionalFormatting>
        <x14:conditionalFormatting xmlns:xm="http://schemas.microsoft.com/office/excel/2006/main">
          <x14:cfRule type="expression" priority="291" id="{9FBC5C63-6ED8-435E-834D-40A1C1440DC9}">
            <xm:f>'Section A'!$F$15=0</xm:f>
            <x14:dxf>
              <fill>
                <patternFill patternType="mediumGray">
                  <bgColor theme="0" tint="-0.34998626667073579"/>
                </patternFill>
              </fill>
            </x14:dxf>
          </x14:cfRule>
          <xm:sqref>C64:G64</xm:sqref>
        </x14:conditionalFormatting>
        <x14:conditionalFormatting xmlns:xm="http://schemas.microsoft.com/office/excel/2006/main">
          <x14:cfRule type="expression" priority="289" id="{5F95ABAD-9C77-4374-9AC8-7A300BCC818B}">
            <xm:f>'Section A'!$F$15=0</xm:f>
            <x14:dxf>
              <fill>
                <patternFill patternType="mediumGray">
                  <bgColor theme="0" tint="-0.34998626667073579"/>
                </patternFill>
              </fill>
            </x14:dxf>
          </x14:cfRule>
          <xm:sqref>C66:G66</xm:sqref>
        </x14:conditionalFormatting>
        <x14:conditionalFormatting xmlns:xm="http://schemas.microsoft.com/office/excel/2006/main">
          <x14:cfRule type="expression" priority="275" id="{E33829A5-1C8C-4DB3-9794-51B3BF6BEE90}">
            <xm:f>'Section A'!$F$15=0</xm:f>
            <x14:dxf>
              <fill>
                <patternFill patternType="mediumGray">
                  <bgColor theme="0" tint="-0.34998626667073579"/>
                </patternFill>
              </fill>
            </x14:dxf>
          </x14:cfRule>
          <xm:sqref>C68:G68</xm:sqref>
        </x14:conditionalFormatting>
        <x14:conditionalFormatting xmlns:xm="http://schemas.microsoft.com/office/excel/2006/main">
          <x14:cfRule type="expression" priority="273" id="{CAD24575-1348-433A-819E-BE10B2F080F3}">
            <xm:f>'Section A'!$F$15=0</xm:f>
            <x14:dxf>
              <fill>
                <patternFill patternType="mediumGray">
                  <bgColor theme="0" tint="-0.34998626667073579"/>
                </patternFill>
              </fill>
            </x14:dxf>
          </x14:cfRule>
          <xm:sqref>C70:G70</xm:sqref>
        </x14:conditionalFormatting>
        <x14:conditionalFormatting xmlns:xm="http://schemas.microsoft.com/office/excel/2006/main">
          <x14:cfRule type="expression" priority="221" id="{74C7A883-38DC-451F-AD98-77C868D43A3D}">
            <xm:f>'Section A'!$F$15=0</xm:f>
            <x14:dxf>
              <fill>
                <patternFill patternType="mediumGray">
                  <bgColor theme="0" tint="-0.34998626667073579"/>
                </patternFill>
              </fill>
            </x14:dxf>
          </x14:cfRule>
          <xm:sqref>C72:G72</xm:sqref>
        </x14:conditionalFormatting>
        <x14:conditionalFormatting xmlns:xm="http://schemas.microsoft.com/office/excel/2006/main">
          <x14:cfRule type="expression" priority="219" id="{E45AACB2-CE03-4AD6-8EBB-AE34E064EE7F}">
            <xm:f>'Section A'!$F$15=0</xm:f>
            <x14:dxf>
              <fill>
                <patternFill patternType="mediumGray">
                  <bgColor theme="0" tint="-0.34998626667073579"/>
                </patternFill>
              </fill>
            </x14:dxf>
          </x14:cfRule>
          <xm:sqref>C74:G74</xm:sqref>
        </x14:conditionalFormatting>
        <x14:conditionalFormatting xmlns:xm="http://schemas.microsoft.com/office/excel/2006/main">
          <x14:cfRule type="expression" priority="217" id="{82E0FFD9-1145-4EF7-874E-241C70BE0025}">
            <xm:f>'Section A'!$F$15=0</xm:f>
            <x14:dxf>
              <fill>
                <patternFill patternType="mediumGray">
                  <bgColor theme="0" tint="-0.34998626667073579"/>
                </patternFill>
              </fill>
            </x14:dxf>
          </x14:cfRule>
          <xm:sqref>C76:G76</xm:sqref>
        </x14:conditionalFormatting>
        <x14:conditionalFormatting xmlns:xm="http://schemas.microsoft.com/office/excel/2006/main">
          <x14:cfRule type="expression" priority="215" id="{5B20E814-7031-4426-B20B-89E6DA87EFDD}">
            <xm:f>'Section A'!$F$15=0</xm:f>
            <x14:dxf>
              <fill>
                <patternFill patternType="mediumGray">
                  <bgColor theme="0" tint="-0.34998626667073579"/>
                </patternFill>
              </fill>
            </x14:dxf>
          </x14:cfRule>
          <xm:sqref>C78:G78</xm:sqref>
        </x14:conditionalFormatting>
        <x14:conditionalFormatting xmlns:xm="http://schemas.microsoft.com/office/excel/2006/main">
          <x14:cfRule type="expression" priority="213" id="{7869B553-829D-4B3B-856F-BAF724410D94}">
            <xm:f>'Section A'!$F$15=0</xm:f>
            <x14:dxf>
              <fill>
                <patternFill patternType="mediumGray">
                  <bgColor theme="0" tint="-0.34998626667073579"/>
                </patternFill>
              </fill>
            </x14:dxf>
          </x14:cfRule>
          <xm:sqref>C80:G80</xm:sqref>
        </x14:conditionalFormatting>
        <x14:conditionalFormatting xmlns:xm="http://schemas.microsoft.com/office/excel/2006/main">
          <x14:cfRule type="expression" priority="211" id="{9D5FAF38-7558-498E-B7F0-94985FAE7E68}">
            <xm:f>'Section A'!$F$15=0</xm:f>
            <x14:dxf>
              <fill>
                <patternFill patternType="mediumGray">
                  <bgColor theme="0" tint="-0.34998626667073579"/>
                </patternFill>
              </fill>
            </x14:dxf>
          </x14:cfRule>
          <xm:sqref>C82:G82</xm:sqref>
        </x14:conditionalFormatting>
        <x14:conditionalFormatting xmlns:xm="http://schemas.microsoft.com/office/excel/2006/main">
          <x14:cfRule type="expression" priority="207" id="{2FC6C2A0-2B04-476C-B974-CCF8489DC114}">
            <xm:f>'Section A'!$F$15=0</xm:f>
            <x14:dxf>
              <fill>
                <patternFill patternType="mediumGray">
                  <bgColor theme="0" tint="-0.34998626667073579"/>
                </patternFill>
              </fill>
            </x14:dxf>
          </x14:cfRule>
          <xm:sqref>C84:G84</xm:sqref>
        </x14:conditionalFormatting>
        <x14:conditionalFormatting xmlns:xm="http://schemas.microsoft.com/office/excel/2006/main">
          <x14:cfRule type="expression" priority="205" id="{0204B608-8161-4091-B35B-307669CCDAC0}">
            <xm:f>'Section A'!$F$15=0</xm:f>
            <x14:dxf>
              <fill>
                <patternFill patternType="mediumGray">
                  <bgColor theme="0" tint="-0.34998626667073579"/>
                </patternFill>
              </fill>
            </x14:dxf>
          </x14:cfRule>
          <xm:sqref>C86:G86</xm:sqref>
        </x14:conditionalFormatting>
        <x14:conditionalFormatting xmlns:xm="http://schemas.microsoft.com/office/excel/2006/main">
          <x14:cfRule type="expression" priority="201" id="{2983EE4E-019B-4473-A599-D85B638E79A3}">
            <xm:f>'Section A'!$F$15=0</xm:f>
            <x14:dxf>
              <fill>
                <patternFill patternType="mediumGray">
                  <bgColor theme="0" tint="-0.34998626667073579"/>
                </patternFill>
              </fill>
            </x14:dxf>
          </x14:cfRule>
          <xm:sqref>C88:G88</xm:sqref>
        </x14:conditionalFormatting>
        <x14:conditionalFormatting xmlns:xm="http://schemas.microsoft.com/office/excel/2006/main">
          <x14:cfRule type="expression" priority="199" id="{06D89960-C8D0-4526-822E-3EF47C4771CD}">
            <xm:f>'Section A'!$F$15=0</xm:f>
            <x14:dxf>
              <fill>
                <patternFill patternType="mediumGray">
                  <bgColor theme="0" tint="-0.34998626667073579"/>
                </patternFill>
              </fill>
            </x14:dxf>
          </x14:cfRule>
          <xm:sqref>C90:G90</xm:sqref>
        </x14:conditionalFormatting>
        <x14:conditionalFormatting xmlns:xm="http://schemas.microsoft.com/office/excel/2006/main">
          <x14:cfRule type="expression" priority="191" id="{413D5045-8DD9-434F-ADA8-81365FEEFF9E}">
            <xm:f>'Section A'!$F$15=0</xm:f>
            <x14:dxf>
              <fill>
                <patternFill patternType="mediumGray">
                  <bgColor theme="0" tint="-0.34998626667073579"/>
                </patternFill>
              </fill>
            </x14:dxf>
          </x14:cfRule>
          <xm:sqref>C92:G92</xm:sqref>
        </x14:conditionalFormatting>
        <x14:conditionalFormatting xmlns:xm="http://schemas.microsoft.com/office/excel/2006/main">
          <x14:cfRule type="expression" priority="189" id="{C37750CA-CB45-479F-BD68-4313F57CFFBA}">
            <xm:f>'Section A'!$F$15=0</xm:f>
            <x14:dxf>
              <fill>
                <patternFill patternType="mediumGray">
                  <bgColor theme="0" tint="-0.34998626667073579"/>
                </patternFill>
              </fill>
            </x14:dxf>
          </x14:cfRule>
          <xm:sqref>C94:G94</xm:sqref>
        </x14:conditionalFormatting>
        <x14:conditionalFormatting xmlns:xm="http://schemas.microsoft.com/office/excel/2006/main">
          <x14:cfRule type="expression" priority="187" id="{9F4613C4-7CDB-446D-9536-F066F406DFFC}">
            <xm:f>'Section A'!$F$15=0</xm:f>
            <x14:dxf>
              <fill>
                <patternFill patternType="mediumGray">
                  <bgColor theme="0" tint="-0.34998626667073579"/>
                </patternFill>
              </fill>
            </x14:dxf>
          </x14:cfRule>
          <xm:sqref>C96:G96</xm:sqref>
        </x14:conditionalFormatting>
        <x14:conditionalFormatting xmlns:xm="http://schemas.microsoft.com/office/excel/2006/main">
          <x14:cfRule type="expression" priority="185" id="{69F38CC6-16E7-48CB-B526-B9F7B8162D73}">
            <xm:f>'Section A'!$F$15=0</xm:f>
            <x14:dxf>
              <fill>
                <patternFill patternType="mediumGray">
                  <bgColor theme="0" tint="-0.34998626667073579"/>
                </patternFill>
              </fill>
            </x14:dxf>
          </x14:cfRule>
          <xm:sqref>C98:G98</xm:sqref>
        </x14:conditionalFormatting>
        <x14:conditionalFormatting xmlns:xm="http://schemas.microsoft.com/office/excel/2006/main">
          <x14:cfRule type="expression" priority="183" id="{BD4A8434-650C-4101-95B3-3CBD259B6381}">
            <xm:f>'Section A'!$F$15=0</xm:f>
            <x14:dxf>
              <fill>
                <patternFill patternType="mediumGray">
                  <bgColor theme="0" tint="-0.34998626667073579"/>
                </patternFill>
              </fill>
            </x14:dxf>
          </x14:cfRule>
          <xm:sqref>C100:G100</xm:sqref>
        </x14:conditionalFormatting>
        <x14:conditionalFormatting xmlns:xm="http://schemas.microsoft.com/office/excel/2006/main">
          <x14:cfRule type="expression" priority="181" id="{5F70BE52-B2F0-4369-AE7C-77E942467551}">
            <xm:f>'Section A'!$F$15=0</xm:f>
            <x14:dxf>
              <fill>
                <patternFill patternType="mediumGray">
                  <bgColor theme="0" tint="-0.34998626667073579"/>
                </patternFill>
              </fill>
            </x14:dxf>
          </x14:cfRule>
          <xm:sqref>C102:G102</xm:sqref>
        </x14:conditionalFormatting>
        <x14:conditionalFormatting xmlns:xm="http://schemas.microsoft.com/office/excel/2006/main">
          <x14:cfRule type="expression" priority="177" id="{99E67B1C-953D-46EC-9873-09D916C57393}">
            <xm:f>'Section A'!$F$15=0</xm:f>
            <x14:dxf>
              <fill>
                <patternFill patternType="mediumGray">
                  <bgColor theme="0" tint="-0.34998626667073579"/>
                </patternFill>
              </fill>
            </x14:dxf>
          </x14:cfRule>
          <xm:sqref>C104:G104</xm:sqref>
        </x14:conditionalFormatting>
        <x14:conditionalFormatting xmlns:xm="http://schemas.microsoft.com/office/excel/2006/main">
          <x14:cfRule type="expression" priority="175" id="{72216377-0DCE-4487-8D19-9F0B8771E45B}">
            <xm:f>'Section A'!$F$15=0</xm:f>
            <x14:dxf>
              <fill>
                <patternFill patternType="mediumGray">
                  <bgColor theme="0" tint="-0.34998626667073579"/>
                </patternFill>
              </fill>
            </x14:dxf>
          </x14:cfRule>
          <xm:sqref>C106:G106</xm:sqref>
        </x14:conditionalFormatting>
        <x14:conditionalFormatting xmlns:xm="http://schemas.microsoft.com/office/excel/2006/main">
          <x14:cfRule type="expression" priority="161" id="{F1284F5F-76B9-47C3-BF5C-7280CA9A9CAD}">
            <xm:f>'Section A'!$F$15=0</xm:f>
            <x14:dxf>
              <fill>
                <patternFill patternType="mediumGray">
                  <bgColor theme="0" tint="-0.34998626667073579"/>
                </patternFill>
              </fill>
            </x14:dxf>
          </x14:cfRule>
          <xm:sqref>C108:G108</xm:sqref>
        </x14:conditionalFormatting>
        <x14:conditionalFormatting xmlns:xm="http://schemas.microsoft.com/office/excel/2006/main">
          <x14:cfRule type="expression" priority="82" id="{FB166549-8F7E-43E3-96A1-7ADB85EFAA9E}">
            <xm:f>'Section A'!$F$15=0</xm:f>
            <x14:dxf>
              <fill>
                <patternFill patternType="mediumGray">
                  <bgColor theme="0" tint="-0.34998626667073579"/>
                </patternFill>
              </fill>
            </x14:dxf>
          </x14:cfRule>
          <xm:sqref>C110:G110</xm:sqref>
        </x14:conditionalFormatting>
        <x14:conditionalFormatting xmlns:xm="http://schemas.microsoft.com/office/excel/2006/main">
          <x14:cfRule type="expression" priority="79" id="{339009AB-6623-4061-9AB4-FC949A637EC8}">
            <xm:f>'Section A'!$F$15=0</xm:f>
            <x14:dxf>
              <fill>
                <patternFill patternType="mediumGray">
                  <bgColor theme="0" tint="-0.34998626667073579"/>
                </patternFill>
              </fill>
            </x14:dxf>
          </x14:cfRule>
          <xm:sqref>C112:G112</xm:sqref>
        </x14:conditionalFormatting>
        <x14:conditionalFormatting xmlns:xm="http://schemas.microsoft.com/office/excel/2006/main">
          <x14:cfRule type="expression" priority="76" id="{548F0F30-D42B-4643-89AA-74FDE1BE3CA4}">
            <xm:f>'Section A'!$F$15=0</xm:f>
            <x14:dxf>
              <fill>
                <patternFill patternType="mediumGray">
                  <bgColor theme="0" tint="-0.34998626667073579"/>
                </patternFill>
              </fill>
            </x14:dxf>
          </x14:cfRule>
          <xm:sqref>C114:G114</xm:sqref>
        </x14:conditionalFormatting>
        <x14:conditionalFormatting xmlns:xm="http://schemas.microsoft.com/office/excel/2006/main">
          <x14:cfRule type="expression" priority="73" id="{29D18F6A-D006-4537-9CDA-4A1136D85DC3}">
            <xm:f>'Section A'!$F$15=0</xm:f>
            <x14:dxf>
              <fill>
                <patternFill patternType="mediumGray">
                  <bgColor theme="0" tint="-0.34998626667073579"/>
                </patternFill>
              </fill>
            </x14:dxf>
          </x14:cfRule>
          <xm:sqref>C116:G116</xm:sqref>
        </x14:conditionalFormatting>
        <x14:conditionalFormatting xmlns:xm="http://schemas.microsoft.com/office/excel/2006/main">
          <x14:cfRule type="expression" priority="70" id="{D225263C-A0E6-4587-8AFB-15C6F7909A3C}">
            <xm:f>'Section A'!$F$15=0</xm:f>
            <x14:dxf>
              <fill>
                <patternFill patternType="mediumGray">
                  <bgColor theme="0" tint="-0.34998626667073579"/>
                </patternFill>
              </fill>
            </x14:dxf>
          </x14:cfRule>
          <xm:sqref>C118:G118</xm:sqref>
        </x14:conditionalFormatting>
        <x14:conditionalFormatting xmlns:xm="http://schemas.microsoft.com/office/excel/2006/main">
          <x14:cfRule type="expression" priority="67" id="{9E7DC185-7A2C-4591-AB4B-0113E780FDDF}">
            <xm:f>'Section A'!$F$15=0</xm:f>
            <x14:dxf>
              <fill>
                <patternFill patternType="mediumGray">
                  <bgColor theme="0" tint="-0.34998626667073579"/>
                </patternFill>
              </fill>
            </x14:dxf>
          </x14:cfRule>
          <xm:sqref>C120:G120</xm:sqref>
        </x14:conditionalFormatting>
        <x14:conditionalFormatting xmlns:xm="http://schemas.microsoft.com/office/excel/2006/main">
          <x14:cfRule type="expression" priority="64" id="{A38D4458-9366-44CE-B0A8-0589C7598A08}">
            <xm:f>'Section A'!$F$15=0</xm:f>
            <x14:dxf>
              <fill>
                <patternFill patternType="mediumGray">
                  <bgColor theme="0" tint="-0.34998626667073579"/>
                </patternFill>
              </fill>
            </x14:dxf>
          </x14:cfRule>
          <xm:sqref>C122:G122</xm:sqref>
        </x14:conditionalFormatting>
        <x14:conditionalFormatting xmlns:xm="http://schemas.microsoft.com/office/excel/2006/main">
          <x14:cfRule type="expression" priority="61" id="{5CE25BDD-CEB8-49B4-B10E-31889CDBE147}">
            <xm:f>'Section A'!$F$15=0</xm:f>
            <x14:dxf>
              <fill>
                <patternFill patternType="mediumGray">
                  <bgColor theme="0" tint="-0.34998626667073579"/>
                </patternFill>
              </fill>
            </x14:dxf>
          </x14:cfRule>
          <xm:sqref>C124:G124</xm:sqref>
        </x14:conditionalFormatting>
        <x14:conditionalFormatting xmlns:xm="http://schemas.microsoft.com/office/excel/2006/main">
          <x14:cfRule type="expression" priority="58" id="{DA37C088-0BFB-41A9-8EF6-A710045E5EBE}">
            <xm:f>'Section A'!$F$15=0</xm:f>
            <x14:dxf>
              <fill>
                <patternFill patternType="mediumGray">
                  <bgColor theme="0" tint="-0.34998626667073579"/>
                </patternFill>
              </fill>
            </x14:dxf>
          </x14:cfRule>
          <xm:sqref>C126:G126</xm:sqref>
        </x14:conditionalFormatting>
        <x14:conditionalFormatting xmlns:xm="http://schemas.microsoft.com/office/excel/2006/main">
          <x14:cfRule type="expression" priority="55" id="{BBECD530-C0EB-4D7D-B6B1-4C2F172EBA0F}">
            <xm:f>'Section A'!$F$15=0</xm:f>
            <x14:dxf>
              <fill>
                <patternFill patternType="mediumGray">
                  <bgColor theme="0" tint="-0.34998626667073579"/>
                </patternFill>
              </fill>
            </x14:dxf>
          </x14:cfRule>
          <xm:sqref>C128:G128</xm:sqref>
        </x14:conditionalFormatting>
        <x14:conditionalFormatting xmlns:xm="http://schemas.microsoft.com/office/excel/2006/main">
          <x14:cfRule type="expression" priority="52" id="{4BB695F8-8CB1-4FA9-8634-C0C42B077C9A}">
            <xm:f>'Section A'!$F$15=0</xm:f>
            <x14:dxf>
              <fill>
                <patternFill patternType="mediumGray">
                  <bgColor theme="0" tint="-0.34998626667073579"/>
                </patternFill>
              </fill>
            </x14:dxf>
          </x14:cfRule>
          <xm:sqref>C130:G130</xm:sqref>
        </x14:conditionalFormatting>
        <x14:conditionalFormatting xmlns:xm="http://schemas.microsoft.com/office/excel/2006/main">
          <x14:cfRule type="expression" priority="49" id="{ED93A0EC-95AD-4ACE-9CFE-CC1C1DB3EC50}">
            <xm:f>'Section A'!$F$15=0</xm:f>
            <x14:dxf>
              <fill>
                <patternFill patternType="mediumGray">
                  <bgColor theme="0" tint="-0.34998626667073579"/>
                </patternFill>
              </fill>
            </x14:dxf>
          </x14:cfRule>
          <xm:sqref>C132:G132</xm:sqref>
        </x14:conditionalFormatting>
        <x14:conditionalFormatting xmlns:xm="http://schemas.microsoft.com/office/excel/2006/main">
          <x14:cfRule type="expression" priority="46" id="{0D09DC28-A22D-47FC-A42B-4DF9466B0264}">
            <xm:f>'Section A'!$F$15=0</xm:f>
            <x14:dxf>
              <fill>
                <patternFill patternType="mediumGray">
                  <bgColor theme="0" tint="-0.34998626667073579"/>
                </patternFill>
              </fill>
            </x14:dxf>
          </x14:cfRule>
          <xm:sqref>C134:G134</xm:sqref>
        </x14:conditionalFormatting>
        <x14:conditionalFormatting xmlns:xm="http://schemas.microsoft.com/office/excel/2006/main">
          <x14:cfRule type="expression" priority="43" id="{51170677-4493-48AA-92D4-418A6388DF60}">
            <xm:f>'Section A'!$F$15=0</xm:f>
            <x14:dxf>
              <fill>
                <patternFill patternType="mediumGray">
                  <bgColor theme="0" tint="-0.34998626667073579"/>
                </patternFill>
              </fill>
            </x14:dxf>
          </x14:cfRule>
          <xm:sqref>C136:G136</xm:sqref>
        </x14:conditionalFormatting>
        <x14:conditionalFormatting xmlns:xm="http://schemas.microsoft.com/office/excel/2006/main">
          <x14:cfRule type="expression" priority="40" id="{FCBBF577-BA1F-4A87-B0C0-935F71BA8168}">
            <xm:f>'Section A'!$F$15=0</xm:f>
            <x14:dxf>
              <fill>
                <patternFill patternType="mediumGray">
                  <bgColor theme="0" tint="-0.34998626667073579"/>
                </patternFill>
              </fill>
            </x14:dxf>
          </x14:cfRule>
          <xm:sqref>C138:G138</xm:sqref>
        </x14:conditionalFormatting>
        <x14:conditionalFormatting xmlns:xm="http://schemas.microsoft.com/office/excel/2006/main">
          <x14:cfRule type="expression" priority="37" id="{1AB5C59C-22E8-48E2-8F46-4D1E18A4B273}">
            <xm:f>'Section A'!$F$15=0</xm:f>
            <x14:dxf>
              <fill>
                <patternFill patternType="mediumGray">
                  <bgColor theme="0" tint="-0.34998626667073579"/>
                </patternFill>
              </fill>
            </x14:dxf>
          </x14:cfRule>
          <xm:sqref>C140:G140</xm:sqref>
        </x14:conditionalFormatting>
        <x14:conditionalFormatting xmlns:xm="http://schemas.microsoft.com/office/excel/2006/main">
          <x14:cfRule type="expression" priority="34" id="{345851B2-A359-4891-8044-44A9DD1C0A90}">
            <xm:f>'Section A'!$F$15=0</xm:f>
            <x14:dxf>
              <fill>
                <patternFill patternType="mediumGray">
                  <bgColor theme="0" tint="-0.34998626667073579"/>
                </patternFill>
              </fill>
            </x14:dxf>
          </x14:cfRule>
          <xm:sqref>C142:G142</xm:sqref>
        </x14:conditionalFormatting>
        <x14:conditionalFormatting xmlns:xm="http://schemas.microsoft.com/office/excel/2006/main">
          <x14:cfRule type="expression" priority="31" id="{335AAEB9-E960-4117-8082-F96DDF1FFE04}">
            <xm:f>'Section A'!$F$15=0</xm:f>
            <x14:dxf>
              <fill>
                <patternFill patternType="mediumGray">
                  <bgColor theme="0" tint="-0.34998626667073579"/>
                </patternFill>
              </fill>
            </x14:dxf>
          </x14:cfRule>
          <xm:sqref>C144:G144</xm:sqref>
        </x14:conditionalFormatting>
        <x14:conditionalFormatting xmlns:xm="http://schemas.microsoft.com/office/excel/2006/main">
          <x14:cfRule type="expression" priority="28" id="{DE149005-F4FE-4D9F-9785-47F0B172BB48}">
            <xm:f>'Section A'!$F$15=0</xm:f>
            <x14:dxf>
              <fill>
                <patternFill patternType="mediumGray">
                  <bgColor theme="0" tint="-0.34998626667073579"/>
                </patternFill>
              </fill>
            </x14:dxf>
          </x14:cfRule>
          <xm:sqref>C146:G146</xm:sqref>
        </x14:conditionalFormatting>
        <x14:conditionalFormatting xmlns:xm="http://schemas.microsoft.com/office/excel/2006/main">
          <x14:cfRule type="expression" priority="25" id="{EE9006D0-F15D-4F47-A311-948ADA6DF7DC}">
            <xm:f>'Section A'!$F$15=0</xm:f>
            <x14:dxf>
              <fill>
                <patternFill patternType="mediumGray">
                  <bgColor theme="0" tint="-0.34998626667073579"/>
                </patternFill>
              </fill>
            </x14:dxf>
          </x14:cfRule>
          <xm:sqref>C148:G148</xm:sqref>
        </x14:conditionalFormatting>
        <x14:conditionalFormatting xmlns:xm="http://schemas.microsoft.com/office/excel/2006/main">
          <x14:cfRule type="expression" priority="22" id="{36E4B9B8-8F48-4C36-91C4-2B514179C650}">
            <xm:f>'Section A'!$F$15=0</xm:f>
            <x14:dxf>
              <fill>
                <patternFill patternType="mediumGray">
                  <bgColor theme="0" tint="-0.34998626667073579"/>
                </patternFill>
              </fill>
            </x14:dxf>
          </x14:cfRule>
          <xm:sqref>C150:G150</xm:sqref>
        </x14:conditionalFormatting>
        <x14:conditionalFormatting xmlns:xm="http://schemas.microsoft.com/office/excel/2006/main">
          <x14:cfRule type="expression" priority="19" id="{0CEC2B69-3355-40B9-9AD1-BC48ADDA3E6A}">
            <xm:f>'Section A'!$F$15=0</xm:f>
            <x14:dxf>
              <fill>
                <patternFill patternType="mediumGray">
                  <bgColor theme="0" tint="-0.34998626667073579"/>
                </patternFill>
              </fill>
            </x14:dxf>
          </x14:cfRule>
          <xm:sqref>C152:G152</xm:sqref>
        </x14:conditionalFormatting>
        <x14:conditionalFormatting xmlns:xm="http://schemas.microsoft.com/office/excel/2006/main">
          <x14:cfRule type="expression" priority="16" id="{B54C3C03-846A-42A6-81D5-26E66F0D18AC}">
            <xm:f>'Section A'!$F$15=0</xm:f>
            <x14:dxf>
              <fill>
                <patternFill patternType="mediumGray">
                  <bgColor theme="0" tint="-0.34998626667073579"/>
                </patternFill>
              </fill>
            </x14:dxf>
          </x14:cfRule>
          <xm:sqref>C154:G154</xm:sqref>
        </x14:conditionalFormatting>
        <x14:conditionalFormatting xmlns:xm="http://schemas.microsoft.com/office/excel/2006/main">
          <x14:cfRule type="expression" priority="13" id="{1A62F1A4-ADEC-4892-9D98-5AA8B457EC67}">
            <xm:f>'Section A'!$F$15=0</xm:f>
            <x14:dxf>
              <fill>
                <patternFill patternType="mediumGray">
                  <bgColor theme="0" tint="-0.34998626667073579"/>
                </patternFill>
              </fill>
            </x14:dxf>
          </x14:cfRule>
          <xm:sqref>C156:G156</xm:sqref>
        </x14:conditionalFormatting>
        <x14:conditionalFormatting xmlns:xm="http://schemas.microsoft.com/office/excel/2006/main">
          <x14:cfRule type="expression" priority="10" id="{75F6B988-7AB0-4A35-84A2-33C363413461}">
            <xm:f>'Section A'!$F$15=0</xm:f>
            <x14:dxf>
              <fill>
                <patternFill patternType="mediumGray">
                  <bgColor theme="0" tint="-0.34998626667073579"/>
                </patternFill>
              </fill>
            </x14:dxf>
          </x14:cfRule>
          <xm:sqref>C158:G158</xm:sqref>
        </x14:conditionalFormatting>
        <x14:conditionalFormatting xmlns:xm="http://schemas.microsoft.com/office/excel/2006/main">
          <x14:cfRule type="expression" priority="7" id="{3116637C-AE55-463D-B86F-B8033DFCF679}">
            <xm:f>'Section A'!$F$15=0</xm:f>
            <x14:dxf>
              <fill>
                <patternFill patternType="mediumGray">
                  <bgColor theme="0" tint="-0.34998626667073579"/>
                </patternFill>
              </fill>
            </x14:dxf>
          </x14:cfRule>
          <xm:sqref>C160:G160</xm:sqref>
        </x14:conditionalFormatting>
        <x14:conditionalFormatting xmlns:xm="http://schemas.microsoft.com/office/excel/2006/main">
          <x14:cfRule type="expression" priority="4" id="{AF506924-5857-459E-87C7-39E964BD05C4}">
            <xm:f>'Section A'!$F$15=0</xm:f>
            <x14:dxf>
              <fill>
                <patternFill patternType="mediumGray">
                  <bgColor theme="0" tint="-0.34998626667073579"/>
                </patternFill>
              </fill>
            </x14:dxf>
          </x14:cfRule>
          <xm:sqref>C162:G162</xm:sqref>
        </x14:conditionalFormatting>
        <x14:conditionalFormatting xmlns:xm="http://schemas.microsoft.com/office/excel/2006/main">
          <x14:cfRule type="expression" priority="88" id="{A7216CE0-D392-41E3-884D-7F58A95E4D0E}">
            <xm:f>'Section A'!$F$15=0</xm:f>
            <x14:dxf>
              <fill>
                <patternFill patternType="mediumGray">
                  <bgColor theme="0" tint="-0.34998626667073579"/>
                </patternFill>
              </fill>
            </x14:dxf>
          </x14:cfRule>
          <xm:sqref>C164:G164</xm:sqref>
        </x14:conditionalFormatting>
        <x14:conditionalFormatting xmlns:xm="http://schemas.microsoft.com/office/excel/2006/main">
          <x14:cfRule type="expression" priority="1" id="{8126457B-CC5E-4632-B63C-E10671387A57}">
            <xm:f>'Section A'!$F$15=0</xm:f>
            <x14:dxf>
              <fill>
                <patternFill patternType="mediumGray">
                  <bgColor theme="0" tint="-0.34998626667073579"/>
                </patternFill>
              </fill>
            </x14:dxf>
          </x14:cfRule>
          <xm:sqref>C166:G166</xm:sqref>
        </x14:conditionalFormatting>
      </x14:conditionalFormattings>
    </ext>
    <ext xmlns:x14="http://schemas.microsoft.com/office/spreadsheetml/2009/9/main" uri="{CCE6A557-97BC-4b89-ADB6-D9C93CAAB3DF}">
      <x14:dataValidations xmlns:xm="http://schemas.microsoft.com/office/excel/2006/main" xWindow="1505" yWindow="821" count="1">
        <x14:dataValidation type="list" allowBlank="1" showInputMessage="1" showErrorMessage="1" xr:uid="{00000000-0002-0000-0D00-000006000000}">
          <x14:formula1>
            <xm:f>'Allowed values'!$B$35:$B$36</xm:f>
          </x14:formula1>
          <xm:sqref>P8 P10 P12 P14 P16 P18 P20 P22 P24 P26 P28 P30 P32 P34 P36 P38 P40 P42 P44 P46 P48 P50 P52 P54 P56 P58 P60 P62 P64 P66 P68 P70 P72 P74 P76 P78 P80 P82 P84 P86 P88 P90 P92 P94 P96 P98 P100 P102 P104 P106 P108 P110 P112 P114 P116 P118 P120 P122 P124 P126 P128 P130 P132 P134 P136 P138 P140 P142 P144 P146 P148 P150 P152 P154 P156 P158 P160 P162 P164 P166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17"/>
  <sheetViews>
    <sheetView showGridLines="0" view="pageBreakPreview" zoomScaleNormal="100" zoomScaleSheetLayoutView="100" workbookViewId="0"/>
  </sheetViews>
  <sheetFormatPr defaultColWidth="9.140625" defaultRowHeight="15" x14ac:dyDescent="0.25"/>
  <cols>
    <col min="1" max="1" width="2.42578125" style="46" customWidth="1"/>
    <col min="2" max="2" width="15.140625" style="46" bestFit="1" customWidth="1"/>
    <col min="3" max="3" width="43.85546875" style="46" bestFit="1" customWidth="1"/>
    <col min="4" max="7" width="24.42578125" style="46" hidden="1" customWidth="1"/>
    <col min="8" max="8" width="24.42578125" style="46" bestFit="1" customWidth="1"/>
    <col min="9" max="16384" width="9.140625" style="46"/>
  </cols>
  <sheetData>
    <row r="1" spans="2:8" ht="21" x14ac:dyDescent="0.25">
      <c r="B1" s="321" t="str">
        <f>Instructions!B2</f>
        <v>Form QST-MC</v>
      </c>
      <c r="C1" s="321"/>
      <c r="D1" s="321"/>
      <c r="E1" s="321"/>
      <c r="F1" s="321"/>
      <c r="G1" s="321"/>
      <c r="H1" s="321"/>
    </row>
    <row r="2" spans="2:8" ht="15.75" x14ac:dyDescent="0.25">
      <c r="B2" s="324"/>
      <c r="C2" s="324"/>
      <c r="D2" s="70"/>
      <c r="E2" s="70"/>
      <c r="F2" s="70"/>
      <c r="G2" s="70"/>
      <c r="H2" s="70"/>
    </row>
    <row r="3" spans="2:8" ht="26.25" customHeight="1" x14ac:dyDescent="0.25">
      <c r="B3" s="335"/>
      <c r="C3" s="324"/>
      <c r="D3" s="70"/>
      <c r="E3" s="70"/>
      <c r="F3" s="70"/>
      <c r="G3" s="70"/>
      <c r="H3" s="70"/>
    </row>
    <row r="4" spans="2:8" ht="18.75" customHeight="1" x14ac:dyDescent="0.25">
      <c r="B4" s="461" t="s">
        <v>601</v>
      </c>
      <c r="C4" s="461"/>
      <c r="D4" s="461"/>
      <c r="E4" s="461"/>
      <c r="F4" s="322"/>
      <c r="G4" s="322"/>
      <c r="H4" s="322"/>
    </row>
    <row r="5" spans="2:8" ht="49.5" customHeight="1" x14ac:dyDescent="0.25">
      <c r="B5" s="467" t="s">
        <v>604</v>
      </c>
      <c r="C5" s="467"/>
      <c r="D5" s="467"/>
      <c r="E5" s="467"/>
      <c r="F5" s="467"/>
      <c r="G5" s="467"/>
      <c r="H5" s="322"/>
    </row>
    <row r="6" spans="2:8" ht="15.75" x14ac:dyDescent="0.25">
      <c r="B6" s="324"/>
      <c r="C6" s="324"/>
      <c r="D6" s="70"/>
      <c r="E6" s="70"/>
      <c r="F6" s="70"/>
      <c r="G6" s="70"/>
      <c r="H6" s="70"/>
    </row>
    <row r="7" spans="2:8" ht="30" customHeight="1" x14ac:dyDescent="0.25">
      <c r="B7" s="395"/>
      <c r="C7" s="482" t="s">
        <v>708</v>
      </c>
      <c r="D7" s="479">
        <f>'General Info'!D12</f>
        <v>0</v>
      </c>
      <c r="E7" s="480"/>
      <c r="F7" s="480"/>
      <c r="G7" s="480"/>
      <c r="H7" s="481"/>
    </row>
    <row r="8" spans="2:8" ht="29.25" customHeight="1" x14ac:dyDescent="0.25">
      <c r="B8" s="396"/>
      <c r="C8" s="482"/>
      <c r="D8" s="397" t="s">
        <v>591</v>
      </c>
      <c r="E8" s="397" t="s">
        <v>592</v>
      </c>
      <c r="F8" s="397" t="s">
        <v>593</v>
      </c>
      <c r="G8" s="397" t="s">
        <v>594</v>
      </c>
      <c r="H8" s="398">
        <f>'General Info'!D13</f>
        <v>0</v>
      </c>
    </row>
    <row r="9" spans="2:8" ht="57.75" customHeight="1" x14ac:dyDescent="0.25">
      <c r="B9" s="325" t="s">
        <v>7</v>
      </c>
      <c r="C9" s="327" t="s">
        <v>595</v>
      </c>
      <c r="D9" s="331"/>
      <c r="E9" s="331"/>
      <c r="F9" s="331"/>
      <c r="G9" s="331"/>
      <c r="H9" s="331"/>
    </row>
    <row r="10" spans="2:8" ht="57.75" customHeight="1" x14ac:dyDescent="0.25">
      <c r="B10" s="325" t="s">
        <v>8</v>
      </c>
      <c r="C10" s="328" t="s">
        <v>605</v>
      </c>
      <c r="D10" s="332"/>
      <c r="E10" s="332"/>
      <c r="F10" s="332"/>
      <c r="G10" s="332"/>
      <c r="H10" s="332"/>
    </row>
    <row r="11" spans="2:8" ht="57.75" customHeight="1" x14ac:dyDescent="0.25">
      <c r="B11" s="325" t="s">
        <v>596</v>
      </c>
      <c r="C11" s="328" t="s">
        <v>597</v>
      </c>
      <c r="D11" s="333"/>
      <c r="E11" s="333"/>
      <c r="F11" s="333"/>
      <c r="G11" s="333"/>
      <c r="H11" s="333"/>
    </row>
    <row r="12" spans="2:8" ht="57.75" customHeight="1" x14ac:dyDescent="0.25">
      <c r="B12" s="325" t="s">
        <v>9</v>
      </c>
      <c r="C12" s="329" t="s">
        <v>598</v>
      </c>
      <c r="D12" s="333"/>
      <c r="E12" s="333"/>
      <c r="F12" s="333"/>
      <c r="G12" s="333"/>
      <c r="H12" s="333"/>
    </row>
    <row r="13" spans="2:8" ht="57.75" customHeight="1" x14ac:dyDescent="0.25">
      <c r="B13" s="325" t="s">
        <v>599</v>
      </c>
      <c r="C13" s="328" t="s">
        <v>600</v>
      </c>
      <c r="D13" s="332"/>
      <c r="E13" s="332"/>
      <c r="F13" s="332"/>
      <c r="G13" s="332"/>
      <c r="H13" s="332"/>
    </row>
    <row r="14" spans="2:8" ht="15.75" x14ac:dyDescent="0.25">
      <c r="B14" s="323"/>
      <c r="C14" s="324"/>
      <c r="D14" s="324"/>
      <c r="E14" s="324"/>
      <c r="F14" s="324"/>
      <c r="G14" s="324"/>
      <c r="H14" s="324"/>
    </row>
    <row r="15" spans="2:8" ht="15.75" x14ac:dyDescent="0.25">
      <c r="B15" s="477" t="s">
        <v>65</v>
      </c>
      <c r="C15" s="477"/>
      <c r="D15" s="326"/>
    </row>
    <row r="16" spans="2:8" ht="15.75" x14ac:dyDescent="0.25">
      <c r="B16" s="478" t="b">
        <f>IF(OR(ISBLANK(H9),ISBLANK(H10),ISBLANK(H11),ISBLANK(H12),ISBLANK(H13)),FALSE,TRUE)</f>
        <v>0</v>
      </c>
      <c r="C16" s="478"/>
      <c r="D16" s="326"/>
    </row>
    <row r="17" spans="2:8" ht="15.75" x14ac:dyDescent="0.25">
      <c r="B17" s="323"/>
      <c r="C17" s="323"/>
      <c r="D17" s="323"/>
      <c r="E17" s="323"/>
      <c r="F17" s="323"/>
      <c r="G17" s="326"/>
      <c r="H17" s="326"/>
    </row>
  </sheetData>
  <sheetProtection algorithmName="SHA-512" hashValue="JUugskIcyJwdMwxMwlBIl+o0TCJEFkj1SOzYHuk9+vVbYVtvY12aFMbOFxRx00VQEa0tKF5sjAti1UylIJaWpw==" saltValue="gtRyKspf2qLSxKcpHWg0xg==" spinCount="100000" sheet="1" objects="1" scenarios="1"/>
  <mergeCells count="6">
    <mergeCell ref="B15:C15"/>
    <mergeCell ref="B16:C16"/>
    <mergeCell ref="B4:E4"/>
    <mergeCell ref="B5:G5"/>
    <mergeCell ref="D7:H7"/>
    <mergeCell ref="C7:C8"/>
  </mergeCells>
  <conditionalFormatting sqref="B16">
    <cfRule type="cellIs" dxfId="1627" priority="1" operator="equal">
      <formula>TRUE</formula>
    </cfRule>
    <cfRule type="cellIs" dxfId="1626" priority="2" operator="equal">
      <formula>FALSE</formula>
    </cfRule>
  </conditionalFormatting>
  <dataValidations count="2">
    <dataValidation type="list" allowBlank="1" showInputMessage="1" showErrorMessage="1" sqref="D9:H9" xr:uid="{00000000-0002-0000-0E00-000000000000}">
      <formula1>positive_negative</formula1>
    </dataValidation>
    <dataValidation type="whole" operator="greaterThanOrEqual" allowBlank="1" showInputMessage="1" showErrorMessage="1" sqref="D10:H13" xr:uid="{00000000-0002-0000-0E00-000001000000}">
      <formula1>0</formula1>
    </dataValidation>
  </dataValidations>
  <pageMargins left="0.7" right="0.7" top="0.75" bottom="0.75" header="0.3" footer="0.3"/>
  <pageSetup scale="4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44"/>
  <sheetViews>
    <sheetView showGridLines="0" view="pageBreakPreview" zoomScaleNormal="100" zoomScaleSheetLayoutView="100" workbookViewId="0"/>
  </sheetViews>
  <sheetFormatPr defaultColWidth="9.140625" defaultRowHeight="15" x14ac:dyDescent="0.25"/>
  <cols>
    <col min="1" max="1" width="3" style="46" bestFit="1" customWidth="1"/>
    <col min="2" max="3" width="15.140625" style="46" customWidth="1"/>
    <col min="4" max="4" width="2.7109375" style="46" customWidth="1"/>
    <col min="5" max="5" width="25.7109375" style="46" customWidth="1"/>
    <col min="6" max="6" width="2.7109375" style="46" customWidth="1"/>
    <col min="7" max="7" width="25.7109375" style="46" customWidth="1"/>
    <col min="8" max="8" width="2.7109375" style="46" customWidth="1"/>
    <col min="9" max="9" width="25.7109375" style="46" customWidth="1"/>
    <col min="10" max="10" width="2.7109375" style="46" customWidth="1"/>
    <col min="11" max="11" width="26.140625" style="46" customWidth="1"/>
    <col min="12" max="12" width="2.7109375" style="46" customWidth="1"/>
    <col min="13" max="13" width="25.7109375" style="46" customWidth="1"/>
    <col min="14" max="14" width="2.7109375" style="46" customWidth="1"/>
    <col min="15" max="15" width="25.7109375" style="46" customWidth="1"/>
    <col min="16" max="16" width="3.28515625" style="46" customWidth="1"/>
    <col min="17" max="17" width="25.7109375" style="46" hidden="1" customWidth="1"/>
    <col min="18" max="18" width="2.7109375" style="46" hidden="1" customWidth="1"/>
    <col min="19" max="19" width="25.7109375" style="46" hidden="1" customWidth="1"/>
    <col min="20" max="20" width="2.5703125" style="46" hidden="1" customWidth="1"/>
    <col min="21" max="21" width="25.7109375" style="46" customWidth="1"/>
    <col min="22" max="22" width="2.7109375" style="46" customWidth="1"/>
    <col min="23" max="23" width="47.7109375" style="46" customWidth="1"/>
    <col min="24" max="24" width="9.140625" style="46"/>
    <col min="25" max="25" width="9.140625" style="46" hidden="1" customWidth="1"/>
    <col min="26" max="26" width="0" style="46" hidden="1" customWidth="1"/>
    <col min="27" max="16384" width="9.140625" style="46"/>
  </cols>
  <sheetData>
    <row r="1" spans="1:25" ht="21" x14ac:dyDescent="0.25">
      <c r="A1" s="4"/>
      <c r="B1" s="321" t="str">
        <f>Instructions!B2</f>
        <v>Form QST-MC</v>
      </c>
      <c r="C1" s="4"/>
      <c r="D1" s="4"/>
      <c r="E1" s="4"/>
      <c r="F1" s="4"/>
      <c r="G1" s="4"/>
      <c r="H1" s="4"/>
      <c r="I1" s="4"/>
      <c r="J1" s="4"/>
      <c r="K1" s="4"/>
      <c r="L1" s="4"/>
      <c r="M1" s="4"/>
      <c r="N1" s="4"/>
      <c r="O1" s="4"/>
      <c r="P1" s="4"/>
      <c r="Q1" s="4"/>
      <c r="R1" s="4"/>
      <c r="S1" s="4"/>
      <c r="T1" s="4"/>
      <c r="U1" s="4"/>
      <c r="V1" s="4"/>
      <c r="W1" s="4"/>
      <c r="X1" s="4"/>
    </row>
    <row r="2" spans="1:25" ht="18.75" x14ac:dyDescent="0.25">
      <c r="B2" s="388"/>
      <c r="C2" s="365"/>
      <c r="D2" s="365"/>
      <c r="E2" s="365"/>
      <c r="F2" s="365"/>
      <c r="G2" s="365"/>
      <c r="H2" s="4"/>
      <c r="I2" s="4"/>
      <c r="J2" s="4"/>
      <c r="K2" s="4"/>
      <c r="L2" s="4"/>
      <c r="M2" s="4"/>
      <c r="N2" s="4"/>
      <c r="O2" s="4"/>
      <c r="P2" s="4"/>
      <c r="Q2" s="4"/>
      <c r="R2" s="4"/>
      <c r="S2" s="4"/>
      <c r="T2" s="4"/>
      <c r="U2" s="4"/>
      <c r="V2" s="4"/>
      <c r="W2" s="4"/>
      <c r="X2" s="4"/>
    </row>
    <row r="3" spans="1:25" x14ac:dyDescent="0.25">
      <c r="V3" s="4"/>
      <c r="W3" s="4"/>
      <c r="X3" s="4"/>
    </row>
    <row r="4" spans="1:25" ht="18.75" x14ac:dyDescent="0.25">
      <c r="A4" s="418"/>
      <c r="B4" s="461" t="s">
        <v>650</v>
      </c>
      <c r="C4" s="461"/>
      <c r="D4" s="461"/>
      <c r="E4" s="461"/>
      <c r="F4" s="461"/>
      <c r="G4" s="461"/>
      <c r="H4" s="461"/>
      <c r="I4" s="461"/>
      <c r="J4" s="461"/>
      <c r="K4" s="461"/>
      <c r="L4" s="461"/>
      <c r="M4" s="461"/>
      <c r="N4" s="418"/>
      <c r="O4" s="418"/>
      <c r="P4" s="418"/>
      <c r="Q4" s="418"/>
      <c r="R4" s="418"/>
      <c r="S4" s="418"/>
      <c r="T4" s="418"/>
      <c r="U4" s="418"/>
      <c r="V4" s="4"/>
      <c r="W4" s="4"/>
      <c r="X4" s="4"/>
    </row>
    <row r="5" spans="1:25" ht="42" customHeight="1" x14ac:dyDescent="0.25">
      <c r="B5" s="483" t="s">
        <v>693</v>
      </c>
      <c r="C5" s="483"/>
      <c r="D5" s="483"/>
      <c r="E5" s="483"/>
      <c r="F5" s="483"/>
      <c r="G5" s="483"/>
      <c r="H5" s="483"/>
      <c r="I5" s="483"/>
      <c r="J5" s="483"/>
      <c r="K5" s="483"/>
      <c r="L5" s="483"/>
      <c r="M5" s="483"/>
      <c r="N5" s="483"/>
      <c r="O5" s="483"/>
      <c r="P5" s="483"/>
      <c r="Q5" s="483"/>
      <c r="R5" s="483"/>
      <c r="S5" s="483"/>
      <c r="T5" s="483"/>
      <c r="U5" s="483"/>
      <c r="V5" s="4"/>
      <c r="W5" s="4"/>
      <c r="X5" s="4"/>
    </row>
    <row r="6" spans="1:25" x14ac:dyDescent="0.25">
      <c r="A6" s="4"/>
      <c r="B6" s="4"/>
      <c r="C6" s="4"/>
      <c r="D6" s="4"/>
      <c r="E6" s="4"/>
      <c r="F6" s="4"/>
      <c r="G6" s="4"/>
      <c r="H6" s="4"/>
      <c r="I6" s="4"/>
      <c r="J6" s="4"/>
      <c r="K6" s="4"/>
      <c r="L6" s="4"/>
      <c r="M6" s="4"/>
      <c r="N6" s="4"/>
      <c r="O6" s="4"/>
      <c r="P6" s="4"/>
      <c r="Q6" s="4"/>
      <c r="R6" s="4"/>
      <c r="S6" s="4"/>
      <c r="T6" s="4"/>
      <c r="U6" s="4"/>
      <c r="V6" s="4"/>
      <c r="W6" s="4"/>
      <c r="X6" s="4"/>
    </row>
    <row r="7" spans="1:25" ht="15.75" x14ac:dyDescent="0.25">
      <c r="A7" s="368"/>
      <c r="B7" s="369" t="s">
        <v>647</v>
      </c>
      <c r="C7" s="4"/>
      <c r="D7" s="4"/>
      <c r="E7" s="4"/>
      <c r="F7" s="4"/>
      <c r="H7" s="4"/>
      <c r="J7" s="4"/>
      <c r="L7" s="4"/>
      <c r="M7" s="4"/>
      <c r="N7" s="4"/>
      <c r="O7" s="4"/>
      <c r="P7" s="4"/>
      <c r="Q7" s="4"/>
      <c r="R7" s="4"/>
      <c r="S7" s="4"/>
      <c r="T7" s="4"/>
      <c r="U7" s="4"/>
      <c r="V7" s="4"/>
      <c r="W7" s="4"/>
      <c r="X7" s="4"/>
    </row>
    <row r="8" spans="1:25" x14ac:dyDescent="0.25">
      <c r="A8" s="358"/>
      <c r="B8" s="464" t="s">
        <v>648</v>
      </c>
      <c r="C8" s="464"/>
      <c r="D8" s="464"/>
      <c r="E8" s="464"/>
      <c r="F8" s="464"/>
      <c r="G8" s="464"/>
      <c r="H8" s="464"/>
      <c r="I8" s="464"/>
      <c r="J8" s="464"/>
      <c r="K8" s="464"/>
      <c r="L8" s="213"/>
      <c r="M8" s="213"/>
      <c r="N8" s="213"/>
      <c r="O8" s="213"/>
      <c r="P8" s="213"/>
      <c r="Q8" s="213"/>
      <c r="R8" s="213"/>
      <c r="S8" s="213"/>
      <c r="T8" s="213"/>
      <c r="U8" s="4"/>
      <c r="V8" s="4"/>
      <c r="W8" s="4"/>
      <c r="X8" s="295"/>
    </row>
    <row r="9" spans="1:25" s="259" customFormat="1" ht="46.5" customHeight="1" x14ac:dyDescent="0.25">
      <c r="A9" s="364"/>
      <c r="B9" s="363"/>
      <c r="C9" s="83"/>
      <c r="D9" s="300"/>
      <c r="E9" s="304" t="s">
        <v>550</v>
      </c>
      <c r="F9" s="300"/>
      <c r="G9" s="304" t="s">
        <v>551</v>
      </c>
      <c r="H9" s="300"/>
      <c r="I9" s="304" t="s">
        <v>552</v>
      </c>
      <c r="J9" s="300"/>
      <c r="K9" s="304" t="s">
        <v>553</v>
      </c>
      <c r="L9" s="300"/>
      <c r="M9" s="305" t="s">
        <v>656</v>
      </c>
      <c r="N9" s="300"/>
      <c r="O9" s="305" t="s">
        <v>555</v>
      </c>
      <c r="P9" s="300"/>
      <c r="Q9" s="305" t="s">
        <v>556</v>
      </c>
      <c r="R9" s="300"/>
      <c r="S9" s="305" t="s">
        <v>752</v>
      </c>
      <c r="T9" s="300"/>
      <c r="U9" s="305" t="s">
        <v>753</v>
      </c>
      <c r="V9" s="300"/>
      <c r="W9" s="304" t="s">
        <v>754</v>
      </c>
      <c r="X9" s="370"/>
    </row>
    <row r="10" spans="1:25" ht="45" x14ac:dyDescent="0.25">
      <c r="A10" s="359"/>
      <c r="B10" s="436" t="s">
        <v>655</v>
      </c>
      <c r="C10" s="436"/>
      <c r="D10" s="207"/>
      <c r="E10" s="207" t="s">
        <v>25</v>
      </c>
      <c r="F10" s="121"/>
      <c r="G10" s="207" t="s">
        <v>644</v>
      </c>
      <c r="H10" s="121"/>
      <c r="I10" s="207" t="s">
        <v>36</v>
      </c>
      <c r="J10" s="121"/>
      <c r="K10" s="207" t="s">
        <v>645</v>
      </c>
      <c r="L10" s="121"/>
      <c r="M10" s="207" t="s">
        <v>646</v>
      </c>
      <c r="N10" s="121"/>
      <c r="O10" s="302" t="s">
        <v>749</v>
      </c>
      <c r="P10" s="419"/>
      <c r="Q10" s="420" t="s">
        <v>750</v>
      </c>
      <c r="R10" s="419"/>
      <c r="S10" s="420" t="s">
        <v>751</v>
      </c>
      <c r="T10" s="419"/>
      <c r="U10" s="301" t="s">
        <v>757</v>
      </c>
      <c r="V10" s="4"/>
      <c r="W10" s="301" t="s">
        <v>756</v>
      </c>
      <c r="X10" s="295"/>
    </row>
    <row r="11" spans="1:25" ht="15.75" thickBot="1" x14ac:dyDescent="0.3">
      <c r="A11" s="360"/>
      <c r="B11" s="122"/>
      <c r="C11" s="70"/>
      <c r="D11" s="4"/>
      <c r="E11" s="4"/>
      <c r="F11" s="4"/>
      <c r="G11" s="4"/>
      <c r="H11" s="4"/>
      <c r="I11" s="4"/>
      <c r="J11" s="4"/>
      <c r="K11" s="4"/>
      <c r="L11" s="4"/>
      <c r="M11" s="4"/>
      <c r="N11" s="4"/>
      <c r="O11" s="4"/>
      <c r="P11" s="4"/>
      <c r="Q11" s="4"/>
      <c r="R11" s="4"/>
      <c r="S11" s="4"/>
      <c r="T11" s="4"/>
      <c r="U11" s="4"/>
      <c r="V11" s="4"/>
      <c r="W11" s="4"/>
      <c r="X11" s="295"/>
    </row>
    <row r="12" spans="1:25" ht="60" customHeight="1" thickBot="1" x14ac:dyDescent="0.3">
      <c r="A12" s="361" t="s">
        <v>7</v>
      </c>
      <c r="B12" s="443" t="s">
        <v>639</v>
      </c>
      <c r="C12" s="443"/>
      <c r="D12" s="121"/>
      <c r="E12" s="85">
        <f>E14+E16+E18</f>
        <v>0</v>
      </c>
      <c r="F12" s="119"/>
      <c r="G12" s="85">
        <f>G14+G16+G18</f>
        <v>0</v>
      </c>
      <c r="H12" s="119"/>
      <c r="I12" s="85">
        <f>I14+I16+I18</f>
        <v>0</v>
      </c>
      <c r="J12" s="119"/>
      <c r="K12" s="85">
        <f>K14+K16+K18</f>
        <v>0</v>
      </c>
      <c r="L12" s="119"/>
      <c r="M12" s="85">
        <f>M14+M16+M18</f>
        <v>0</v>
      </c>
      <c r="N12" s="119"/>
      <c r="O12" s="85">
        <f>O14+O16+O18</f>
        <v>0</v>
      </c>
      <c r="P12" s="119"/>
      <c r="Q12" s="85">
        <f>Q14+Q16+Q18</f>
        <v>0</v>
      </c>
      <c r="R12" s="119"/>
      <c r="S12" s="85">
        <f>S14+S16+S18</f>
        <v>0</v>
      </c>
      <c r="T12" s="119"/>
      <c r="U12" s="85">
        <f>U14+U16+U18</f>
        <v>0</v>
      </c>
      <c r="V12" s="4"/>
      <c r="X12" s="295"/>
    </row>
    <row r="13" spans="1:25" ht="15.75" thickBot="1" x14ac:dyDescent="0.3">
      <c r="A13" s="361"/>
      <c r="B13" s="357"/>
      <c r="C13" s="211"/>
      <c r="D13" s="95"/>
      <c r="E13" s="95"/>
      <c r="F13" s="95"/>
      <c r="G13" s="95"/>
      <c r="H13" s="95"/>
      <c r="I13" s="95"/>
      <c r="J13" s="95"/>
      <c r="K13" s="95"/>
      <c r="L13" s="95"/>
      <c r="M13" s="95"/>
      <c r="N13" s="95"/>
      <c r="O13" s="95"/>
      <c r="P13" s="95"/>
      <c r="Q13" s="95"/>
      <c r="R13" s="95"/>
      <c r="S13" s="95"/>
      <c r="T13" s="95"/>
      <c r="U13" s="95"/>
      <c r="V13" s="4"/>
      <c r="W13" s="95"/>
      <c r="X13" s="295"/>
    </row>
    <row r="14" spans="1:25" ht="60" customHeight="1" thickBot="1" x14ac:dyDescent="0.3">
      <c r="A14" s="361"/>
      <c r="B14" s="412">
        <v>1.1000000000000001</v>
      </c>
      <c r="C14" s="367" t="s">
        <v>44</v>
      </c>
      <c r="D14" s="4"/>
      <c r="E14" s="85">
        <f>'Section A'!P45</f>
        <v>0</v>
      </c>
      <c r="F14" s="119"/>
      <c r="G14" s="32"/>
      <c r="H14" s="119"/>
      <c r="I14" s="32"/>
      <c r="J14" s="119"/>
      <c r="K14" s="32"/>
      <c r="L14" s="119"/>
      <c r="M14" s="32"/>
      <c r="N14" s="119"/>
      <c r="O14" s="32"/>
      <c r="P14" s="119"/>
      <c r="Q14" s="32"/>
      <c r="R14" s="119"/>
      <c r="S14" s="32"/>
      <c r="T14" s="119"/>
      <c r="U14" s="32"/>
      <c r="V14" s="4"/>
      <c r="W14" s="385"/>
      <c r="X14" s="295"/>
      <c r="Y14" s="71" t="b">
        <f>IF(U14=0,W14="",W14&lt;&gt;"")</f>
        <v>1</v>
      </c>
    </row>
    <row r="15" spans="1:25" ht="15.75" thickBot="1" x14ac:dyDescent="0.3">
      <c r="A15" s="361"/>
      <c r="B15" s="366"/>
      <c r="C15" s="367"/>
      <c r="F15" s="4"/>
      <c r="H15" s="4"/>
      <c r="J15" s="4"/>
      <c r="L15" s="4"/>
      <c r="N15" s="4"/>
      <c r="P15" s="4"/>
      <c r="R15" s="4"/>
      <c r="T15" s="4"/>
      <c r="V15" s="4"/>
      <c r="X15" s="295"/>
      <c r="Y15" s="71"/>
    </row>
    <row r="16" spans="1:25" ht="60" customHeight="1" thickBot="1" x14ac:dyDescent="0.3">
      <c r="A16" s="361"/>
      <c r="B16" s="412">
        <v>1.2</v>
      </c>
      <c r="C16" s="367" t="s">
        <v>45</v>
      </c>
      <c r="D16" s="4"/>
      <c r="E16" s="85">
        <f>'Section A'!P47</f>
        <v>0</v>
      </c>
      <c r="F16" s="119"/>
      <c r="G16" s="32"/>
      <c r="H16" s="119"/>
      <c r="I16" s="32"/>
      <c r="J16" s="119"/>
      <c r="K16" s="32"/>
      <c r="L16" s="119"/>
      <c r="M16" s="32"/>
      <c r="N16" s="119"/>
      <c r="O16" s="32"/>
      <c r="P16" s="119"/>
      <c r="Q16" s="32"/>
      <c r="R16" s="119"/>
      <c r="S16" s="32"/>
      <c r="T16" s="119"/>
      <c r="U16" s="32"/>
      <c r="V16" s="4"/>
      <c r="W16" s="385"/>
      <c r="X16" s="295"/>
      <c r="Y16" s="71" t="b">
        <f>IF(U16=0,W16="",W16&lt;&gt;"")</f>
        <v>1</v>
      </c>
    </row>
    <row r="17" spans="1:25" ht="15.75" thickBot="1" x14ac:dyDescent="0.3">
      <c r="A17" s="361"/>
      <c r="B17" s="366"/>
      <c r="C17" s="367"/>
      <c r="F17" s="4"/>
      <c r="H17" s="4"/>
      <c r="J17" s="4"/>
      <c r="L17" s="4"/>
      <c r="N17" s="4"/>
      <c r="P17" s="4"/>
      <c r="R17" s="4"/>
      <c r="T17" s="4"/>
      <c r="V17" s="4"/>
      <c r="X17" s="295"/>
      <c r="Y17" s="71"/>
    </row>
    <row r="18" spans="1:25" ht="60" customHeight="1" thickBot="1" x14ac:dyDescent="0.3">
      <c r="A18" s="361"/>
      <c r="B18" s="412">
        <v>1.3</v>
      </c>
      <c r="C18" s="367" t="s">
        <v>607</v>
      </c>
      <c r="D18" s="4"/>
      <c r="E18" s="85">
        <f>'Section A'!P48</f>
        <v>0</v>
      </c>
      <c r="F18" s="4"/>
      <c r="G18" s="32"/>
      <c r="H18" s="4"/>
      <c r="I18" s="32"/>
      <c r="J18" s="4"/>
      <c r="K18" s="32"/>
      <c r="L18" s="4"/>
      <c r="M18" s="32"/>
      <c r="N18" s="4"/>
      <c r="O18" s="32"/>
      <c r="P18" s="4"/>
      <c r="Q18" s="32"/>
      <c r="R18" s="4"/>
      <c r="S18" s="32"/>
      <c r="T18" s="4"/>
      <c r="U18" s="32"/>
      <c r="V18" s="4"/>
      <c r="W18" s="385"/>
      <c r="X18" s="295"/>
      <c r="Y18" s="71" t="b">
        <f>IF(U18=0,W18="",W18&lt;&gt;"")</f>
        <v>1</v>
      </c>
    </row>
    <row r="19" spans="1:25" x14ac:dyDescent="0.25">
      <c r="A19" s="358"/>
      <c r="B19" s="70"/>
      <c r="C19" s="70"/>
      <c r="D19" s="70"/>
      <c r="E19" s="70"/>
      <c r="F19" s="119"/>
      <c r="G19" s="4"/>
      <c r="H19" s="119"/>
      <c r="I19" s="4"/>
      <c r="J19" s="119"/>
      <c r="K19" s="4"/>
      <c r="L19" s="119"/>
      <c r="M19" s="4"/>
      <c r="N19" s="119"/>
      <c r="O19" s="119"/>
      <c r="P19" s="119"/>
      <c r="Q19" s="119"/>
      <c r="R19" s="119"/>
      <c r="S19" s="119"/>
      <c r="T19" s="119"/>
      <c r="U19" s="4"/>
      <c r="V19" s="4"/>
      <c r="W19" s="4"/>
      <c r="X19" s="295"/>
    </row>
    <row r="20" spans="1:25" ht="16.5" customHeight="1" x14ac:dyDescent="0.25">
      <c r="A20" s="70"/>
      <c r="B20" s="70"/>
      <c r="C20" s="70"/>
      <c r="D20" s="70"/>
      <c r="E20" s="70"/>
      <c r="F20" s="119"/>
      <c r="G20" s="4"/>
      <c r="H20" s="119"/>
      <c r="I20" s="4"/>
      <c r="J20" s="119"/>
      <c r="K20" s="4"/>
      <c r="L20" s="119"/>
      <c r="M20" s="4"/>
      <c r="N20" s="119"/>
      <c r="O20" s="119"/>
      <c r="P20" s="119"/>
      <c r="Q20" s="119"/>
      <c r="R20" s="119"/>
      <c r="S20" s="119"/>
      <c r="T20" s="119"/>
      <c r="U20" s="4"/>
      <c r="V20" s="4"/>
      <c r="W20" s="4"/>
      <c r="X20" s="4"/>
    </row>
    <row r="21" spans="1:25" ht="16.5" hidden="1" customHeight="1" x14ac:dyDescent="0.25">
      <c r="A21" s="70"/>
      <c r="B21" s="70"/>
      <c r="C21" s="70"/>
      <c r="D21" s="70"/>
      <c r="E21" s="70"/>
      <c r="F21" s="119"/>
      <c r="G21" s="4"/>
      <c r="H21" s="119"/>
      <c r="I21" s="4"/>
      <c r="J21" s="119"/>
      <c r="K21" s="4"/>
      <c r="L21" s="119"/>
      <c r="M21" s="4"/>
      <c r="N21" s="119"/>
      <c r="O21" s="119"/>
      <c r="P21" s="119"/>
      <c r="Q21" s="119"/>
      <c r="R21" s="119"/>
      <c r="S21" s="119"/>
      <c r="T21" s="119"/>
      <c r="U21" s="4"/>
      <c r="V21" s="4"/>
      <c r="W21" s="4"/>
      <c r="X21" s="4"/>
    </row>
    <row r="22" spans="1:25" ht="16.5" hidden="1" customHeight="1" x14ac:dyDescent="0.25">
      <c r="A22" s="70"/>
      <c r="B22" s="70"/>
      <c r="C22" s="70"/>
      <c r="D22" s="70"/>
      <c r="E22" s="70"/>
      <c r="F22" s="119"/>
      <c r="G22" s="4"/>
      <c r="H22" s="119"/>
      <c r="I22" s="4"/>
      <c r="J22" s="119"/>
      <c r="K22" s="4"/>
      <c r="L22" s="119"/>
      <c r="M22" s="4"/>
      <c r="N22" s="119"/>
      <c r="O22" s="119"/>
      <c r="P22" s="119"/>
      <c r="Q22" s="119"/>
      <c r="R22" s="119"/>
      <c r="S22" s="119"/>
      <c r="T22" s="119"/>
      <c r="U22" s="4"/>
      <c r="V22" s="4"/>
      <c r="W22" s="4"/>
      <c r="X22" s="4"/>
    </row>
    <row r="23" spans="1:25" ht="16.5" hidden="1" customHeight="1" x14ac:dyDescent="0.25">
      <c r="A23" s="70"/>
      <c r="B23" s="70"/>
      <c r="C23" s="70"/>
      <c r="D23" s="70"/>
      <c r="E23" s="70"/>
      <c r="F23" s="119"/>
      <c r="G23" s="4"/>
      <c r="H23" s="119"/>
      <c r="I23" s="4"/>
      <c r="J23" s="119"/>
      <c r="K23" s="4"/>
      <c r="L23" s="119"/>
      <c r="M23" s="4"/>
      <c r="N23" s="119"/>
      <c r="O23" s="119"/>
      <c r="P23" s="119"/>
      <c r="Q23" s="119"/>
      <c r="R23" s="119"/>
      <c r="S23" s="119"/>
      <c r="T23" s="119"/>
      <c r="U23" s="4"/>
      <c r="V23" s="4"/>
      <c r="W23" s="4"/>
      <c r="X23" s="4"/>
    </row>
    <row r="24" spans="1:25" ht="16.5" hidden="1" customHeight="1" x14ac:dyDescent="0.25">
      <c r="A24" s="70"/>
      <c r="B24" s="70"/>
      <c r="C24" s="70"/>
      <c r="D24" s="70"/>
      <c r="E24" s="70"/>
      <c r="F24" s="119"/>
      <c r="G24" s="4"/>
      <c r="H24" s="119"/>
      <c r="I24" s="4"/>
      <c r="J24" s="119"/>
      <c r="K24" s="4"/>
      <c r="L24" s="119"/>
      <c r="M24" s="4"/>
      <c r="N24" s="119"/>
      <c r="O24" s="119"/>
      <c r="P24" s="119"/>
      <c r="Q24" s="119"/>
      <c r="R24" s="119"/>
      <c r="S24" s="119"/>
      <c r="T24" s="119"/>
      <c r="U24" s="4"/>
      <c r="V24" s="4"/>
      <c r="W24" s="4"/>
      <c r="X24" s="4"/>
    </row>
    <row r="25" spans="1:25" ht="16.5" hidden="1" customHeight="1" x14ac:dyDescent="0.25">
      <c r="A25" s="70"/>
      <c r="B25" s="70"/>
      <c r="C25" s="70"/>
      <c r="D25" s="70"/>
      <c r="E25" s="70"/>
      <c r="F25" s="119"/>
      <c r="G25" s="4"/>
      <c r="H25" s="119"/>
      <c r="I25" s="4"/>
      <c r="J25" s="119"/>
      <c r="K25" s="4"/>
      <c r="L25" s="119"/>
      <c r="M25" s="4"/>
      <c r="N25" s="119"/>
      <c r="O25" s="119"/>
      <c r="P25" s="119"/>
      <c r="Q25" s="119"/>
      <c r="R25" s="119"/>
      <c r="S25" s="119"/>
      <c r="T25" s="119"/>
      <c r="U25" s="4"/>
      <c r="V25" s="4"/>
      <c r="W25" s="4"/>
      <c r="X25" s="4"/>
    </row>
    <row r="26" spans="1:25" ht="16.5" hidden="1" customHeight="1" x14ac:dyDescent="0.25">
      <c r="A26" s="70"/>
      <c r="B26" s="70"/>
      <c r="C26" s="70"/>
      <c r="D26" s="70"/>
      <c r="E26" s="70"/>
      <c r="F26" s="119"/>
      <c r="G26" s="4"/>
      <c r="H26" s="119"/>
      <c r="I26" s="4"/>
      <c r="J26" s="119"/>
      <c r="K26" s="4"/>
      <c r="L26" s="119"/>
      <c r="M26" s="4"/>
      <c r="N26" s="119"/>
      <c r="O26" s="119"/>
      <c r="P26" s="119"/>
      <c r="Q26" s="119"/>
      <c r="R26" s="119"/>
      <c r="S26" s="119"/>
      <c r="T26" s="119"/>
      <c r="U26" s="4"/>
      <c r="V26" s="4"/>
      <c r="W26" s="4"/>
      <c r="X26" s="4"/>
    </row>
    <row r="27" spans="1:25" ht="16.5" hidden="1" customHeight="1" x14ac:dyDescent="0.25">
      <c r="A27" s="70"/>
      <c r="B27" s="70"/>
      <c r="C27" s="70"/>
      <c r="D27" s="70"/>
      <c r="E27" s="70"/>
      <c r="F27" s="119"/>
      <c r="G27" s="4"/>
      <c r="H27" s="119"/>
      <c r="I27" s="4"/>
      <c r="J27" s="119"/>
      <c r="K27" s="4"/>
      <c r="L27" s="119"/>
      <c r="M27" s="4"/>
      <c r="N27" s="119"/>
      <c r="O27" s="119"/>
      <c r="P27" s="119"/>
      <c r="Q27" s="119"/>
      <c r="R27" s="119"/>
      <c r="S27" s="119"/>
      <c r="T27" s="119"/>
      <c r="U27" s="4"/>
      <c r="V27" s="4"/>
      <c r="W27" s="4"/>
      <c r="X27" s="4"/>
    </row>
    <row r="28" spans="1:25" ht="16.5" hidden="1" customHeight="1" x14ac:dyDescent="0.25">
      <c r="A28" s="70"/>
      <c r="B28" s="70"/>
      <c r="C28" s="70"/>
      <c r="D28" s="70"/>
      <c r="E28" s="70"/>
      <c r="F28" s="119"/>
      <c r="G28" s="4"/>
      <c r="H28" s="119"/>
      <c r="I28" s="4"/>
      <c r="J28" s="119"/>
      <c r="K28" s="4"/>
      <c r="L28" s="119"/>
      <c r="M28" s="4"/>
      <c r="N28" s="119"/>
      <c r="O28" s="119"/>
      <c r="P28" s="119"/>
      <c r="Q28" s="119"/>
      <c r="R28" s="119"/>
      <c r="S28" s="119"/>
      <c r="T28" s="119"/>
      <c r="U28" s="4"/>
      <c r="V28" s="4"/>
      <c r="W28" s="4"/>
      <c r="X28" s="4"/>
    </row>
    <row r="29" spans="1:25" ht="16.5" hidden="1" customHeight="1" x14ac:dyDescent="0.25">
      <c r="A29" s="70"/>
      <c r="B29" s="70"/>
      <c r="C29" s="70"/>
      <c r="D29" s="70"/>
      <c r="E29" s="70"/>
      <c r="F29" s="119"/>
      <c r="G29" s="4"/>
      <c r="H29" s="119"/>
      <c r="I29" s="4"/>
      <c r="J29" s="119"/>
      <c r="K29" s="4"/>
      <c r="L29" s="119"/>
      <c r="M29" s="4"/>
      <c r="N29" s="119"/>
      <c r="O29" s="119"/>
      <c r="P29" s="119"/>
      <c r="Q29" s="119"/>
      <c r="R29" s="119"/>
      <c r="S29" s="119"/>
      <c r="T29" s="119"/>
      <c r="U29" s="4"/>
      <c r="V29" s="4"/>
      <c r="W29" s="4"/>
      <c r="X29" s="4"/>
    </row>
    <row r="30" spans="1:25" ht="16.5" hidden="1" customHeight="1" x14ac:dyDescent="0.25">
      <c r="A30" s="70"/>
      <c r="B30" s="70"/>
      <c r="C30" s="70"/>
      <c r="D30" s="70"/>
      <c r="E30" s="70"/>
      <c r="F30" s="119"/>
      <c r="G30" s="4"/>
      <c r="H30" s="119"/>
      <c r="I30" s="4"/>
      <c r="J30" s="119"/>
      <c r="K30" s="4"/>
      <c r="L30" s="119"/>
      <c r="M30" s="4"/>
      <c r="N30" s="119"/>
      <c r="O30" s="119"/>
      <c r="P30" s="119"/>
      <c r="Q30" s="119"/>
      <c r="R30" s="119"/>
      <c r="S30" s="119"/>
      <c r="T30" s="119"/>
      <c r="U30" s="4"/>
      <c r="V30" s="4"/>
      <c r="W30" s="4"/>
      <c r="X30" s="4"/>
    </row>
    <row r="31" spans="1:25" ht="16.5" hidden="1" customHeight="1" x14ac:dyDescent="0.25">
      <c r="A31" s="70"/>
      <c r="B31" s="70"/>
      <c r="C31" s="70"/>
      <c r="D31" s="70"/>
      <c r="E31" s="70"/>
      <c r="F31" s="119"/>
      <c r="G31" s="4"/>
      <c r="H31" s="119"/>
      <c r="I31" s="4"/>
      <c r="J31" s="119"/>
      <c r="K31" s="4"/>
      <c r="L31" s="119"/>
      <c r="M31" s="4"/>
      <c r="N31" s="119"/>
      <c r="O31" s="119"/>
      <c r="P31" s="119"/>
      <c r="Q31" s="119"/>
      <c r="R31" s="119"/>
      <c r="S31" s="119"/>
      <c r="T31" s="119"/>
      <c r="U31" s="4"/>
      <c r="V31" s="4"/>
      <c r="W31" s="4"/>
      <c r="X31" s="4"/>
    </row>
    <row r="32" spans="1:25" ht="16.5" hidden="1" customHeight="1" x14ac:dyDescent="0.25">
      <c r="A32" s="70"/>
      <c r="B32" s="70"/>
      <c r="C32" s="70"/>
      <c r="D32" s="70"/>
      <c r="E32" s="70"/>
      <c r="F32" s="119"/>
      <c r="G32" s="4"/>
      <c r="H32" s="119"/>
      <c r="I32" s="4"/>
      <c r="J32" s="119"/>
      <c r="K32" s="4"/>
      <c r="L32" s="119"/>
      <c r="M32" s="4"/>
      <c r="N32" s="119"/>
      <c r="O32" s="119"/>
      <c r="P32" s="119"/>
      <c r="Q32" s="119"/>
      <c r="R32" s="119"/>
      <c r="S32" s="119"/>
      <c r="T32" s="119"/>
      <c r="U32" s="4"/>
      <c r="V32" s="4"/>
      <c r="W32" s="4"/>
      <c r="X32" s="4"/>
    </row>
    <row r="33" spans="1:24" ht="16.5" hidden="1" customHeight="1" x14ac:dyDescent="0.25">
      <c r="A33" s="70"/>
      <c r="B33" s="70"/>
      <c r="C33" s="70"/>
      <c r="D33" s="70"/>
      <c r="E33" s="70"/>
      <c r="F33" s="119"/>
      <c r="G33" s="4"/>
      <c r="H33" s="119"/>
      <c r="I33" s="4"/>
      <c r="J33" s="119"/>
      <c r="K33" s="4"/>
      <c r="L33" s="119"/>
      <c r="M33" s="4"/>
      <c r="N33" s="119"/>
      <c r="O33" s="119"/>
      <c r="P33" s="119"/>
      <c r="Q33" s="119"/>
      <c r="R33" s="119"/>
      <c r="S33" s="119"/>
      <c r="T33" s="119"/>
      <c r="U33" s="4"/>
      <c r="V33" s="4"/>
      <c r="W33" s="4"/>
      <c r="X33" s="4"/>
    </row>
    <row r="34" spans="1:24" ht="16.5" hidden="1" customHeight="1" x14ac:dyDescent="0.25">
      <c r="A34" s="70"/>
      <c r="B34" s="70"/>
      <c r="C34" s="70"/>
      <c r="D34" s="70"/>
      <c r="E34" s="70"/>
      <c r="F34" s="119"/>
      <c r="G34" s="4"/>
      <c r="H34" s="119"/>
      <c r="I34" s="4"/>
      <c r="J34" s="119"/>
      <c r="K34" s="4"/>
      <c r="L34" s="119"/>
      <c r="M34" s="4"/>
      <c r="N34" s="119"/>
      <c r="O34" s="119"/>
      <c r="P34" s="119"/>
      <c r="Q34" s="119"/>
      <c r="R34" s="119"/>
      <c r="S34" s="119"/>
      <c r="T34" s="119"/>
      <c r="U34" s="4"/>
      <c r="V34" s="4"/>
      <c r="W34" s="4"/>
      <c r="X34" s="4"/>
    </row>
    <row r="35" spans="1:24" ht="16.5" hidden="1" customHeight="1" x14ac:dyDescent="0.25">
      <c r="A35" s="70"/>
      <c r="B35" s="70"/>
      <c r="C35" s="70"/>
      <c r="D35" s="70"/>
      <c r="E35" s="70"/>
      <c r="F35" s="119"/>
      <c r="G35" s="4"/>
      <c r="H35" s="119"/>
      <c r="I35" s="4"/>
      <c r="J35" s="119"/>
      <c r="K35" s="4"/>
      <c r="L35" s="119"/>
      <c r="M35" s="4"/>
      <c r="N35" s="119"/>
      <c r="O35" s="119"/>
      <c r="P35" s="119"/>
      <c r="Q35" s="119"/>
      <c r="R35" s="119"/>
      <c r="S35" s="119"/>
      <c r="T35" s="119"/>
      <c r="U35" s="4"/>
      <c r="V35" s="4"/>
      <c r="W35" s="4"/>
      <c r="X35" s="4"/>
    </row>
    <row r="36" spans="1:24" ht="26.25" hidden="1" customHeight="1" x14ac:dyDescent="0.25"/>
    <row r="37" spans="1:24" ht="18.75" customHeight="1" x14ac:dyDescent="0.25">
      <c r="I37" s="477" t="s">
        <v>65</v>
      </c>
      <c r="J37" s="477"/>
      <c r="K37" s="477"/>
    </row>
    <row r="38" spans="1:24" ht="15.75" x14ac:dyDescent="0.25">
      <c r="I38" s="478" t="b">
        <f>IF(OR('Section A'!P43=0,Y14=TRUE,Y16=TRUE,Y18=TRUE,G42=TRUE,G43=TRUE,G44=TRUE),TRUE,FALSE)</f>
        <v>1</v>
      </c>
      <c r="J38" s="478"/>
      <c r="K38" s="478"/>
    </row>
    <row r="42" spans="1:24" hidden="1" x14ac:dyDescent="0.25">
      <c r="E42" s="46" t="s">
        <v>44</v>
      </c>
      <c r="G42" s="46" t="b">
        <f>E14=G14+I14+K14+M14+U14+O14</f>
        <v>1</v>
      </c>
    </row>
    <row r="43" spans="1:24" hidden="1" x14ac:dyDescent="0.25">
      <c r="E43" s="46" t="s">
        <v>45</v>
      </c>
      <c r="G43" s="46" t="b">
        <f>E16=G16+I16+K16+M16+U16+O16</f>
        <v>1</v>
      </c>
    </row>
    <row r="44" spans="1:24" hidden="1" x14ac:dyDescent="0.25">
      <c r="E44" s="46" t="s">
        <v>607</v>
      </c>
      <c r="G44" s="46" t="b">
        <f>E18=G18+I18+K18+M18+U18+O18</f>
        <v>1</v>
      </c>
    </row>
  </sheetData>
  <sheetProtection algorithmName="SHA-512" hashValue="d0JmTFUgGjJmwBZxfAr1tWamhWdmEF17pTXtHXqlaoiBYke5h7cEs3LWvH7RiqwYFafuwExFJbrWQeshhKcVzw==" saltValue="dhGdgrDXGDN5odr9shUw4A==" spinCount="100000" sheet="1" objects="1" scenarios="1"/>
  <mergeCells count="7">
    <mergeCell ref="I38:K38"/>
    <mergeCell ref="B4:M4"/>
    <mergeCell ref="B5:U5"/>
    <mergeCell ref="I37:K37"/>
    <mergeCell ref="B10:C10"/>
    <mergeCell ref="B12:C12"/>
    <mergeCell ref="B8:K8"/>
  </mergeCells>
  <conditionalFormatting sqref="G14 I14 K14 M14 U14 W14">
    <cfRule type="expression" dxfId="1625" priority="22">
      <formula>$E$14=0</formula>
    </cfRule>
  </conditionalFormatting>
  <conditionalFormatting sqref="G16 I16 K16 M16 U16 W16">
    <cfRule type="expression" dxfId="1624" priority="21">
      <formula>$E$16=0</formula>
    </cfRule>
  </conditionalFormatting>
  <conditionalFormatting sqref="G18 I18 K18 M18 U18 W18">
    <cfRule type="expression" dxfId="1623" priority="19">
      <formula>$E$18=0</formula>
    </cfRule>
  </conditionalFormatting>
  <conditionalFormatting sqref="I38">
    <cfRule type="cellIs" dxfId="1622" priority="23" operator="equal">
      <formula>TRUE</formula>
    </cfRule>
    <cfRule type="cellIs" dxfId="1621" priority="24" operator="equal">
      <formula>FALSE</formula>
    </cfRule>
  </conditionalFormatting>
  <conditionalFormatting sqref="O14">
    <cfRule type="expression" dxfId="1620" priority="9">
      <formula>$E$14=0</formula>
    </cfRule>
  </conditionalFormatting>
  <conditionalFormatting sqref="O16">
    <cfRule type="expression" dxfId="1619" priority="8">
      <formula>$E$16=0</formula>
    </cfRule>
  </conditionalFormatting>
  <conditionalFormatting sqref="O18">
    <cfRule type="expression" dxfId="1618" priority="7">
      <formula>$E$18=0</formula>
    </cfRule>
  </conditionalFormatting>
  <conditionalFormatting sqref="Q14">
    <cfRule type="expression" dxfId="1617" priority="6">
      <formula>$E$14=0</formula>
    </cfRule>
  </conditionalFormatting>
  <conditionalFormatting sqref="Q16">
    <cfRule type="expression" dxfId="1616" priority="5">
      <formula>$E$16=0</formula>
    </cfRule>
  </conditionalFormatting>
  <conditionalFormatting sqref="Q18">
    <cfRule type="expression" dxfId="1615" priority="4">
      <formula>$E$18=0</formula>
    </cfRule>
  </conditionalFormatting>
  <conditionalFormatting sqref="S14">
    <cfRule type="expression" dxfId="1614" priority="3">
      <formula>$E$14=0</formula>
    </cfRule>
  </conditionalFormatting>
  <conditionalFormatting sqref="S16">
    <cfRule type="expression" dxfId="1613" priority="2">
      <formula>$E$16=0</formula>
    </cfRule>
  </conditionalFormatting>
  <conditionalFormatting sqref="S18">
    <cfRule type="expression" dxfId="1612" priority="1">
      <formula>$E$18=0</formula>
    </cfRule>
  </conditionalFormatting>
  <dataValidations count="3">
    <dataValidation type="whole" operator="greaterThanOrEqual" allowBlank="1" showInputMessage="1" showErrorMessage="1" sqref="E12 G12 I12 K12 M12 U12 O12 Q12 S12" xr:uid="{00000000-0002-0000-0F00-000000000000}">
      <formula1>0</formula1>
    </dataValidation>
    <dataValidation type="whole" operator="greaterThanOrEqual" allowBlank="1" showInputMessage="1" showErrorMessage="1" promptTitle="Data input" prompt="Insert non-negative integer value" sqref="E14 E16 E18" xr:uid="{00000000-0002-0000-0F00-000001000000}">
      <formula1>0</formula1>
    </dataValidation>
    <dataValidation type="textLength" operator="lessThanOrEqual" allowBlank="1" showInputMessage="1" showErrorMessage="1" sqref="W14:W18" xr:uid="{00000000-0002-0000-0F00-000002000000}">
      <formula1>100</formula1>
    </dataValidation>
  </dataValidations>
  <pageMargins left="0.7" right="0.7" top="0.75" bottom="0.75" header="0.3" footer="0.3"/>
  <pageSetup scale="2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R198"/>
  <sheetViews>
    <sheetView showGridLines="0" view="pageBreakPreview" zoomScaleNormal="85" zoomScaleSheetLayoutView="100" workbookViewId="0">
      <pane xSplit="7" ySplit="7" topLeftCell="I8" activePane="bottomRight" state="frozen"/>
      <selection pane="topRight" activeCell="H1" sqref="H1"/>
      <selection pane="bottomLeft" activeCell="A8" sqref="A8"/>
      <selection pane="bottomRight" activeCell="I8" sqref="I8"/>
    </sheetView>
  </sheetViews>
  <sheetFormatPr defaultColWidth="9.140625" defaultRowHeight="15" x14ac:dyDescent="0.25"/>
  <cols>
    <col min="1" max="1" width="2.5703125" style="46" customWidth="1"/>
    <col min="2" max="2" width="7.7109375" style="46" customWidth="1"/>
    <col min="3" max="3" width="37" style="46" customWidth="1"/>
    <col min="4" max="4" width="33.42578125" style="46" customWidth="1"/>
    <col min="5" max="5" width="37.42578125" style="46" customWidth="1"/>
    <col min="6" max="6" width="24.42578125" style="46" customWidth="1"/>
    <col min="7" max="7" width="19" style="46" customWidth="1"/>
    <col min="8" max="8" width="20.42578125" style="46" hidden="1" customWidth="1"/>
    <col min="9" max="9" width="18.85546875" style="46" customWidth="1"/>
    <col min="10" max="10" width="3" style="46" hidden="1" customWidth="1"/>
    <col min="11" max="12" width="18.85546875" style="46" customWidth="1"/>
    <col min="13" max="13" width="9.140625" style="46" hidden="1" customWidth="1"/>
    <col min="14" max="14" width="2.140625" style="46" hidden="1" customWidth="1"/>
    <col min="15" max="15" width="18.85546875" style="46" customWidth="1"/>
    <col min="16" max="16" width="2.140625" style="46" hidden="1" customWidth="1"/>
    <col min="17" max="17" width="18.85546875" style="46" customWidth="1"/>
    <col min="18" max="18" width="0" style="46" hidden="1" customWidth="1"/>
    <col min="19" max="19" width="2.140625" style="46" customWidth="1"/>
    <col min="20" max="20" width="18.85546875" style="46" customWidth="1"/>
    <col min="21" max="22" width="0" style="46" hidden="1" customWidth="1"/>
    <col min="23" max="23" width="2.140625" style="46" hidden="1" customWidth="1"/>
    <col min="24" max="24" width="18.85546875" style="46" customWidth="1"/>
    <col min="25" max="25" width="2.140625" style="46" hidden="1" customWidth="1"/>
    <col min="26" max="26" width="18.85546875" style="46" customWidth="1"/>
    <col min="27" max="27" width="1.7109375" style="46" hidden="1" customWidth="1"/>
    <col min="28" max="28" width="18.85546875" style="46" customWidth="1"/>
    <col min="29" max="29" width="1.7109375" style="46" hidden="1" customWidth="1"/>
    <col min="30" max="30" width="18.85546875" style="46" customWidth="1"/>
    <col min="31" max="31" width="1.7109375" style="46" hidden="1" customWidth="1"/>
    <col min="32" max="32" width="18.85546875" style="46" customWidth="1"/>
    <col min="33" max="33" width="1.7109375" style="46" customWidth="1"/>
    <col min="34" max="34" width="11.28515625" style="98" hidden="1" customWidth="1"/>
    <col min="35" max="40" width="9.140625" style="46" hidden="1" customWidth="1"/>
    <col min="41" max="41" width="9.140625" style="373" hidden="1" customWidth="1"/>
    <col min="42" max="44" width="9.140625" style="46" hidden="1" customWidth="1"/>
    <col min="45" max="16384" width="9.140625" style="46"/>
  </cols>
  <sheetData>
    <row r="1" spans="1:42"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row>
    <row r="2" spans="1:42" ht="18.75" customHeight="1" x14ac:dyDescent="0.25">
      <c r="A2" s="4"/>
      <c r="B2" s="441" t="str">
        <f>'Section B'!B2:C2</f>
        <v>Form QST-MC</v>
      </c>
      <c r="C2" s="441"/>
      <c r="D2" s="441"/>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42" x14ac:dyDescent="0.25">
      <c r="A3" s="4"/>
      <c r="B3" s="335"/>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row>
    <row r="4" spans="1:42" ht="23.25" customHeight="1" x14ac:dyDescent="0.25">
      <c r="A4" s="4"/>
      <c r="B4" s="461" t="s">
        <v>707</v>
      </c>
      <c r="C4" s="461"/>
      <c r="D4" s="461"/>
      <c r="E4" s="461"/>
      <c r="F4" s="461"/>
      <c r="G4" s="461"/>
      <c r="H4" s="461"/>
      <c r="I4" s="461"/>
      <c r="J4" s="461"/>
      <c r="K4" s="461"/>
      <c r="L4" s="4"/>
      <c r="M4" s="4"/>
      <c r="N4" s="4"/>
      <c r="O4" s="4"/>
      <c r="P4" s="4"/>
      <c r="Q4" s="4"/>
      <c r="R4" s="4"/>
      <c r="S4" s="4"/>
      <c r="T4" s="4"/>
      <c r="U4" s="4"/>
      <c r="V4" s="4"/>
      <c r="W4" s="4"/>
      <c r="X4" s="4"/>
      <c r="Y4" s="4"/>
      <c r="Z4" s="4"/>
      <c r="AA4" s="4"/>
      <c r="AB4" s="4"/>
      <c r="AC4" s="4"/>
      <c r="AD4" s="4"/>
      <c r="AE4" s="4"/>
      <c r="AF4" s="4"/>
      <c r="AG4" s="4"/>
    </row>
    <row r="5" spans="1:42" ht="58.5" customHeight="1" x14ac:dyDescent="0.25">
      <c r="A5" s="4"/>
      <c r="B5" s="484" t="s">
        <v>692</v>
      </c>
      <c r="C5" s="484"/>
      <c r="D5" s="484"/>
      <c r="E5" s="484"/>
      <c r="F5" s="484"/>
      <c r="G5" s="484"/>
      <c r="H5" s="484"/>
      <c r="I5" s="484"/>
      <c r="J5" s="484"/>
      <c r="K5" s="484"/>
      <c r="L5" s="484"/>
      <c r="M5" s="484"/>
      <c r="N5" s="484"/>
      <c r="O5" s="484"/>
      <c r="P5" s="4"/>
      <c r="Q5" s="371"/>
      <c r="R5" s="4"/>
      <c r="S5" s="4"/>
      <c r="T5" s="371"/>
      <c r="U5" s="4"/>
      <c r="V5" s="4"/>
      <c r="W5" s="4"/>
      <c r="X5" s="371"/>
      <c r="Y5" s="4"/>
      <c r="Z5" s="371"/>
      <c r="AA5" s="4"/>
      <c r="AB5" s="371"/>
      <c r="AC5" s="4"/>
      <c r="AD5" s="371"/>
      <c r="AE5" s="4"/>
      <c r="AF5" s="371"/>
      <c r="AG5" s="4"/>
    </row>
    <row r="6" spans="1:42" ht="113.25" customHeight="1" x14ac:dyDescent="0.25">
      <c r="A6" s="4"/>
      <c r="B6" s="4"/>
      <c r="C6" s="301" t="s">
        <v>616</v>
      </c>
      <c r="D6" s="301" t="s">
        <v>858</v>
      </c>
      <c r="E6" s="301" t="s">
        <v>852</v>
      </c>
      <c r="F6" s="301" t="s">
        <v>126</v>
      </c>
      <c r="G6" s="301" t="s">
        <v>452</v>
      </c>
      <c r="I6" s="207" t="s">
        <v>47</v>
      </c>
      <c r="J6" s="207"/>
      <c r="K6" s="207" t="s">
        <v>48</v>
      </c>
      <c r="L6" s="207" t="s">
        <v>49</v>
      </c>
      <c r="N6" s="207"/>
      <c r="O6" s="207" t="s">
        <v>50</v>
      </c>
      <c r="P6" s="207"/>
      <c r="Q6" s="207" t="s">
        <v>25</v>
      </c>
      <c r="R6" s="207"/>
      <c r="S6" s="207"/>
      <c r="T6" s="207" t="s">
        <v>52</v>
      </c>
      <c r="U6" s="207"/>
      <c r="V6" s="207"/>
      <c r="W6" s="207"/>
      <c r="X6" s="207" t="s">
        <v>53</v>
      </c>
      <c r="Y6" s="207"/>
      <c r="Z6" s="207" t="s">
        <v>54</v>
      </c>
      <c r="AA6" s="207"/>
      <c r="AB6" s="207" t="s">
        <v>56</v>
      </c>
      <c r="AC6" s="207"/>
      <c r="AD6" s="207" t="s">
        <v>55</v>
      </c>
      <c r="AE6" s="207"/>
      <c r="AF6" s="207" t="s">
        <v>25</v>
      </c>
      <c r="AG6" s="207"/>
    </row>
    <row r="7" spans="1:42" ht="30.75" thickBot="1" x14ac:dyDescent="0.3">
      <c r="A7" s="4"/>
      <c r="B7" s="4"/>
      <c r="C7" s="304" t="s">
        <v>764</v>
      </c>
      <c r="D7" s="304" t="s">
        <v>112</v>
      </c>
      <c r="E7" s="305" t="s">
        <v>550</v>
      </c>
      <c r="F7" s="304" t="s">
        <v>455</v>
      </c>
      <c r="G7" s="304" t="s">
        <v>551</v>
      </c>
      <c r="I7" s="305" t="s">
        <v>552</v>
      </c>
      <c r="J7" s="305"/>
      <c r="K7" s="305" t="s">
        <v>553</v>
      </c>
      <c r="L7" s="305" t="s">
        <v>458</v>
      </c>
      <c r="M7" s="305"/>
      <c r="N7" s="305"/>
      <c r="O7" s="305" t="s">
        <v>555</v>
      </c>
      <c r="P7" s="305"/>
      <c r="Q7" s="305" t="s">
        <v>556</v>
      </c>
      <c r="R7" s="305"/>
      <c r="S7" s="305"/>
      <c r="T7" s="305" t="s">
        <v>518</v>
      </c>
      <c r="U7" s="305"/>
      <c r="V7" s="305" t="s">
        <v>519</v>
      </c>
      <c r="W7" s="305"/>
      <c r="X7" s="305" t="s">
        <v>520</v>
      </c>
      <c r="Y7" s="305"/>
      <c r="Z7" s="305" t="s">
        <v>557</v>
      </c>
      <c r="AA7" s="4"/>
      <c r="AB7" s="305" t="s">
        <v>688</v>
      </c>
      <c r="AC7" s="4"/>
      <c r="AD7" s="305" t="s">
        <v>689</v>
      </c>
      <c r="AE7" s="4"/>
      <c r="AF7" s="305" t="s">
        <v>660</v>
      </c>
      <c r="AG7" s="4"/>
      <c r="AI7" s="46" t="s">
        <v>57</v>
      </c>
      <c r="AJ7" s="46" t="s">
        <v>44</v>
      </c>
      <c r="AK7" s="46" t="s">
        <v>45</v>
      </c>
      <c r="AL7" s="46" t="s">
        <v>607</v>
      </c>
      <c r="AM7" s="351" t="s">
        <v>703</v>
      </c>
      <c r="AO7" s="375" t="s">
        <v>680</v>
      </c>
      <c r="AP7" s="376"/>
    </row>
    <row r="8" spans="1:42" ht="25.5" customHeight="1" thickBot="1" x14ac:dyDescent="0.3">
      <c r="A8" s="4"/>
      <c r="B8" s="121" t="s">
        <v>668</v>
      </c>
      <c r="C8" s="222" t="str">
        <f>IF('Section C'!E8="", "",'Section C'!C8)</f>
        <v/>
      </c>
      <c r="D8" s="222" t="str">
        <f>IF('Section C'!E8="", "",'Section C'!E8)</f>
        <v/>
      </c>
      <c r="E8" s="222" t="str">
        <f>IF('Section C'!E8="", "",'Section C'!F8)</f>
        <v/>
      </c>
      <c r="F8" s="222" t="str">
        <f>IF('Section C'!C8="","",'Section C'!G8)</f>
        <v/>
      </c>
      <c r="G8" s="299" t="str">
        <f>IF('Section C'!G8="","",'Section C'!J8)</f>
        <v/>
      </c>
      <c r="H8" s="299" t="str">
        <f>IF('Section C'!J8="","",'Section C'!J8)</f>
        <v/>
      </c>
      <c r="I8" s="187"/>
      <c r="J8" s="383"/>
      <c r="K8" s="187"/>
      <c r="L8" s="187"/>
      <c r="M8" s="187"/>
      <c r="N8" s="187"/>
      <c r="O8" s="187"/>
      <c r="P8" s="187"/>
      <c r="Q8" s="187"/>
      <c r="R8" s="318"/>
      <c r="S8" s="4"/>
      <c r="T8" s="187"/>
      <c r="U8" s="187"/>
      <c r="V8" s="187"/>
      <c r="W8" s="187"/>
      <c r="X8" s="187"/>
      <c r="Y8" s="187"/>
      <c r="Z8" s="187"/>
      <c r="AA8" s="187"/>
      <c r="AB8" s="187"/>
      <c r="AC8" s="187"/>
      <c r="AD8" s="187"/>
      <c r="AE8" s="187"/>
      <c r="AF8" s="187"/>
      <c r="AG8" s="4"/>
      <c r="AI8" s="140" t="str">
        <f>IF(F8="UCITS",SUM(I8:Q8)=0,"OK")</f>
        <v>OK</v>
      </c>
      <c r="AJ8" s="140" t="str">
        <f>IF(F8="AIF",SUM(T8:AF8)=0,"OK")</f>
        <v>OK</v>
      </c>
      <c r="AK8" s="140" t="str">
        <f>IF(F8="AIFLNP",SUM(T8:AF8)=0,"OK")</f>
        <v>OK</v>
      </c>
      <c r="AL8" s="140" t="str">
        <f>IF(F8="RAIF",SUM(T8:AF8)=0,"OK")</f>
        <v>OK</v>
      </c>
      <c r="AM8" s="140" t="b">
        <f>IF(OR(F8="AIF",F8="AIFLNP",F8="RAIF"),TRUE,FALSE)</f>
        <v>0</v>
      </c>
      <c r="AN8" s="140"/>
      <c r="AO8" s="375" t="str">
        <f>IF(G8="","TRUE",SUM(I8:AF8)=G8)</f>
        <v>TRUE</v>
      </c>
      <c r="AP8" s="376" t="b">
        <f>IF(OR(AO8=TRUE,"TRUE"),TRUE,FALSE)</f>
        <v>1</v>
      </c>
    </row>
    <row r="9" spans="1:42" ht="15.75" thickBot="1" x14ac:dyDescent="0.3">
      <c r="A9" s="4"/>
      <c r="B9" s="121"/>
      <c r="C9" s="4"/>
      <c r="D9" s="4"/>
      <c r="E9" s="4"/>
      <c r="G9" s="4"/>
      <c r="H9" s="316"/>
      <c r="I9" s="201"/>
      <c r="J9" s="201"/>
      <c r="K9" s="201"/>
      <c r="L9" s="201"/>
      <c r="M9" s="4"/>
      <c r="N9" s="201"/>
      <c r="O9" s="201"/>
      <c r="P9" s="201"/>
      <c r="Q9" s="201"/>
      <c r="R9" s="4"/>
      <c r="S9" s="4"/>
      <c r="T9" s="201"/>
      <c r="U9" s="52"/>
      <c r="V9" s="52"/>
      <c r="W9" s="4"/>
      <c r="X9" s="201"/>
      <c r="Y9" s="4"/>
      <c r="Z9" s="201"/>
      <c r="AA9" s="4"/>
      <c r="AB9" s="201"/>
      <c r="AC9" s="4"/>
      <c r="AD9" s="201"/>
      <c r="AE9" s="4"/>
      <c r="AF9" s="201"/>
      <c r="AG9" s="4"/>
      <c r="AI9" s="140"/>
      <c r="AJ9" s="140"/>
      <c r="AK9" s="140"/>
      <c r="AL9" s="140"/>
      <c r="AM9" s="140"/>
      <c r="AN9" s="140"/>
      <c r="AO9" s="375"/>
      <c r="AP9" s="376"/>
    </row>
    <row r="10" spans="1:42" ht="25.5" customHeight="1" thickBot="1" x14ac:dyDescent="0.3">
      <c r="A10" s="4"/>
      <c r="B10" s="121" t="s">
        <v>679</v>
      </c>
      <c r="C10" s="222" t="str">
        <f>IF('Section C'!E10="", "",'Section C'!C10)</f>
        <v/>
      </c>
      <c r="D10" s="222" t="str">
        <f>IF('Section C'!E10="", "",'Section C'!E10)</f>
        <v/>
      </c>
      <c r="E10" s="222" t="str">
        <f>IF('Section C'!E10="", "",'Section C'!F10)</f>
        <v/>
      </c>
      <c r="F10" s="222" t="str">
        <f>IF('Section C'!C10="","",'Section C'!G10)</f>
        <v/>
      </c>
      <c r="G10" s="299" t="str">
        <f>IF('Section C'!G10="","",'Section C'!J10)</f>
        <v/>
      </c>
      <c r="H10" s="299" t="str">
        <f>IF('Section C'!J10="","",'Section C'!J10)</f>
        <v/>
      </c>
      <c r="I10" s="187"/>
      <c r="J10" s="383"/>
      <c r="K10" s="187"/>
      <c r="L10" s="187"/>
      <c r="M10" s="187"/>
      <c r="N10" s="187"/>
      <c r="O10" s="187"/>
      <c r="P10" s="187"/>
      <c r="Q10" s="187"/>
      <c r="R10" s="318"/>
      <c r="S10" s="4"/>
      <c r="T10" s="187"/>
      <c r="U10" s="187"/>
      <c r="V10" s="187"/>
      <c r="W10" s="187"/>
      <c r="X10" s="187"/>
      <c r="Y10" s="187"/>
      <c r="Z10" s="187"/>
      <c r="AA10" s="187"/>
      <c r="AB10" s="187"/>
      <c r="AC10" s="187"/>
      <c r="AD10" s="187"/>
      <c r="AE10" s="187"/>
      <c r="AF10" s="187"/>
      <c r="AG10" s="4"/>
      <c r="AI10" s="140" t="str">
        <f>IF(F10="UCITS",SUM(I10:Q10)=0,"OK")</f>
        <v>OK</v>
      </c>
      <c r="AJ10" s="140" t="str">
        <f>IF(F10="AIF",SUM(T10:AF10)=0,"OK")</f>
        <v>OK</v>
      </c>
      <c r="AK10" s="140" t="str">
        <f>IF(F10="AIFLNP",SUM(T10:AF10)=0,"OK")</f>
        <v>OK</v>
      </c>
      <c r="AL10" s="140" t="str">
        <f>IF(F10="RAIF",SUM(T10:AF10)=0,"OK")</f>
        <v>OK</v>
      </c>
      <c r="AM10" s="140" t="b">
        <f>IF(OR(F10="AIF",F10="AIFLNP",F10="RAIF"),TRUE,FALSE)</f>
        <v>0</v>
      </c>
      <c r="AN10" s="140"/>
      <c r="AO10" s="375" t="str">
        <f>IF(G10="","TRUE",SUM(I10:AF10)=G10)</f>
        <v>TRUE</v>
      </c>
      <c r="AP10" s="376" t="b">
        <f>IF(OR(AO10=TRUE,"TRUE"),TRUE,FALSE)</f>
        <v>1</v>
      </c>
    </row>
    <row r="11" spans="1:42" ht="15.75" thickBot="1" x14ac:dyDescent="0.3">
      <c r="A11" s="4"/>
      <c r="B11" s="121"/>
      <c r="C11" s="4"/>
      <c r="D11" s="4"/>
      <c r="E11" s="4"/>
      <c r="G11" s="4"/>
      <c r="H11" s="316"/>
      <c r="I11" s="4"/>
      <c r="J11" s="4"/>
      <c r="K11" s="4"/>
      <c r="L11" s="4"/>
      <c r="M11" s="4"/>
      <c r="N11" s="4"/>
      <c r="O11" s="4"/>
      <c r="P11" s="4"/>
      <c r="Q11" s="4"/>
      <c r="R11" s="4"/>
      <c r="S11" s="4"/>
      <c r="T11" s="4"/>
      <c r="W11" s="4"/>
      <c r="X11" s="4"/>
      <c r="Y11" s="4"/>
      <c r="Z11" s="4"/>
      <c r="AA11" s="4"/>
      <c r="AB11" s="4"/>
      <c r="AC11" s="4"/>
      <c r="AD11" s="4"/>
      <c r="AE11" s="4"/>
      <c r="AF11" s="4"/>
      <c r="AG11" s="4"/>
      <c r="AI11" s="140"/>
      <c r="AJ11" s="140"/>
      <c r="AK11" s="140"/>
      <c r="AL11" s="140"/>
      <c r="AM11" s="140"/>
      <c r="AN11" s="140"/>
      <c r="AO11" s="375"/>
      <c r="AP11" s="376"/>
    </row>
    <row r="12" spans="1:42" ht="25.5" customHeight="1" thickBot="1" x14ac:dyDescent="0.3">
      <c r="A12" s="4"/>
      <c r="B12" s="121" t="s">
        <v>678</v>
      </c>
      <c r="C12" s="222" t="str">
        <f>IF('Section C'!E12="", "",'Section C'!C12)</f>
        <v/>
      </c>
      <c r="D12" s="222" t="str">
        <f>IF('Section C'!E12="", "",'Section C'!E12)</f>
        <v/>
      </c>
      <c r="E12" s="222" t="str">
        <f>IF('Section C'!E12="", "",'Section C'!F12)</f>
        <v/>
      </c>
      <c r="F12" s="222" t="str">
        <f>IF('Section C'!C12="","",'Section C'!G12)</f>
        <v/>
      </c>
      <c r="G12" s="299" t="str">
        <f>IF('Section C'!G12="","",'Section C'!J12)</f>
        <v/>
      </c>
      <c r="H12" s="299" t="str">
        <f>IF('Section C'!J12="","",'Section C'!J12)</f>
        <v/>
      </c>
      <c r="I12" s="187"/>
      <c r="J12" s="383"/>
      <c r="K12" s="187"/>
      <c r="L12" s="187"/>
      <c r="M12" s="187"/>
      <c r="N12" s="187"/>
      <c r="O12" s="187"/>
      <c r="P12" s="187"/>
      <c r="Q12" s="187"/>
      <c r="R12" s="318"/>
      <c r="S12" s="4"/>
      <c r="T12" s="187"/>
      <c r="U12" s="187"/>
      <c r="V12" s="187"/>
      <c r="W12" s="187"/>
      <c r="X12" s="187"/>
      <c r="Y12" s="187"/>
      <c r="Z12" s="187"/>
      <c r="AA12" s="187"/>
      <c r="AB12" s="187"/>
      <c r="AC12" s="187"/>
      <c r="AD12" s="187"/>
      <c r="AE12" s="187"/>
      <c r="AF12" s="187"/>
      <c r="AG12" s="4"/>
      <c r="AI12" s="140" t="str">
        <f>IF(F12="UCITS",SUM(I12:Q12)=0,"OK")</f>
        <v>OK</v>
      </c>
      <c r="AJ12" s="140" t="str">
        <f>IF(F12="AIF",SUM(T12:AF12)=0,"OK")</f>
        <v>OK</v>
      </c>
      <c r="AK12" s="140" t="str">
        <f>IF(F12="AIFLNP",SUM(T12:AF12)=0,"OK")</f>
        <v>OK</v>
      </c>
      <c r="AL12" s="140" t="str">
        <f>IF(F12="RAIF",SUM(T12:AF12)=0,"OK")</f>
        <v>OK</v>
      </c>
      <c r="AM12" s="140" t="b">
        <f>IF(OR(F12="AIF",F12="AIFLNP",F12="RAIF"),TRUE,FALSE)</f>
        <v>0</v>
      </c>
      <c r="AN12" s="140"/>
      <c r="AO12" s="375" t="str">
        <f>IF(G12="","TRUE",SUM(I12:AF12)=G12)</f>
        <v>TRUE</v>
      </c>
      <c r="AP12" s="376" t="b">
        <f>IF(OR(AO12=TRUE,"TRUE"),TRUE,FALSE)</f>
        <v>1</v>
      </c>
    </row>
    <row r="13" spans="1:42" ht="15.75" thickBot="1" x14ac:dyDescent="0.3">
      <c r="A13" s="4"/>
      <c r="B13" s="121"/>
      <c r="C13" s="4"/>
      <c r="D13" s="4"/>
      <c r="E13" s="4"/>
      <c r="G13" s="4"/>
      <c r="H13" s="316"/>
      <c r="I13" s="4"/>
      <c r="J13" s="4"/>
      <c r="K13" s="4"/>
      <c r="L13" s="4"/>
      <c r="M13" s="4"/>
      <c r="N13" s="4"/>
      <c r="O13" s="4"/>
      <c r="P13" s="4"/>
      <c r="Q13" s="4"/>
      <c r="R13" s="4"/>
      <c r="S13" s="4"/>
      <c r="T13" s="4"/>
      <c r="W13" s="4"/>
      <c r="X13" s="4"/>
      <c r="Y13" s="4"/>
      <c r="Z13" s="4"/>
      <c r="AA13" s="4"/>
      <c r="AB13" s="4"/>
      <c r="AC13" s="4"/>
      <c r="AD13" s="4"/>
      <c r="AE13" s="4"/>
      <c r="AF13" s="4"/>
      <c r="AG13" s="4"/>
      <c r="AI13" s="140"/>
      <c r="AJ13" s="140"/>
      <c r="AK13" s="140"/>
      <c r="AL13" s="140"/>
      <c r="AM13" s="140"/>
      <c r="AN13" s="140"/>
      <c r="AO13" s="375"/>
      <c r="AP13" s="376"/>
    </row>
    <row r="14" spans="1:42" ht="25.5" customHeight="1" thickBot="1" x14ac:dyDescent="0.3">
      <c r="A14" s="4"/>
      <c r="B14" s="121" t="s">
        <v>677</v>
      </c>
      <c r="C14" s="222" t="str">
        <f>IF('Section C'!E14="", "",'Section C'!C14)</f>
        <v/>
      </c>
      <c r="D14" s="222" t="str">
        <f>IF('Section C'!E14="", "",'Section C'!E14)</f>
        <v/>
      </c>
      <c r="E14" s="222" t="str">
        <f>IF('Section C'!E14="", "",'Section C'!F14)</f>
        <v/>
      </c>
      <c r="F14" s="222" t="str">
        <f>IF('Section C'!C14="","",'Section C'!G14)</f>
        <v/>
      </c>
      <c r="G14" s="299" t="str">
        <f>IF('Section C'!G14="","",'Section C'!J14)</f>
        <v/>
      </c>
      <c r="H14" s="299" t="str">
        <f>IF('Section C'!J14="","",'Section C'!J14)</f>
        <v/>
      </c>
      <c r="I14" s="187"/>
      <c r="J14" s="383"/>
      <c r="K14" s="187"/>
      <c r="L14" s="187"/>
      <c r="M14" s="187"/>
      <c r="N14" s="187"/>
      <c r="O14" s="187"/>
      <c r="P14" s="187"/>
      <c r="Q14" s="187"/>
      <c r="R14" s="318"/>
      <c r="S14" s="4"/>
      <c r="T14" s="187"/>
      <c r="U14" s="187"/>
      <c r="V14" s="187"/>
      <c r="W14" s="187"/>
      <c r="X14" s="187"/>
      <c r="Y14" s="187"/>
      <c r="Z14" s="187"/>
      <c r="AA14" s="187"/>
      <c r="AB14" s="187"/>
      <c r="AC14" s="187"/>
      <c r="AD14" s="187"/>
      <c r="AE14" s="187"/>
      <c r="AF14" s="187"/>
      <c r="AG14" s="4"/>
      <c r="AI14" s="140" t="str">
        <f>IF(F14="UCITS",SUM(I14:Q14)=0,"OK")</f>
        <v>OK</v>
      </c>
      <c r="AJ14" s="140" t="str">
        <f>IF(F14="AIF",SUM(T14:AF14)=0,"OK")</f>
        <v>OK</v>
      </c>
      <c r="AK14" s="140" t="str">
        <f>IF(F14="AIFLNP",SUM(T14:AF14)=0,"OK")</f>
        <v>OK</v>
      </c>
      <c r="AL14" s="140" t="str">
        <f>IF(F14="RAIF",SUM(T14:AF14)=0,"OK")</f>
        <v>OK</v>
      </c>
      <c r="AM14" s="140" t="b">
        <f>IF(OR(F14="AIF",F14="AIFLNP",F14="RAIF"),TRUE,FALSE)</f>
        <v>0</v>
      </c>
      <c r="AN14" s="140"/>
      <c r="AO14" s="375" t="str">
        <f>IF(G14="","TRUE",SUM(I14:AF14)=G14)</f>
        <v>TRUE</v>
      </c>
      <c r="AP14" s="376" t="b">
        <f>IF(OR(AO14=TRUE,"TRUE"),TRUE,FALSE)</f>
        <v>1</v>
      </c>
    </row>
    <row r="15" spans="1:42" ht="15.75" thickBot="1" x14ac:dyDescent="0.3">
      <c r="A15" s="4"/>
      <c r="B15" s="121"/>
      <c r="C15" s="4"/>
      <c r="D15" s="4"/>
      <c r="E15" s="4"/>
      <c r="G15" s="4"/>
      <c r="H15" s="316"/>
      <c r="I15" s="4"/>
      <c r="J15" s="4"/>
      <c r="K15" s="4"/>
      <c r="L15" s="4"/>
      <c r="M15" s="4"/>
      <c r="N15" s="4"/>
      <c r="O15" s="4"/>
      <c r="P15" s="4"/>
      <c r="Q15" s="4"/>
      <c r="R15" s="4"/>
      <c r="S15" s="4"/>
      <c r="T15" s="4"/>
      <c r="W15" s="4"/>
      <c r="X15" s="4"/>
      <c r="Y15" s="4"/>
      <c r="Z15" s="4"/>
      <c r="AA15" s="4"/>
      <c r="AB15" s="4"/>
      <c r="AC15" s="4"/>
      <c r="AD15" s="4"/>
      <c r="AE15" s="4"/>
      <c r="AF15" s="4"/>
      <c r="AG15" s="4"/>
      <c r="AI15" s="140"/>
      <c r="AJ15" s="140"/>
      <c r="AK15" s="140"/>
      <c r="AL15" s="140"/>
      <c r="AM15" s="140"/>
      <c r="AN15" s="140"/>
      <c r="AO15" s="375"/>
      <c r="AP15" s="376"/>
    </row>
    <row r="16" spans="1:42" ht="25.5" customHeight="1" thickBot="1" x14ac:dyDescent="0.3">
      <c r="A16" s="4"/>
      <c r="B16" s="121" t="s">
        <v>676</v>
      </c>
      <c r="C16" s="222" t="str">
        <f>IF('Section C'!E16="", "",'Section C'!C16)</f>
        <v/>
      </c>
      <c r="D16" s="222" t="str">
        <f>IF('Section C'!E16="", "",'Section C'!E16)</f>
        <v/>
      </c>
      <c r="E16" s="222" t="str">
        <f>IF('Section C'!E16="", "",'Section C'!F16)</f>
        <v/>
      </c>
      <c r="F16" s="222" t="str">
        <f>IF('Section C'!C16="","",'Section C'!G16)</f>
        <v/>
      </c>
      <c r="G16" s="299" t="str">
        <f>IF('Section C'!G16="","",'Section C'!J16)</f>
        <v/>
      </c>
      <c r="H16" s="299" t="str">
        <f>IF('Section C'!J16="","",'Section C'!J16)</f>
        <v/>
      </c>
      <c r="I16" s="187"/>
      <c r="J16" s="383"/>
      <c r="K16" s="187"/>
      <c r="L16" s="187"/>
      <c r="M16" s="187"/>
      <c r="N16" s="187"/>
      <c r="O16" s="187"/>
      <c r="P16" s="187"/>
      <c r="Q16" s="187"/>
      <c r="R16" s="318"/>
      <c r="S16" s="4"/>
      <c r="T16" s="187"/>
      <c r="U16" s="187"/>
      <c r="V16" s="187"/>
      <c r="W16" s="187"/>
      <c r="X16" s="187"/>
      <c r="Y16" s="187"/>
      <c r="Z16" s="187"/>
      <c r="AA16" s="187"/>
      <c r="AB16" s="187"/>
      <c r="AC16" s="187"/>
      <c r="AD16" s="187"/>
      <c r="AE16" s="187"/>
      <c r="AF16" s="187"/>
      <c r="AG16" s="4"/>
      <c r="AI16" s="140" t="str">
        <f>IF(F16="UCITS",SUM(I16:Q16)=0,"OK")</f>
        <v>OK</v>
      </c>
      <c r="AJ16" s="140" t="str">
        <f>IF(F16="AIF",SUM(T16:AF16)=0,"OK")</f>
        <v>OK</v>
      </c>
      <c r="AK16" s="140" t="str">
        <f>IF(F16="AIFLNP",SUM(T16:AF16)=0,"OK")</f>
        <v>OK</v>
      </c>
      <c r="AL16" s="140" t="str">
        <f>IF(F16="RAIF",SUM(T16:AF16)=0,"OK")</f>
        <v>OK</v>
      </c>
      <c r="AM16" s="140" t="b">
        <f>IF(OR(F16="AIF",F16="AIFLNP",F16="RAIF"),TRUE,FALSE)</f>
        <v>0</v>
      </c>
      <c r="AN16" s="140"/>
      <c r="AO16" s="375" t="str">
        <f>IF(G16="","TRUE",SUM(I16:AF16)=G16)</f>
        <v>TRUE</v>
      </c>
      <c r="AP16" s="376" t="b">
        <f>IF(OR(AO16=TRUE,"TRUE"),TRUE,FALSE)</f>
        <v>1</v>
      </c>
    </row>
    <row r="17" spans="1:42" ht="15.75" thickBot="1" x14ac:dyDescent="0.3">
      <c r="A17" s="4"/>
      <c r="B17" s="70"/>
      <c r="C17" s="4"/>
      <c r="D17" s="4"/>
      <c r="E17" s="4"/>
      <c r="G17" s="4"/>
      <c r="H17" s="316"/>
      <c r="I17" s="4"/>
      <c r="J17" s="4"/>
      <c r="K17" s="4"/>
      <c r="L17" s="4"/>
      <c r="M17" s="4"/>
      <c r="N17" s="4"/>
      <c r="O17" s="4"/>
      <c r="P17" s="4"/>
      <c r="Q17" s="4"/>
      <c r="R17" s="4"/>
      <c r="S17" s="4"/>
      <c r="T17" s="4"/>
      <c r="W17" s="4"/>
      <c r="X17" s="4"/>
      <c r="Y17" s="4"/>
      <c r="Z17" s="4"/>
      <c r="AA17" s="4"/>
      <c r="AB17" s="4"/>
      <c r="AC17" s="4"/>
      <c r="AD17" s="4"/>
      <c r="AE17" s="4"/>
      <c r="AF17" s="4"/>
      <c r="AG17" s="4"/>
      <c r="AI17" s="140"/>
      <c r="AJ17" s="140"/>
      <c r="AK17" s="140"/>
      <c r="AL17" s="140"/>
      <c r="AM17" s="140"/>
      <c r="AN17" s="140"/>
      <c r="AO17" s="375"/>
      <c r="AP17" s="376"/>
    </row>
    <row r="18" spans="1:42" ht="25.5" customHeight="1" thickBot="1" x14ac:dyDescent="0.3">
      <c r="A18" s="4"/>
      <c r="B18" s="121" t="s">
        <v>675</v>
      </c>
      <c r="C18" s="222" t="str">
        <f>IF('Section C'!E18="", "",'Section C'!C18)</f>
        <v/>
      </c>
      <c r="D18" s="222" t="str">
        <f>IF('Section C'!E18="", "",'Section C'!E18)</f>
        <v/>
      </c>
      <c r="E18" s="222" t="str">
        <f>IF('Section C'!E18="", "",'Section C'!F18)</f>
        <v/>
      </c>
      <c r="F18" s="222" t="str">
        <f>IF('Section C'!C18="","",'Section C'!G18)</f>
        <v/>
      </c>
      <c r="G18" s="299" t="str">
        <f>IF('Section C'!G18="","",'Section C'!J18)</f>
        <v/>
      </c>
      <c r="H18" s="299" t="str">
        <f>IF('Section C'!J18="","",'Section C'!J18)</f>
        <v/>
      </c>
      <c r="I18" s="187"/>
      <c r="J18" s="383"/>
      <c r="K18" s="187"/>
      <c r="L18" s="187"/>
      <c r="M18" s="187"/>
      <c r="N18" s="187"/>
      <c r="O18" s="187"/>
      <c r="P18" s="187"/>
      <c r="Q18" s="187"/>
      <c r="R18" s="318"/>
      <c r="S18" s="4"/>
      <c r="T18" s="187"/>
      <c r="U18" s="187"/>
      <c r="V18" s="187"/>
      <c r="W18" s="187"/>
      <c r="X18" s="187"/>
      <c r="Y18" s="187"/>
      <c r="Z18" s="187"/>
      <c r="AA18" s="187"/>
      <c r="AB18" s="187"/>
      <c r="AC18" s="187"/>
      <c r="AD18" s="187"/>
      <c r="AE18" s="187"/>
      <c r="AF18" s="187"/>
      <c r="AG18" s="4"/>
      <c r="AI18" s="140" t="str">
        <f>IF(F18="UCITS",SUM(I18:Q18)=0,"OK")</f>
        <v>OK</v>
      </c>
      <c r="AJ18" s="140" t="str">
        <f>IF(F18="AIF",SUM(T18:AF18)=0,"OK")</f>
        <v>OK</v>
      </c>
      <c r="AK18" s="140" t="str">
        <f>IF(F18="AIFLNP",SUM(T18:AF18)=0,"OK")</f>
        <v>OK</v>
      </c>
      <c r="AL18" s="140" t="str">
        <f>IF(F18="RAIF",SUM(T18:AF18)=0,"OK")</f>
        <v>OK</v>
      </c>
      <c r="AM18" s="140" t="b">
        <f>IF(OR(F18="AIF",F18="AIFLNP",F18="RAIF"),TRUE,FALSE)</f>
        <v>0</v>
      </c>
      <c r="AN18" s="140"/>
      <c r="AO18" s="375" t="str">
        <f>IF(G18="","TRUE",SUM(I18:AF18)=G18)</f>
        <v>TRUE</v>
      </c>
      <c r="AP18" s="376" t="b">
        <f>IF(OR(AO18=TRUE,"TRUE"),TRUE,FALSE)</f>
        <v>1</v>
      </c>
    </row>
    <row r="19" spans="1:42" ht="15.75" thickBot="1" x14ac:dyDescent="0.3">
      <c r="A19" s="4"/>
      <c r="B19" s="70"/>
      <c r="C19" s="4"/>
      <c r="D19" s="4"/>
      <c r="E19" s="4"/>
      <c r="G19" s="4"/>
      <c r="H19" s="316"/>
      <c r="I19" s="4"/>
      <c r="J19" s="4"/>
      <c r="K19" s="4"/>
      <c r="L19" s="4"/>
      <c r="M19" s="4"/>
      <c r="N19" s="4"/>
      <c r="O19" s="4"/>
      <c r="P19" s="4"/>
      <c r="Q19" s="4"/>
      <c r="R19" s="4"/>
      <c r="S19" s="4"/>
      <c r="T19" s="4"/>
      <c r="W19" s="4"/>
      <c r="X19" s="4"/>
      <c r="Y19" s="4"/>
      <c r="Z19" s="4"/>
      <c r="AA19" s="4"/>
      <c r="AB19" s="4"/>
      <c r="AC19" s="4"/>
      <c r="AD19" s="4"/>
      <c r="AE19" s="4"/>
      <c r="AF19" s="4"/>
      <c r="AG19" s="4"/>
      <c r="AI19" s="140"/>
      <c r="AJ19" s="140"/>
      <c r="AK19" s="140"/>
      <c r="AL19" s="140"/>
      <c r="AM19" s="140"/>
      <c r="AN19" s="140"/>
      <c r="AO19" s="375"/>
      <c r="AP19" s="376"/>
    </row>
    <row r="20" spans="1:42" ht="25.5" customHeight="1" thickBot="1" x14ac:dyDescent="0.3">
      <c r="A20" s="4"/>
      <c r="B20" s="121" t="s">
        <v>674</v>
      </c>
      <c r="C20" s="222" t="str">
        <f>IF('Section C'!E20="", "",'Section C'!C20)</f>
        <v/>
      </c>
      <c r="D20" s="222" t="str">
        <f>IF('Section C'!E20="", "",'Section C'!E20)</f>
        <v/>
      </c>
      <c r="E20" s="222" t="str">
        <f>IF('Section C'!E20="", "",'Section C'!F20)</f>
        <v/>
      </c>
      <c r="F20" s="222" t="str">
        <f>IF('Section C'!C20="","",'Section C'!G20)</f>
        <v/>
      </c>
      <c r="G20" s="299" t="str">
        <f>IF('Section C'!G20="","",'Section C'!J20)</f>
        <v/>
      </c>
      <c r="H20" s="299" t="str">
        <f>IF('Section C'!J20="","",'Section C'!J20)</f>
        <v/>
      </c>
      <c r="I20" s="187"/>
      <c r="J20" s="383"/>
      <c r="K20" s="187"/>
      <c r="L20" s="187"/>
      <c r="M20" s="187"/>
      <c r="N20" s="187"/>
      <c r="O20" s="187"/>
      <c r="P20" s="187"/>
      <c r="Q20" s="187"/>
      <c r="R20" s="318"/>
      <c r="S20" s="4"/>
      <c r="T20" s="187"/>
      <c r="U20" s="187"/>
      <c r="V20" s="187"/>
      <c r="W20" s="187"/>
      <c r="X20" s="187"/>
      <c r="Y20" s="187"/>
      <c r="Z20" s="187"/>
      <c r="AA20" s="187"/>
      <c r="AB20" s="187"/>
      <c r="AC20" s="187"/>
      <c r="AD20" s="187"/>
      <c r="AE20" s="187"/>
      <c r="AF20" s="187"/>
      <c r="AG20" s="4"/>
      <c r="AI20" s="140" t="str">
        <f>IF(F20="UCITS",SUM(I20:Q20)=0,"OK")</f>
        <v>OK</v>
      </c>
      <c r="AJ20" s="140" t="str">
        <f>IF(F20="AIF",SUM(T20:AF20)=0,"OK")</f>
        <v>OK</v>
      </c>
      <c r="AK20" s="140" t="str">
        <f>IF(F20="AIFLNP",SUM(T20:AF20)=0,"OK")</f>
        <v>OK</v>
      </c>
      <c r="AL20" s="140" t="str">
        <f>IF(F20="RAIF",SUM(T20:AF20)=0,"OK")</f>
        <v>OK</v>
      </c>
      <c r="AM20" s="140" t="b">
        <f>IF(OR(F20="AIF",F20="AIFLNP",F20="RAIF"),TRUE,FALSE)</f>
        <v>0</v>
      </c>
      <c r="AN20" s="140"/>
      <c r="AO20" s="375" t="str">
        <f>IF(G20="","TRUE",SUM(I20:AF20)=G20)</f>
        <v>TRUE</v>
      </c>
      <c r="AP20" s="376" t="b">
        <f>IF(OR(AO20=TRUE,"TRUE"),TRUE,FALSE)</f>
        <v>1</v>
      </c>
    </row>
    <row r="21" spans="1:42" ht="15.75" thickBot="1" x14ac:dyDescent="0.3">
      <c r="A21" s="4"/>
      <c r="B21" s="70"/>
      <c r="C21" s="4"/>
      <c r="D21" s="4"/>
      <c r="E21" s="4"/>
      <c r="G21" s="4"/>
      <c r="H21" s="316"/>
      <c r="I21" s="4"/>
      <c r="J21" s="4"/>
      <c r="K21" s="4"/>
      <c r="L21" s="4"/>
      <c r="M21" s="4"/>
      <c r="N21" s="4"/>
      <c r="O21" s="4"/>
      <c r="P21" s="4"/>
      <c r="Q21" s="4"/>
      <c r="R21" s="4"/>
      <c r="S21" s="4"/>
      <c r="T21" s="4"/>
      <c r="W21" s="4"/>
      <c r="X21" s="4"/>
      <c r="Y21" s="4"/>
      <c r="Z21" s="4"/>
      <c r="AA21" s="4"/>
      <c r="AB21" s="4"/>
      <c r="AC21" s="4"/>
      <c r="AD21" s="4"/>
      <c r="AE21" s="4"/>
      <c r="AF21" s="4"/>
      <c r="AG21" s="4"/>
      <c r="AI21" s="140"/>
      <c r="AJ21" s="140"/>
      <c r="AK21" s="140"/>
      <c r="AL21" s="140"/>
      <c r="AM21" s="140"/>
      <c r="AN21" s="140"/>
      <c r="AO21" s="375"/>
      <c r="AP21" s="376"/>
    </row>
    <row r="22" spans="1:42" ht="25.5" customHeight="1" thickBot="1" x14ac:dyDescent="0.3">
      <c r="A22" s="4"/>
      <c r="B22" s="121" t="s">
        <v>673</v>
      </c>
      <c r="C22" s="222" t="str">
        <f>IF('Section C'!E22="", "",'Section C'!C22)</f>
        <v/>
      </c>
      <c r="D22" s="222" t="str">
        <f>IF('Section C'!E22="", "",'Section C'!E22)</f>
        <v/>
      </c>
      <c r="E22" s="222" t="str">
        <f>IF('Section C'!E22="", "",'Section C'!F22)</f>
        <v/>
      </c>
      <c r="F22" s="222" t="str">
        <f>IF('Section C'!C22="","",'Section C'!G22)</f>
        <v/>
      </c>
      <c r="G22" s="299" t="str">
        <f>IF('Section C'!G22="","",'Section C'!J22)</f>
        <v/>
      </c>
      <c r="H22" s="299" t="str">
        <f>IF('Section C'!J22="","",'Section C'!J22)</f>
        <v/>
      </c>
      <c r="I22" s="187"/>
      <c r="J22" s="383"/>
      <c r="K22" s="187"/>
      <c r="L22" s="187"/>
      <c r="M22" s="187"/>
      <c r="N22" s="187"/>
      <c r="O22" s="187"/>
      <c r="P22" s="187"/>
      <c r="Q22" s="187"/>
      <c r="R22" s="318"/>
      <c r="S22" s="4"/>
      <c r="T22" s="187"/>
      <c r="U22" s="187"/>
      <c r="V22" s="187"/>
      <c r="W22" s="187"/>
      <c r="X22" s="187"/>
      <c r="Y22" s="187"/>
      <c r="Z22" s="187"/>
      <c r="AA22" s="187"/>
      <c r="AB22" s="187"/>
      <c r="AC22" s="187"/>
      <c r="AD22" s="187"/>
      <c r="AE22" s="187"/>
      <c r="AF22" s="187"/>
      <c r="AG22" s="4"/>
      <c r="AI22" s="140" t="str">
        <f>IF(F22="UCITS",SUM(I22:Q22)=0,"OK")</f>
        <v>OK</v>
      </c>
      <c r="AJ22" s="140" t="str">
        <f>IF(F22="AIF",SUM(T22:AF22)=0,"OK")</f>
        <v>OK</v>
      </c>
      <c r="AK22" s="140" t="str">
        <f>IF(F22="AIFLNP",SUM(T22:AF22)=0,"OK")</f>
        <v>OK</v>
      </c>
      <c r="AL22" s="140" t="str">
        <f>IF(F22="RAIF",SUM(T22:AF22)=0,"OK")</f>
        <v>OK</v>
      </c>
      <c r="AM22" s="140" t="b">
        <f>IF(OR(F22="AIF",F22="AIFLNP",F22="RAIF"),TRUE,FALSE)</f>
        <v>0</v>
      </c>
      <c r="AN22" s="140"/>
      <c r="AO22" s="375" t="str">
        <f>IF(G22="","TRUE",SUM(I22:AF22)=G22)</f>
        <v>TRUE</v>
      </c>
      <c r="AP22" s="376" t="b">
        <f>IF(OR(AO22=TRUE,"TRUE"),TRUE,FALSE)</f>
        <v>1</v>
      </c>
    </row>
    <row r="23" spans="1:42" ht="15.75" thickBot="1" x14ac:dyDescent="0.3">
      <c r="A23" s="4"/>
      <c r="B23" s="70"/>
      <c r="C23" s="4"/>
      <c r="D23" s="4"/>
      <c r="E23" s="4"/>
      <c r="G23" s="4"/>
      <c r="H23" s="316"/>
      <c r="I23" s="4"/>
      <c r="J23" s="4"/>
      <c r="K23" s="4"/>
      <c r="L23" s="4"/>
      <c r="M23" s="4"/>
      <c r="N23" s="4"/>
      <c r="O23" s="4"/>
      <c r="P23" s="4"/>
      <c r="Q23" s="4"/>
      <c r="R23" s="4"/>
      <c r="S23" s="4"/>
      <c r="T23" s="4"/>
      <c r="W23" s="4"/>
      <c r="X23" s="4"/>
      <c r="Y23" s="4"/>
      <c r="Z23" s="4"/>
      <c r="AA23" s="4"/>
      <c r="AB23" s="4"/>
      <c r="AC23" s="4"/>
      <c r="AD23" s="4"/>
      <c r="AE23" s="4"/>
      <c r="AF23" s="4"/>
      <c r="AG23" s="4"/>
      <c r="AI23" s="140"/>
      <c r="AJ23" s="140"/>
      <c r="AK23" s="140"/>
      <c r="AL23" s="140"/>
      <c r="AM23" s="140"/>
      <c r="AN23" s="140"/>
      <c r="AO23" s="375"/>
      <c r="AP23" s="376"/>
    </row>
    <row r="24" spans="1:42" ht="25.5" customHeight="1" thickBot="1" x14ac:dyDescent="0.3">
      <c r="A24" s="4"/>
      <c r="B24" s="121" t="s">
        <v>672</v>
      </c>
      <c r="C24" s="222" t="str">
        <f>IF('Section C'!E24="", "",'Section C'!C24)</f>
        <v/>
      </c>
      <c r="D24" s="222" t="str">
        <f>IF('Section C'!E24="", "",'Section C'!E24)</f>
        <v/>
      </c>
      <c r="E24" s="222" t="str">
        <f>IF('Section C'!E24="", "",'Section C'!F24)</f>
        <v/>
      </c>
      <c r="F24" s="222" t="str">
        <f>IF('Section C'!C24="","",'Section C'!G24)</f>
        <v/>
      </c>
      <c r="G24" s="299" t="str">
        <f>IF('Section C'!G24="","",'Section C'!J24)</f>
        <v/>
      </c>
      <c r="H24" s="299" t="str">
        <f>IF('Section C'!J24="","",'Section C'!J24)</f>
        <v/>
      </c>
      <c r="I24" s="187"/>
      <c r="J24" s="383"/>
      <c r="K24" s="187"/>
      <c r="L24" s="187"/>
      <c r="M24" s="187"/>
      <c r="N24" s="187"/>
      <c r="O24" s="187"/>
      <c r="P24" s="187"/>
      <c r="Q24" s="187"/>
      <c r="R24" s="318"/>
      <c r="S24" s="4"/>
      <c r="T24" s="187"/>
      <c r="U24" s="187"/>
      <c r="V24" s="187"/>
      <c r="W24" s="187"/>
      <c r="X24" s="187"/>
      <c r="Y24" s="187"/>
      <c r="Z24" s="187"/>
      <c r="AA24" s="187"/>
      <c r="AB24" s="187"/>
      <c r="AC24" s="187"/>
      <c r="AD24" s="187"/>
      <c r="AE24" s="187"/>
      <c r="AF24" s="187"/>
      <c r="AG24" s="4"/>
      <c r="AI24" s="140" t="str">
        <f>IF(F24="UCITS",SUM(I24:Q24)=0,"OK")</f>
        <v>OK</v>
      </c>
      <c r="AJ24" s="140" t="str">
        <f>IF(F24="AIF",SUM(T24:AF24)=0,"OK")</f>
        <v>OK</v>
      </c>
      <c r="AK24" s="140" t="str">
        <f>IF(F24="AIFLNP",SUM(T24:AF24)=0,"OK")</f>
        <v>OK</v>
      </c>
      <c r="AL24" s="140" t="str">
        <f>IF(F24="RAIF",SUM(T24:AF24)=0,"OK")</f>
        <v>OK</v>
      </c>
      <c r="AM24" s="140" t="b">
        <f>IF(OR(F24="AIF",F24="AIFLNP",F24="RAIF"),TRUE,FALSE)</f>
        <v>0</v>
      </c>
      <c r="AN24" s="140"/>
      <c r="AO24" s="375" t="str">
        <f>IF(G24="","TRUE",SUM(I24:AF24)=G24)</f>
        <v>TRUE</v>
      </c>
      <c r="AP24" s="376" t="b">
        <f>IF(OR(AO24=TRUE,"TRUE"),TRUE,FALSE)</f>
        <v>1</v>
      </c>
    </row>
    <row r="25" spans="1:42" ht="15.75" thickBot="1" x14ac:dyDescent="0.3">
      <c r="A25" s="4"/>
      <c r="B25" s="70"/>
      <c r="C25" s="4"/>
      <c r="D25" s="4"/>
      <c r="E25" s="4"/>
      <c r="G25" s="4"/>
      <c r="H25" s="316"/>
      <c r="I25" s="4"/>
      <c r="J25" s="4"/>
      <c r="K25" s="4"/>
      <c r="L25" s="4"/>
      <c r="M25" s="4"/>
      <c r="N25" s="4"/>
      <c r="O25" s="4"/>
      <c r="P25" s="4"/>
      <c r="Q25" s="4"/>
      <c r="R25" s="4"/>
      <c r="S25" s="4"/>
      <c r="T25" s="4"/>
      <c r="W25" s="4"/>
      <c r="X25" s="4"/>
      <c r="Y25" s="4"/>
      <c r="Z25" s="4"/>
      <c r="AA25" s="4"/>
      <c r="AB25" s="4"/>
      <c r="AC25" s="4"/>
      <c r="AD25" s="4"/>
      <c r="AE25" s="4"/>
      <c r="AF25" s="4"/>
      <c r="AG25" s="4"/>
      <c r="AI25" s="140"/>
      <c r="AJ25" s="140"/>
      <c r="AK25" s="140"/>
      <c r="AL25" s="140"/>
      <c r="AM25" s="140"/>
      <c r="AN25" s="140"/>
      <c r="AO25" s="375"/>
      <c r="AP25" s="376"/>
    </row>
    <row r="26" spans="1:42" ht="25.5" customHeight="1" thickBot="1" x14ac:dyDescent="0.3">
      <c r="A26" s="4"/>
      <c r="B26" s="121" t="s">
        <v>671</v>
      </c>
      <c r="C26" s="222" t="str">
        <f>IF('Section C'!E26="", "",'Section C'!C26)</f>
        <v/>
      </c>
      <c r="D26" s="222" t="str">
        <f>IF('Section C'!E26="", "",'Section C'!E26)</f>
        <v/>
      </c>
      <c r="E26" s="222" t="str">
        <f>IF('Section C'!E26="", "",'Section C'!F26)</f>
        <v/>
      </c>
      <c r="F26" s="222" t="str">
        <f>IF('Section C'!C26="","",'Section C'!G26)</f>
        <v/>
      </c>
      <c r="G26" s="299" t="str">
        <f>IF('Section C'!G26="","",'Section C'!J26)</f>
        <v/>
      </c>
      <c r="H26" s="299" t="str">
        <f>IF('Section C'!J26="","",'Section C'!J26)</f>
        <v/>
      </c>
      <c r="I26" s="187"/>
      <c r="J26" s="383"/>
      <c r="K26" s="187"/>
      <c r="L26" s="187"/>
      <c r="M26" s="187"/>
      <c r="N26" s="187"/>
      <c r="O26" s="187"/>
      <c r="P26" s="187"/>
      <c r="Q26" s="187"/>
      <c r="R26" s="318"/>
      <c r="S26" s="4"/>
      <c r="T26" s="187"/>
      <c r="U26" s="187"/>
      <c r="V26" s="187"/>
      <c r="W26" s="187"/>
      <c r="X26" s="187"/>
      <c r="Y26" s="187"/>
      <c r="Z26" s="187"/>
      <c r="AA26" s="187"/>
      <c r="AB26" s="187"/>
      <c r="AC26" s="187"/>
      <c r="AD26" s="187"/>
      <c r="AE26" s="187"/>
      <c r="AF26" s="187"/>
      <c r="AG26" s="4"/>
      <c r="AI26" s="140" t="str">
        <f>IF(F26="UCITS",SUM(I26:Q26)=0,"OK")</f>
        <v>OK</v>
      </c>
      <c r="AJ26" s="140" t="str">
        <f>IF(F26="AIF",SUM(T26:AF26)=0,"OK")</f>
        <v>OK</v>
      </c>
      <c r="AK26" s="140" t="str">
        <f>IF(F26="AIFLNP",SUM(T26:AF26)=0,"OK")</f>
        <v>OK</v>
      </c>
      <c r="AL26" s="140" t="str">
        <f>IF(F26="RAIF",SUM(T26:AF26)=0,"OK")</f>
        <v>OK</v>
      </c>
      <c r="AM26" s="140" t="b">
        <f>IF(OR(F26="AIF",F26="AIFLNP",F26="RAIF"),TRUE,FALSE)</f>
        <v>0</v>
      </c>
      <c r="AN26" s="140"/>
      <c r="AO26" s="375" t="str">
        <f>IF(G26="","TRUE",SUM(I26:AF26)=G26)</f>
        <v>TRUE</v>
      </c>
      <c r="AP26" s="376" t="b">
        <f>IF(OR(AO26=TRUE,"TRUE"),TRUE,FALSE)</f>
        <v>1</v>
      </c>
    </row>
    <row r="27" spans="1:42" ht="15.75" thickBot="1" x14ac:dyDescent="0.3">
      <c r="A27" s="4"/>
      <c r="B27" s="70"/>
      <c r="C27" s="4"/>
      <c r="D27" s="4"/>
      <c r="E27" s="4"/>
      <c r="G27" s="4"/>
      <c r="H27" s="316"/>
      <c r="I27" s="4"/>
      <c r="J27" s="4"/>
      <c r="K27" s="4"/>
      <c r="L27" s="4"/>
      <c r="M27" s="4"/>
      <c r="N27" s="4"/>
      <c r="O27" s="4"/>
      <c r="P27" s="4"/>
      <c r="Q27" s="4"/>
      <c r="R27" s="4"/>
      <c r="S27" s="4"/>
      <c r="T27" s="4"/>
      <c r="W27" s="4"/>
      <c r="X27" s="4"/>
      <c r="Y27" s="4"/>
      <c r="Z27" s="4"/>
      <c r="AA27" s="4"/>
      <c r="AB27" s="4"/>
      <c r="AC27" s="4"/>
      <c r="AD27" s="4"/>
      <c r="AE27" s="4"/>
      <c r="AF27" s="4"/>
      <c r="AG27" s="4"/>
      <c r="AI27" s="140"/>
      <c r="AJ27" s="140"/>
      <c r="AK27" s="140"/>
      <c r="AL27" s="140"/>
      <c r="AM27" s="140"/>
      <c r="AN27" s="140"/>
      <c r="AO27" s="375"/>
      <c r="AP27" s="376"/>
    </row>
    <row r="28" spans="1:42" ht="25.5" customHeight="1" thickBot="1" x14ac:dyDescent="0.3">
      <c r="A28" s="4"/>
      <c r="B28" s="121" t="s">
        <v>670</v>
      </c>
      <c r="C28" s="222" t="str">
        <f>IF('Section C'!E28="", "",'Section C'!C28)</f>
        <v/>
      </c>
      <c r="D28" s="222" t="str">
        <f>IF('Section C'!E28="", "",'Section C'!E28)</f>
        <v/>
      </c>
      <c r="E28" s="222" t="str">
        <f>IF('Section C'!E28="", "",'Section C'!F28)</f>
        <v/>
      </c>
      <c r="F28" s="222" t="str">
        <f>IF('Section C'!C28="","",'Section C'!G28)</f>
        <v/>
      </c>
      <c r="G28" s="299" t="str">
        <f>IF('Section C'!G28="","",'Section C'!J28)</f>
        <v/>
      </c>
      <c r="H28" s="299" t="str">
        <f>IF('Section C'!J28="","",'Section C'!J28)</f>
        <v/>
      </c>
      <c r="I28" s="187"/>
      <c r="J28" s="383"/>
      <c r="K28" s="187"/>
      <c r="L28" s="187"/>
      <c r="M28" s="187"/>
      <c r="N28" s="187"/>
      <c r="O28" s="187"/>
      <c r="P28" s="187"/>
      <c r="Q28" s="187"/>
      <c r="R28" s="318"/>
      <c r="S28" s="4"/>
      <c r="T28" s="187"/>
      <c r="U28" s="187"/>
      <c r="V28" s="187"/>
      <c r="W28" s="187"/>
      <c r="X28" s="187"/>
      <c r="Y28" s="187"/>
      <c r="Z28" s="187"/>
      <c r="AA28" s="187"/>
      <c r="AB28" s="187"/>
      <c r="AC28" s="187"/>
      <c r="AD28" s="187"/>
      <c r="AE28" s="187"/>
      <c r="AF28" s="187"/>
      <c r="AG28" s="4"/>
      <c r="AI28" s="140" t="str">
        <f>IF(F28="UCITS",SUM(I28:Q28)=0,"OK")</f>
        <v>OK</v>
      </c>
      <c r="AJ28" s="140" t="str">
        <f>IF(F28="AIF",SUM(T28:AF28)=0,"OK")</f>
        <v>OK</v>
      </c>
      <c r="AK28" s="140" t="str">
        <f>IF(F28="AIFLNP",SUM(T28:AF28)=0,"OK")</f>
        <v>OK</v>
      </c>
      <c r="AL28" s="140" t="str">
        <f>IF(F28="RAIF",SUM(T28:AF28)=0,"OK")</f>
        <v>OK</v>
      </c>
      <c r="AM28" s="140" t="b">
        <f>IF(OR(F28="AIF",F28="AIFLNP",F28="RAIF"),TRUE,FALSE)</f>
        <v>0</v>
      </c>
      <c r="AN28" s="140"/>
      <c r="AO28" s="375" t="str">
        <f>IF(G28="","TRUE",SUM(I28:AF28)=G28)</f>
        <v>TRUE</v>
      </c>
      <c r="AP28" s="376" t="b">
        <f>IF(OR(AO28=TRUE,"TRUE"),TRUE,FALSE)</f>
        <v>1</v>
      </c>
    </row>
    <row r="29" spans="1:42" ht="15.75" thickBot="1" x14ac:dyDescent="0.3">
      <c r="A29" s="4"/>
      <c r="B29" s="70"/>
      <c r="C29" s="4"/>
      <c r="D29" s="4"/>
      <c r="E29" s="4"/>
      <c r="H29" s="317"/>
      <c r="I29" s="4"/>
      <c r="J29" s="4"/>
      <c r="K29" s="4"/>
      <c r="L29" s="4"/>
      <c r="M29" s="4"/>
      <c r="N29" s="4"/>
      <c r="O29" s="4"/>
      <c r="P29" s="4"/>
      <c r="Q29" s="4"/>
      <c r="R29" s="4"/>
      <c r="S29" s="4"/>
      <c r="T29" s="4"/>
      <c r="W29" s="4"/>
      <c r="X29" s="4"/>
      <c r="Y29" s="4"/>
      <c r="Z29" s="4"/>
      <c r="AA29" s="4"/>
      <c r="AB29" s="4"/>
      <c r="AC29" s="4"/>
      <c r="AD29" s="4"/>
      <c r="AE29" s="4"/>
      <c r="AF29" s="4"/>
      <c r="AG29" s="4"/>
      <c r="AI29" s="140"/>
      <c r="AJ29" s="140"/>
      <c r="AK29" s="140"/>
      <c r="AL29" s="140"/>
      <c r="AM29" s="140"/>
      <c r="AN29" s="140"/>
      <c r="AO29" s="375"/>
      <c r="AP29" s="376"/>
    </row>
    <row r="30" spans="1:42" ht="25.5" customHeight="1" thickBot="1" x14ac:dyDescent="0.3">
      <c r="A30" s="4"/>
      <c r="B30" s="121" t="s">
        <v>669</v>
      </c>
      <c r="C30" s="222" t="str">
        <f>IF('Section C'!E30="", "",'Section C'!C30)</f>
        <v/>
      </c>
      <c r="D30" s="222" t="str">
        <f>IF('Section C'!E30="", "",'Section C'!E30)</f>
        <v/>
      </c>
      <c r="E30" s="222" t="str">
        <f>IF('Section C'!E30="", "",'Section C'!F30)</f>
        <v/>
      </c>
      <c r="F30" s="222" t="str">
        <f>IF('Section C'!C30="","",'Section C'!G30)</f>
        <v/>
      </c>
      <c r="G30" s="299" t="str">
        <f>IF('Section C'!G30="","",'Section C'!J30)</f>
        <v/>
      </c>
      <c r="H30" s="299" t="str">
        <f>IF('Section C'!J30="","",'Section C'!J30)</f>
        <v/>
      </c>
      <c r="I30" s="187"/>
      <c r="J30" s="383"/>
      <c r="K30" s="187"/>
      <c r="L30" s="187"/>
      <c r="M30" s="187"/>
      <c r="N30" s="187"/>
      <c r="O30" s="187"/>
      <c r="P30" s="187"/>
      <c r="Q30" s="187"/>
      <c r="R30" s="318"/>
      <c r="S30" s="4"/>
      <c r="T30" s="187"/>
      <c r="U30" s="187"/>
      <c r="V30" s="187"/>
      <c r="W30" s="187"/>
      <c r="X30" s="187"/>
      <c r="Y30" s="187"/>
      <c r="Z30" s="187"/>
      <c r="AA30" s="187"/>
      <c r="AB30" s="187"/>
      <c r="AC30" s="187"/>
      <c r="AD30" s="187"/>
      <c r="AE30" s="187"/>
      <c r="AF30" s="187"/>
      <c r="AG30" s="4"/>
      <c r="AI30" s="140" t="str">
        <f>IF(F30="UCITS",SUM(I30:Q30)=0,"OK")</f>
        <v>OK</v>
      </c>
      <c r="AJ30" s="140" t="str">
        <f>IF(F30="AIF",SUM(T30:AF30)=0,"OK")</f>
        <v>OK</v>
      </c>
      <c r="AK30" s="140" t="str">
        <f>IF(F30="AIFLNP",SUM(T30:AF30)=0,"OK")</f>
        <v>OK</v>
      </c>
      <c r="AL30" s="140" t="str">
        <f>IF(F30="RAIF",SUM(T30:AF30)=0,"OK")</f>
        <v>OK</v>
      </c>
      <c r="AM30" s="140" t="b">
        <f>IF(OR(F30="AIF",F30="AIFLNP",F30="RAIF"),TRUE,FALSE)</f>
        <v>0</v>
      </c>
      <c r="AN30" s="140"/>
      <c r="AO30" s="375" t="str">
        <f>IF(G30="","TRUE",SUM(I30:AF30)=G30)</f>
        <v>TRUE</v>
      </c>
      <c r="AP30" s="376" t="b">
        <f>IF(OR(AO30=TRUE,"TRUE"),TRUE,FALSE)</f>
        <v>1</v>
      </c>
    </row>
    <row r="31" spans="1:42" ht="15.75" thickBot="1" x14ac:dyDescent="0.3">
      <c r="A31" s="4"/>
      <c r="B31" s="70"/>
      <c r="C31" s="4"/>
      <c r="D31" s="4"/>
      <c r="E31" s="4"/>
      <c r="H31" s="317"/>
      <c r="I31" s="4"/>
      <c r="J31" s="4"/>
      <c r="K31" s="4"/>
      <c r="L31" s="4"/>
      <c r="M31" s="4"/>
      <c r="N31" s="4"/>
      <c r="O31" s="4"/>
      <c r="P31" s="4"/>
      <c r="Q31" s="4"/>
      <c r="R31" s="4"/>
      <c r="S31" s="4"/>
      <c r="T31" s="4"/>
      <c r="W31" s="4"/>
      <c r="X31" s="4"/>
      <c r="Y31" s="4"/>
      <c r="Z31" s="4"/>
      <c r="AA31" s="4"/>
      <c r="AB31" s="4"/>
      <c r="AC31" s="4"/>
      <c r="AD31" s="4"/>
      <c r="AE31" s="4"/>
      <c r="AF31" s="4"/>
      <c r="AG31" s="4"/>
      <c r="AI31" s="140"/>
      <c r="AJ31" s="140"/>
      <c r="AK31" s="140"/>
      <c r="AL31" s="140"/>
      <c r="AM31" s="140"/>
      <c r="AN31" s="140"/>
      <c r="AO31" s="375"/>
      <c r="AP31" s="376"/>
    </row>
    <row r="32" spans="1:42" ht="28.5" customHeight="1" thickBot="1" x14ac:dyDescent="0.3">
      <c r="A32" s="4"/>
      <c r="B32" s="121" t="s">
        <v>730</v>
      </c>
      <c r="C32" s="222" t="str">
        <f>IF('Section C'!E32="", "",'Section C'!C32)</f>
        <v/>
      </c>
      <c r="D32" s="222" t="str">
        <f>IF('Section C'!E32="", "",'Section C'!E32)</f>
        <v/>
      </c>
      <c r="E32" s="222" t="str">
        <f>IF('Section C'!E32="", "",'Section C'!F32)</f>
        <v/>
      </c>
      <c r="F32" s="222" t="str">
        <f>IF('Section C'!C32="","",'Section C'!G32)</f>
        <v/>
      </c>
      <c r="G32" s="299" t="str">
        <f>IF('Section C'!G32="","",'Section C'!J32)</f>
        <v/>
      </c>
      <c r="H32" s="299" t="str">
        <f>IF('Section C'!J32="","",'Section C'!J32)</f>
        <v/>
      </c>
      <c r="I32" s="187"/>
      <c r="J32" s="383"/>
      <c r="K32" s="187"/>
      <c r="L32" s="187"/>
      <c r="M32" s="187"/>
      <c r="N32" s="187"/>
      <c r="O32" s="187"/>
      <c r="P32" s="187"/>
      <c r="Q32" s="187"/>
      <c r="R32" s="318"/>
      <c r="S32" s="4"/>
      <c r="T32" s="187"/>
      <c r="U32" s="187"/>
      <c r="V32" s="187"/>
      <c r="W32" s="187"/>
      <c r="X32" s="187"/>
      <c r="Y32" s="187"/>
      <c r="Z32" s="187"/>
      <c r="AA32" s="187"/>
      <c r="AB32" s="187"/>
      <c r="AC32" s="187"/>
      <c r="AD32" s="187"/>
      <c r="AE32" s="187"/>
      <c r="AF32" s="187"/>
      <c r="AG32" s="4"/>
      <c r="AI32" s="140" t="str">
        <f>IF(F32="UCITS",SUM(I32:Q32)=0,"OK")</f>
        <v>OK</v>
      </c>
      <c r="AJ32" s="140" t="str">
        <f>IF(F32="AIF",SUM(T32:AF32)=0,"OK")</f>
        <v>OK</v>
      </c>
      <c r="AK32" s="140" t="str">
        <f>IF(F32="AIFLNP",SUM(T32:AF32)=0,"OK")</f>
        <v>OK</v>
      </c>
      <c r="AL32" s="140" t="str">
        <f>IF(F32="RAIF",SUM(T32:AF32)=0,"OK")</f>
        <v>OK</v>
      </c>
      <c r="AM32" s="140" t="b">
        <f>IF(OR(F32="AIF",F32="AIFLNP",F32="RAIF"),TRUE,FALSE)</f>
        <v>0</v>
      </c>
      <c r="AN32" s="140"/>
      <c r="AO32" s="375" t="str">
        <f>IF(G32="","TRUE",SUM(I32:AF32)=G32)</f>
        <v>TRUE</v>
      </c>
      <c r="AP32" s="376" t="b">
        <f>IF(OR(AO32=TRUE,"TRUE"),TRUE,FALSE)</f>
        <v>1</v>
      </c>
    </row>
    <row r="33" spans="1:42" ht="15.75" thickBot="1" x14ac:dyDescent="0.3">
      <c r="A33" s="4"/>
      <c r="B33" s="70"/>
      <c r="C33" s="4"/>
      <c r="D33" s="4"/>
      <c r="E33" s="4"/>
      <c r="H33" s="317"/>
      <c r="I33" s="4"/>
      <c r="J33" s="4"/>
      <c r="K33" s="4"/>
      <c r="L33" s="4"/>
      <c r="M33" s="4"/>
      <c r="N33" s="4"/>
      <c r="O33" s="4"/>
      <c r="P33" s="4"/>
      <c r="Q33" s="4"/>
      <c r="R33" s="4"/>
      <c r="S33" s="4"/>
      <c r="T33" s="4"/>
      <c r="W33" s="4"/>
      <c r="X33" s="4"/>
      <c r="Y33" s="4"/>
      <c r="Z33" s="4"/>
      <c r="AA33" s="4"/>
      <c r="AB33" s="4"/>
      <c r="AC33" s="4"/>
      <c r="AD33" s="4"/>
      <c r="AE33" s="4"/>
      <c r="AF33" s="4"/>
      <c r="AG33" s="4"/>
      <c r="AI33" s="140"/>
      <c r="AJ33" s="140"/>
      <c r="AK33" s="140"/>
      <c r="AL33" s="140"/>
      <c r="AM33" s="140"/>
      <c r="AN33" s="140"/>
      <c r="AO33" s="375"/>
      <c r="AP33" s="376"/>
    </row>
    <row r="34" spans="1:42" ht="25.5" customHeight="1" thickBot="1" x14ac:dyDescent="0.3">
      <c r="A34" s="4"/>
      <c r="B34" s="121" t="s">
        <v>731</v>
      </c>
      <c r="C34" s="222" t="str">
        <f>IF('Section C'!E34="", "",'Section C'!C34)</f>
        <v/>
      </c>
      <c r="D34" s="222" t="str">
        <f>IF('Section C'!E34="", "",'Section C'!E34)</f>
        <v/>
      </c>
      <c r="E34" s="222" t="str">
        <f>IF('Section C'!E34="", "",'Section C'!F34)</f>
        <v/>
      </c>
      <c r="F34" s="222" t="str">
        <f>IF('Section C'!C34="","",'Section C'!G34)</f>
        <v/>
      </c>
      <c r="G34" s="299" t="str">
        <f>IF('Section C'!G34="","",'Section C'!J34)</f>
        <v/>
      </c>
      <c r="H34" s="299" t="str">
        <f>IF('Section C'!J34="","",'Section C'!J34)</f>
        <v/>
      </c>
      <c r="I34" s="187"/>
      <c r="J34" s="383"/>
      <c r="K34" s="187"/>
      <c r="L34" s="187"/>
      <c r="M34" s="187"/>
      <c r="N34" s="187"/>
      <c r="O34" s="187"/>
      <c r="P34" s="187"/>
      <c r="Q34" s="187"/>
      <c r="R34" s="318"/>
      <c r="S34" s="4"/>
      <c r="T34" s="187"/>
      <c r="U34" s="187"/>
      <c r="V34" s="187"/>
      <c r="W34" s="187"/>
      <c r="X34" s="187"/>
      <c r="Y34" s="187"/>
      <c r="Z34" s="187"/>
      <c r="AA34" s="187"/>
      <c r="AB34" s="187"/>
      <c r="AC34" s="187"/>
      <c r="AD34" s="187"/>
      <c r="AE34" s="187"/>
      <c r="AF34" s="187"/>
      <c r="AG34" s="4"/>
      <c r="AI34" s="140" t="str">
        <f>IF(F34="UCITS",SUM(I34:Q34)=0,"OK")</f>
        <v>OK</v>
      </c>
      <c r="AJ34" s="140" t="str">
        <f>IF(F34="AIF",SUM(T34:AF34)=0,"OK")</f>
        <v>OK</v>
      </c>
      <c r="AK34" s="140" t="str">
        <f>IF(F34="AIFLNP",SUM(T34:AF34)=0,"OK")</f>
        <v>OK</v>
      </c>
      <c r="AL34" s="140" t="str">
        <f>IF(F34="RAIF",SUM(T34:AF34)=0,"OK")</f>
        <v>OK</v>
      </c>
      <c r="AM34" s="140" t="b">
        <f>IF(OR(F34="AIF",F34="AIFLNP",F34="RAIF"),TRUE,FALSE)</f>
        <v>0</v>
      </c>
      <c r="AN34" s="140"/>
      <c r="AO34" s="375" t="str">
        <f>IF(G34="","TRUE",SUM(I34:AF34)=G34)</f>
        <v>TRUE</v>
      </c>
      <c r="AP34" s="376" t="b">
        <f>IF(OR(AO34=TRUE,"TRUE"),TRUE,FALSE)</f>
        <v>1</v>
      </c>
    </row>
    <row r="35" spans="1:42" ht="15.75" thickBot="1" x14ac:dyDescent="0.3">
      <c r="A35" s="4"/>
      <c r="B35" s="70"/>
      <c r="C35" s="4"/>
      <c r="D35" s="4"/>
      <c r="E35" s="4"/>
      <c r="H35" s="317"/>
      <c r="I35" s="4"/>
      <c r="J35" s="4"/>
      <c r="K35" s="4"/>
      <c r="L35" s="4"/>
      <c r="M35" s="4"/>
      <c r="N35" s="4"/>
      <c r="O35" s="4"/>
      <c r="P35" s="4"/>
      <c r="Q35" s="4"/>
      <c r="R35" s="4"/>
      <c r="S35" s="4"/>
      <c r="T35" s="4"/>
      <c r="W35" s="4"/>
      <c r="X35" s="4"/>
      <c r="Y35" s="4"/>
      <c r="Z35" s="4"/>
      <c r="AA35" s="4"/>
      <c r="AB35" s="4"/>
      <c r="AC35" s="4"/>
      <c r="AD35" s="4"/>
      <c r="AE35" s="4"/>
      <c r="AF35" s="4"/>
      <c r="AG35" s="4"/>
      <c r="AI35" s="140"/>
      <c r="AJ35" s="140"/>
      <c r="AK35" s="140"/>
      <c r="AL35" s="140"/>
      <c r="AM35" s="140"/>
      <c r="AN35" s="140"/>
      <c r="AO35" s="375"/>
      <c r="AP35" s="376"/>
    </row>
    <row r="36" spans="1:42" ht="25.5" customHeight="1" thickBot="1" x14ac:dyDescent="0.3">
      <c r="A36" s="4"/>
      <c r="B36" s="121" t="s">
        <v>732</v>
      </c>
      <c r="C36" s="222" t="str">
        <f>IF('Section C'!E36="", "",'Section C'!C36)</f>
        <v/>
      </c>
      <c r="D36" s="222" t="str">
        <f>IF('Section C'!E36="", "",'Section C'!E36)</f>
        <v/>
      </c>
      <c r="E36" s="222" t="str">
        <f>IF('Section C'!E36="", "",'Section C'!F36)</f>
        <v/>
      </c>
      <c r="F36" s="222" t="str">
        <f>IF('Section C'!C36="","",'Section C'!G36)</f>
        <v/>
      </c>
      <c r="G36" s="299" t="str">
        <f>IF('Section C'!G36="","",'Section C'!J36)</f>
        <v/>
      </c>
      <c r="H36" s="299" t="str">
        <f>IF('Section C'!J36="","",'Section C'!J36)</f>
        <v/>
      </c>
      <c r="I36" s="187"/>
      <c r="J36" s="383"/>
      <c r="K36" s="187"/>
      <c r="L36" s="187"/>
      <c r="M36" s="187"/>
      <c r="N36" s="187"/>
      <c r="O36" s="187"/>
      <c r="P36" s="187"/>
      <c r="Q36" s="187"/>
      <c r="R36" s="318"/>
      <c r="S36" s="4"/>
      <c r="T36" s="187"/>
      <c r="U36" s="187"/>
      <c r="V36" s="187"/>
      <c r="W36" s="187"/>
      <c r="X36" s="187"/>
      <c r="Y36" s="187"/>
      <c r="Z36" s="187"/>
      <c r="AA36" s="187"/>
      <c r="AB36" s="187"/>
      <c r="AC36" s="187"/>
      <c r="AD36" s="187"/>
      <c r="AE36" s="187"/>
      <c r="AF36" s="187"/>
      <c r="AG36" s="4"/>
      <c r="AI36" s="140" t="str">
        <f>IF(F36="UCITS",SUM(I36:Q36)=0,"OK")</f>
        <v>OK</v>
      </c>
      <c r="AJ36" s="140" t="str">
        <f>IF(F36="AIF",SUM(T36:AF36)=0,"OK")</f>
        <v>OK</v>
      </c>
      <c r="AK36" s="140" t="str">
        <f>IF(F36="AIFLNP",SUM(T36:AF36)=0,"OK")</f>
        <v>OK</v>
      </c>
      <c r="AL36" s="140" t="str">
        <f>IF(F36="RAIF",SUM(T36:AF36)=0,"OK")</f>
        <v>OK</v>
      </c>
      <c r="AM36" s="140" t="b">
        <f>IF(OR(F36="AIF",F36="AIFLNP",F36="RAIF"),TRUE,FALSE)</f>
        <v>0</v>
      </c>
      <c r="AN36" s="140"/>
      <c r="AO36" s="375" t="str">
        <f>IF(G36="","TRUE",SUM(I36:AF36)=G36)</f>
        <v>TRUE</v>
      </c>
      <c r="AP36" s="376" t="b">
        <f>IF(OR(AO36=TRUE,"TRUE"),TRUE,FALSE)</f>
        <v>1</v>
      </c>
    </row>
    <row r="37" spans="1:42" ht="15.75" thickBot="1" x14ac:dyDescent="0.3">
      <c r="A37" s="4"/>
      <c r="B37" s="70"/>
      <c r="C37" s="4"/>
      <c r="D37" s="4"/>
      <c r="E37" s="4"/>
      <c r="H37" s="317"/>
      <c r="I37" s="4"/>
      <c r="J37" s="4"/>
      <c r="K37" s="4"/>
      <c r="L37" s="4"/>
      <c r="M37" s="4"/>
      <c r="N37" s="4"/>
      <c r="O37" s="4"/>
      <c r="P37" s="4"/>
      <c r="Q37" s="4"/>
      <c r="R37" s="4"/>
      <c r="S37" s="4"/>
      <c r="T37" s="4"/>
      <c r="W37" s="4"/>
      <c r="X37" s="4"/>
      <c r="Y37" s="4"/>
      <c r="Z37" s="4"/>
      <c r="AA37" s="4"/>
      <c r="AB37" s="4"/>
      <c r="AC37" s="4"/>
      <c r="AD37" s="4"/>
      <c r="AE37" s="4"/>
      <c r="AF37" s="4"/>
      <c r="AG37" s="4"/>
      <c r="AI37" s="140"/>
      <c r="AJ37" s="140"/>
      <c r="AK37" s="140"/>
      <c r="AL37" s="140"/>
      <c r="AM37" s="140"/>
      <c r="AN37" s="140"/>
      <c r="AO37" s="375"/>
      <c r="AP37" s="376"/>
    </row>
    <row r="38" spans="1:42" ht="25.5" customHeight="1" thickBot="1" x14ac:dyDescent="0.3">
      <c r="A38" s="4"/>
      <c r="B38" s="121" t="s">
        <v>733</v>
      </c>
      <c r="C38" s="222" t="str">
        <f>IF('Section C'!E38="", "",'Section C'!C38)</f>
        <v/>
      </c>
      <c r="D38" s="222" t="str">
        <f>IF('Section C'!E38="", "",'Section C'!E38)</f>
        <v/>
      </c>
      <c r="E38" s="222" t="str">
        <f>IF('Section C'!E38="", "",'Section C'!F38)</f>
        <v/>
      </c>
      <c r="F38" s="222" t="str">
        <f>IF('Section C'!C38="","",'Section C'!G38)</f>
        <v/>
      </c>
      <c r="G38" s="299" t="str">
        <f>IF('Section C'!G38="","",'Section C'!J38)</f>
        <v/>
      </c>
      <c r="H38" s="299" t="str">
        <f>IF('Section C'!J38="","",'Section C'!J38)</f>
        <v/>
      </c>
      <c r="I38" s="187"/>
      <c r="J38" s="383"/>
      <c r="K38" s="187"/>
      <c r="L38" s="187"/>
      <c r="M38" s="187"/>
      <c r="N38" s="187"/>
      <c r="O38" s="187"/>
      <c r="P38" s="187"/>
      <c r="Q38" s="187"/>
      <c r="R38" s="318"/>
      <c r="S38" s="4"/>
      <c r="T38" s="187"/>
      <c r="U38" s="187"/>
      <c r="V38" s="187"/>
      <c r="W38" s="187"/>
      <c r="X38" s="187"/>
      <c r="Y38" s="187"/>
      <c r="Z38" s="187"/>
      <c r="AA38" s="187"/>
      <c r="AB38" s="187"/>
      <c r="AC38" s="187"/>
      <c r="AD38" s="187"/>
      <c r="AE38" s="187"/>
      <c r="AF38" s="187"/>
      <c r="AG38" s="4"/>
      <c r="AI38" s="140" t="str">
        <f>IF(F38="UCITS",SUM(I38:Q38)=0,"OK")</f>
        <v>OK</v>
      </c>
      <c r="AJ38" s="140" t="str">
        <f>IF(F38="AIF",SUM(T38:AF38)=0,"OK")</f>
        <v>OK</v>
      </c>
      <c r="AK38" s="140" t="str">
        <f>IF(F38="AIFLNP",SUM(T38:AF38)=0,"OK")</f>
        <v>OK</v>
      </c>
      <c r="AL38" s="140" t="str">
        <f>IF(F38="RAIF",SUM(T38:AF38)=0,"OK")</f>
        <v>OK</v>
      </c>
      <c r="AM38" s="140" t="b">
        <f>IF(OR(F38="AIF",F38="AIFLNP",F38="RAIF"),TRUE,FALSE)</f>
        <v>0</v>
      </c>
      <c r="AN38" s="140"/>
      <c r="AO38" s="375" t="str">
        <f>IF(G38="","TRUE",SUM(I38:AF38)=G38)</f>
        <v>TRUE</v>
      </c>
      <c r="AP38" s="376" t="b">
        <f>IF(OR(AO38=TRUE,"TRUE"),TRUE,FALSE)</f>
        <v>1</v>
      </c>
    </row>
    <row r="39" spans="1:42" ht="15.75" thickBot="1" x14ac:dyDescent="0.3">
      <c r="A39" s="4"/>
      <c r="B39" s="70"/>
      <c r="C39" s="4"/>
      <c r="D39" s="4"/>
      <c r="E39" s="4"/>
      <c r="H39" s="317"/>
      <c r="I39" s="4"/>
      <c r="J39" s="4"/>
      <c r="K39" s="4"/>
      <c r="L39" s="4"/>
      <c r="M39" s="4"/>
      <c r="N39" s="4"/>
      <c r="O39" s="4"/>
      <c r="P39" s="4"/>
      <c r="Q39" s="4"/>
      <c r="R39" s="4"/>
      <c r="S39" s="4"/>
      <c r="T39" s="4"/>
      <c r="W39" s="4"/>
      <c r="X39" s="4"/>
      <c r="Y39" s="4"/>
      <c r="Z39" s="4"/>
      <c r="AA39" s="4"/>
      <c r="AB39" s="4"/>
      <c r="AC39" s="4"/>
      <c r="AD39" s="4"/>
      <c r="AE39" s="4"/>
      <c r="AF39" s="4"/>
      <c r="AG39" s="4"/>
      <c r="AI39" s="140"/>
      <c r="AJ39" s="140"/>
      <c r="AK39" s="140"/>
      <c r="AL39" s="140"/>
      <c r="AM39" s="140"/>
      <c r="AN39" s="140"/>
      <c r="AO39" s="375"/>
      <c r="AP39" s="376"/>
    </row>
    <row r="40" spans="1:42" ht="25.5" customHeight="1" thickBot="1" x14ac:dyDescent="0.3">
      <c r="A40" s="4"/>
      <c r="B40" s="419" t="s">
        <v>734</v>
      </c>
      <c r="C40" s="222" t="str">
        <f>IF('Section C'!E40="", "",'Section C'!C40)</f>
        <v/>
      </c>
      <c r="D40" s="222" t="str">
        <f>IF('Section C'!E40="", "",'Section C'!E40)</f>
        <v/>
      </c>
      <c r="E40" s="222" t="str">
        <f>IF('Section C'!E40="", "",'Section C'!F40)</f>
        <v/>
      </c>
      <c r="F40" s="222" t="str">
        <f>IF('Section C'!C40="","",'Section C'!G40)</f>
        <v/>
      </c>
      <c r="G40" s="299" t="str">
        <f>IF('Section C'!G40="","",'Section C'!J40)</f>
        <v/>
      </c>
      <c r="H40" s="299" t="str">
        <f>IF('Section C'!J40="","",'Section C'!J40)</f>
        <v/>
      </c>
      <c r="I40" s="187"/>
      <c r="J40" s="383"/>
      <c r="K40" s="187"/>
      <c r="L40" s="187"/>
      <c r="M40" s="187"/>
      <c r="N40" s="187"/>
      <c r="O40" s="187"/>
      <c r="P40" s="187"/>
      <c r="Q40" s="187"/>
      <c r="R40" s="318"/>
      <c r="S40" s="4"/>
      <c r="T40" s="187"/>
      <c r="U40" s="187"/>
      <c r="V40" s="187"/>
      <c r="W40" s="187"/>
      <c r="X40" s="187"/>
      <c r="Y40" s="187"/>
      <c r="Z40" s="187"/>
      <c r="AA40" s="187"/>
      <c r="AB40" s="187"/>
      <c r="AC40" s="187"/>
      <c r="AD40" s="187"/>
      <c r="AE40" s="187"/>
      <c r="AF40" s="187"/>
      <c r="AG40" s="4"/>
      <c r="AI40" s="140" t="str">
        <f>IF(F40="UCITS",SUM(I40:Q40)=0,"OK")</f>
        <v>OK</v>
      </c>
      <c r="AJ40" s="140" t="str">
        <f>IF(F40="AIF",SUM(T40:AF40)=0,"OK")</f>
        <v>OK</v>
      </c>
      <c r="AK40" s="140" t="str">
        <f>IF(F40="AIFLNP",SUM(T40:AF40)=0,"OK")</f>
        <v>OK</v>
      </c>
      <c r="AL40" s="140" t="str">
        <f>IF(F40="RAIF",SUM(T40:AF40)=0,"OK")</f>
        <v>OK</v>
      </c>
      <c r="AM40" s="140" t="b">
        <f>IF(OR(F40="AIF",F40="AIFLNP",F40="RAIF"),TRUE,FALSE)</f>
        <v>0</v>
      </c>
      <c r="AN40" s="140"/>
      <c r="AO40" s="375" t="str">
        <f>IF(G40="","TRUE",SUM(I40:AF40)=G40)</f>
        <v>TRUE</v>
      </c>
      <c r="AP40" s="376" t="b">
        <f>IF(OR(AO40=TRUE,"TRUE"),TRUE,FALSE)</f>
        <v>1</v>
      </c>
    </row>
    <row r="41" spans="1:42" ht="15.75" thickBot="1" x14ac:dyDescent="0.3">
      <c r="A41" s="4"/>
      <c r="B41" s="70"/>
      <c r="C41" s="4"/>
      <c r="D41" s="4"/>
      <c r="E41" s="4"/>
      <c r="H41" s="317"/>
      <c r="I41" s="4"/>
      <c r="J41" s="4"/>
      <c r="K41" s="4"/>
      <c r="L41" s="4"/>
      <c r="M41" s="4"/>
      <c r="N41" s="4"/>
      <c r="O41" s="4"/>
      <c r="P41" s="4"/>
      <c r="Q41" s="4"/>
      <c r="R41" s="4"/>
      <c r="S41" s="4"/>
      <c r="T41" s="4"/>
      <c r="W41" s="4"/>
      <c r="X41" s="4"/>
      <c r="Y41" s="4"/>
      <c r="Z41" s="4"/>
      <c r="AA41" s="4"/>
      <c r="AB41" s="4"/>
      <c r="AC41" s="4"/>
      <c r="AD41" s="4"/>
      <c r="AE41" s="4"/>
      <c r="AF41" s="4"/>
      <c r="AG41" s="4"/>
      <c r="AI41" s="140"/>
      <c r="AJ41" s="140"/>
      <c r="AK41" s="140"/>
      <c r="AL41" s="140"/>
      <c r="AM41" s="140"/>
      <c r="AN41" s="140"/>
      <c r="AO41" s="375"/>
      <c r="AP41" s="376"/>
    </row>
    <row r="42" spans="1:42" ht="25.5" customHeight="1" thickBot="1" x14ac:dyDescent="0.3">
      <c r="A42" s="4"/>
      <c r="B42" s="121" t="s">
        <v>735</v>
      </c>
      <c r="C42" s="222" t="str">
        <f>IF('Section C'!E42="", "",'Section C'!C42)</f>
        <v/>
      </c>
      <c r="D42" s="222" t="str">
        <f>IF('Section C'!E42="", "",'Section C'!E42)</f>
        <v/>
      </c>
      <c r="E42" s="222" t="str">
        <f>IF('Section C'!E42="", "",'Section C'!F42)</f>
        <v/>
      </c>
      <c r="F42" s="222" t="str">
        <f>IF('Section C'!C42="","",'Section C'!G42)</f>
        <v/>
      </c>
      <c r="G42" s="299" t="str">
        <f>IF('Section C'!G42="","",'Section C'!J42)</f>
        <v/>
      </c>
      <c r="H42" s="299" t="str">
        <f>IF('Section C'!J42="","",'Section C'!J42)</f>
        <v/>
      </c>
      <c r="I42" s="187"/>
      <c r="J42" s="383"/>
      <c r="K42" s="187"/>
      <c r="L42" s="187"/>
      <c r="M42" s="187"/>
      <c r="N42" s="187"/>
      <c r="O42" s="187"/>
      <c r="P42" s="187"/>
      <c r="Q42" s="187"/>
      <c r="R42" s="318"/>
      <c r="S42" s="4"/>
      <c r="T42" s="187"/>
      <c r="U42" s="187"/>
      <c r="V42" s="187"/>
      <c r="W42" s="187"/>
      <c r="X42" s="187"/>
      <c r="Y42" s="187"/>
      <c r="Z42" s="187"/>
      <c r="AA42" s="187"/>
      <c r="AB42" s="187"/>
      <c r="AC42" s="187"/>
      <c r="AD42" s="187"/>
      <c r="AE42" s="187"/>
      <c r="AF42" s="187"/>
      <c r="AG42" s="4"/>
      <c r="AI42" s="140" t="str">
        <f>IF(F42="UCITS",SUM(I42:Q42)=0,"OK")</f>
        <v>OK</v>
      </c>
      <c r="AJ42" s="140" t="str">
        <f>IF(F42="AIF",SUM(T42:AF42)=0,"OK")</f>
        <v>OK</v>
      </c>
      <c r="AK42" s="140" t="str">
        <f>IF(F42="AIFLNP",SUM(T42:AF42)=0,"OK")</f>
        <v>OK</v>
      </c>
      <c r="AL42" s="140" t="str">
        <f>IF(F42="RAIF",SUM(T42:AF42)=0,"OK")</f>
        <v>OK</v>
      </c>
      <c r="AM42" s="140" t="b">
        <f>IF(OR(F42="AIF",F42="AIFLNP",F42="RAIF"),TRUE,FALSE)</f>
        <v>0</v>
      </c>
      <c r="AN42" s="140"/>
      <c r="AO42" s="375" t="str">
        <f>IF(G42="","TRUE",SUM(I42:AF42)=G42)</f>
        <v>TRUE</v>
      </c>
      <c r="AP42" s="376" t="b">
        <f>IF(OR(AO42=TRUE,"TRUE"),TRUE,FALSE)</f>
        <v>1</v>
      </c>
    </row>
    <row r="43" spans="1:42" ht="15.75" thickBot="1" x14ac:dyDescent="0.3">
      <c r="A43" s="4"/>
      <c r="B43" s="70"/>
      <c r="C43" s="4"/>
      <c r="D43" s="4"/>
      <c r="E43" s="4"/>
      <c r="H43" s="317"/>
      <c r="I43" s="4"/>
      <c r="J43" s="4"/>
      <c r="K43" s="4"/>
      <c r="L43" s="4"/>
      <c r="M43" s="4"/>
      <c r="N43" s="4"/>
      <c r="O43" s="4"/>
      <c r="P43" s="4"/>
      <c r="Q43" s="4"/>
      <c r="R43" s="4"/>
      <c r="S43" s="4"/>
      <c r="T43" s="4"/>
      <c r="W43" s="4"/>
      <c r="X43" s="4"/>
      <c r="Y43" s="4"/>
      <c r="Z43" s="4"/>
      <c r="AA43" s="4"/>
      <c r="AB43" s="4"/>
      <c r="AC43" s="4"/>
      <c r="AD43" s="4"/>
      <c r="AE43" s="4"/>
      <c r="AF43" s="4"/>
      <c r="AG43" s="4"/>
      <c r="AI43" s="140"/>
      <c r="AJ43" s="140"/>
      <c r="AK43" s="140"/>
      <c r="AL43" s="140"/>
      <c r="AM43" s="140"/>
      <c r="AN43" s="140"/>
      <c r="AO43" s="375"/>
      <c r="AP43" s="376"/>
    </row>
    <row r="44" spans="1:42" ht="25.5" customHeight="1" thickBot="1" x14ac:dyDescent="0.3">
      <c r="A44" s="4"/>
      <c r="B44" s="121" t="s">
        <v>736</v>
      </c>
      <c r="C44" s="222" t="str">
        <f>IF('Section C'!E44="", "",'Section C'!C44)</f>
        <v/>
      </c>
      <c r="D44" s="222" t="str">
        <f>IF('Section C'!E44="", "",'Section C'!E44)</f>
        <v/>
      </c>
      <c r="E44" s="222" t="str">
        <f>IF('Section C'!E44="", "",'Section C'!F44)</f>
        <v/>
      </c>
      <c r="F44" s="222" t="str">
        <f>IF('Section C'!C44="","",'Section C'!G44)</f>
        <v/>
      </c>
      <c r="G44" s="299" t="str">
        <f>IF('Section C'!G44="","",'Section C'!J44)</f>
        <v/>
      </c>
      <c r="H44" s="299" t="str">
        <f>IF('Section C'!J44="","",'Section C'!J44)</f>
        <v/>
      </c>
      <c r="I44" s="187"/>
      <c r="J44" s="383"/>
      <c r="K44" s="187"/>
      <c r="L44" s="187"/>
      <c r="M44" s="187"/>
      <c r="N44" s="187"/>
      <c r="O44" s="187"/>
      <c r="P44" s="187"/>
      <c r="Q44" s="187"/>
      <c r="R44" s="318"/>
      <c r="S44" s="4"/>
      <c r="T44" s="187"/>
      <c r="U44" s="187"/>
      <c r="V44" s="187"/>
      <c r="W44" s="187"/>
      <c r="X44" s="187"/>
      <c r="Y44" s="187"/>
      <c r="Z44" s="187"/>
      <c r="AA44" s="187"/>
      <c r="AB44" s="187"/>
      <c r="AC44" s="187"/>
      <c r="AD44" s="187"/>
      <c r="AE44" s="187"/>
      <c r="AF44" s="187"/>
      <c r="AG44" s="4"/>
      <c r="AI44" s="140" t="str">
        <f>IF(F44="UCITS",SUM(I44:Q44)=0,"OK")</f>
        <v>OK</v>
      </c>
      <c r="AJ44" s="140" t="str">
        <f>IF(F44="AIF",SUM(T44:AF44)=0,"OK")</f>
        <v>OK</v>
      </c>
      <c r="AK44" s="140" t="str">
        <f>IF(F44="AIFLNP",SUM(T44:AF44)=0,"OK")</f>
        <v>OK</v>
      </c>
      <c r="AL44" s="140" t="str">
        <f>IF(F44="RAIF",SUM(T44:AF44)=0,"OK")</f>
        <v>OK</v>
      </c>
      <c r="AM44" s="140" t="b">
        <f>IF(OR(F44="AIF",F44="AIFLNP",F44="RAIF"),TRUE,FALSE)</f>
        <v>0</v>
      </c>
      <c r="AN44" s="140"/>
      <c r="AO44" s="375" t="str">
        <f>IF(G44="","TRUE",SUM(I44:AF44)=G44)</f>
        <v>TRUE</v>
      </c>
      <c r="AP44" s="376" t="b">
        <f>IF(OR(AO44=TRUE,"TRUE"),TRUE,FALSE)</f>
        <v>1</v>
      </c>
    </row>
    <row r="45" spans="1:42" ht="15.75" thickBot="1" x14ac:dyDescent="0.3">
      <c r="A45" s="4"/>
      <c r="B45" s="70"/>
      <c r="C45" s="4"/>
      <c r="D45" s="4"/>
      <c r="E45" s="4"/>
      <c r="H45" s="317"/>
      <c r="I45" s="4"/>
      <c r="J45" s="4"/>
      <c r="K45" s="4"/>
      <c r="L45" s="4"/>
      <c r="M45" s="4"/>
      <c r="N45" s="4"/>
      <c r="O45" s="4"/>
      <c r="P45" s="4"/>
      <c r="Q45" s="4"/>
      <c r="R45" s="4"/>
      <c r="S45" s="4"/>
      <c r="T45" s="4"/>
      <c r="W45" s="4"/>
      <c r="X45" s="4"/>
      <c r="Y45" s="4"/>
      <c r="Z45" s="4"/>
      <c r="AA45" s="4"/>
      <c r="AB45" s="4"/>
      <c r="AC45" s="4"/>
      <c r="AD45" s="4"/>
      <c r="AE45" s="4"/>
      <c r="AF45" s="4"/>
      <c r="AG45" s="4"/>
      <c r="AI45" s="140"/>
      <c r="AJ45" s="140"/>
      <c r="AK45" s="140"/>
      <c r="AL45" s="140"/>
      <c r="AM45" s="140"/>
      <c r="AN45" s="140"/>
      <c r="AO45" s="375"/>
      <c r="AP45" s="376"/>
    </row>
    <row r="46" spans="1:42" ht="25.5" customHeight="1" thickBot="1" x14ac:dyDescent="0.3">
      <c r="A46" s="4"/>
      <c r="B46" s="121" t="s">
        <v>737</v>
      </c>
      <c r="C46" s="222" t="str">
        <f>IF('Section C'!E46="", "",'Section C'!C46)</f>
        <v/>
      </c>
      <c r="D46" s="222" t="str">
        <f>IF('Section C'!E46="", "",'Section C'!E46)</f>
        <v/>
      </c>
      <c r="E46" s="222" t="str">
        <f>IF('Section C'!E46="", "",'Section C'!F46)</f>
        <v/>
      </c>
      <c r="F46" s="222" t="str">
        <f>IF('Section C'!C46="","",'Section C'!G46)</f>
        <v/>
      </c>
      <c r="G46" s="299" t="str">
        <f>IF('Section C'!G46="","",'Section C'!J46)</f>
        <v/>
      </c>
      <c r="H46" s="299" t="str">
        <f>IF('Section C'!J46="","",'Section C'!J46)</f>
        <v/>
      </c>
      <c r="I46" s="187"/>
      <c r="J46" s="383"/>
      <c r="K46" s="187"/>
      <c r="L46" s="187"/>
      <c r="M46" s="187"/>
      <c r="N46" s="187"/>
      <c r="O46" s="187"/>
      <c r="P46" s="187"/>
      <c r="Q46" s="187"/>
      <c r="R46" s="318"/>
      <c r="S46" s="4"/>
      <c r="T46" s="187"/>
      <c r="U46" s="187"/>
      <c r="V46" s="187"/>
      <c r="W46" s="187"/>
      <c r="X46" s="187"/>
      <c r="Y46" s="187"/>
      <c r="Z46" s="187"/>
      <c r="AA46" s="187"/>
      <c r="AB46" s="187"/>
      <c r="AC46" s="187"/>
      <c r="AD46" s="187"/>
      <c r="AE46" s="187"/>
      <c r="AF46" s="187"/>
      <c r="AG46" s="4"/>
      <c r="AI46" s="140" t="str">
        <f>IF(F46="UCITS",SUM(I46:Q46)=0,"OK")</f>
        <v>OK</v>
      </c>
      <c r="AJ46" s="140" t="str">
        <f>IF(F46="AIF",SUM(T46:AF46)=0,"OK")</f>
        <v>OK</v>
      </c>
      <c r="AK46" s="140" t="str">
        <f>IF(F46="AIFLNP",SUM(T46:AF46)=0,"OK")</f>
        <v>OK</v>
      </c>
      <c r="AL46" s="140" t="str">
        <f>IF(F46="RAIF",SUM(T46:AF46)=0,"OK")</f>
        <v>OK</v>
      </c>
      <c r="AM46" s="140" t="b">
        <f>IF(OR(F46="AIF",F46="AIFLNP",F46="RAIF"),TRUE,FALSE)</f>
        <v>0</v>
      </c>
      <c r="AN46" s="140"/>
      <c r="AO46" s="375" t="str">
        <f>IF(G46="","TRUE",SUM(I46:AF46)=G46)</f>
        <v>TRUE</v>
      </c>
      <c r="AP46" s="376" t="b">
        <f>IF(OR(AO46=TRUE,"TRUE"),TRUE,FALSE)</f>
        <v>1</v>
      </c>
    </row>
    <row r="47" spans="1:42" ht="15.75" thickBot="1" x14ac:dyDescent="0.3">
      <c r="A47" s="4"/>
      <c r="B47" s="70"/>
      <c r="C47" s="4"/>
      <c r="D47" s="4"/>
      <c r="E47" s="4"/>
      <c r="H47" s="317"/>
      <c r="I47" s="4"/>
      <c r="J47" s="4"/>
      <c r="K47" s="4"/>
      <c r="L47" s="4"/>
      <c r="M47" s="4"/>
      <c r="N47" s="4"/>
      <c r="O47" s="4"/>
      <c r="P47" s="4"/>
      <c r="Q47" s="4"/>
      <c r="R47" s="4"/>
      <c r="S47" s="4"/>
      <c r="T47" s="4"/>
      <c r="W47" s="4"/>
      <c r="X47" s="4"/>
      <c r="Y47" s="4"/>
      <c r="Z47" s="4"/>
      <c r="AA47" s="4"/>
      <c r="AB47" s="4"/>
      <c r="AC47" s="4"/>
      <c r="AD47" s="4"/>
      <c r="AE47" s="4"/>
      <c r="AF47" s="4"/>
      <c r="AG47" s="4"/>
      <c r="AI47" s="140"/>
      <c r="AJ47" s="140"/>
      <c r="AK47" s="140"/>
      <c r="AL47" s="140"/>
      <c r="AM47" s="140"/>
      <c r="AN47" s="140"/>
      <c r="AO47" s="375"/>
      <c r="AP47" s="376"/>
    </row>
    <row r="48" spans="1:42" ht="25.5" customHeight="1" thickBot="1" x14ac:dyDescent="0.3">
      <c r="A48" s="4"/>
      <c r="B48" s="121" t="s">
        <v>738</v>
      </c>
      <c r="C48" s="222" t="str">
        <f>IF('Section C'!E48="", "",'Section C'!C48)</f>
        <v/>
      </c>
      <c r="D48" s="222" t="str">
        <f>IF('Section C'!E48="", "",'Section C'!E48)</f>
        <v/>
      </c>
      <c r="E48" s="222" t="str">
        <f>IF('Section C'!E48="", "",'Section C'!F48)</f>
        <v/>
      </c>
      <c r="F48" s="222" t="str">
        <f>IF('Section C'!C48="","",'Section C'!G48)</f>
        <v/>
      </c>
      <c r="G48" s="299" t="str">
        <f>IF('Section C'!G48="","",'Section C'!J48)</f>
        <v/>
      </c>
      <c r="H48" s="299" t="str">
        <f>IF('Section C'!J48="","",'Section C'!J48)</f>
        <v/>
      </c>
      <c r="I48" s="187"/>
      <c r="J48" s="383"/>
      <c r="K48" s="187"/>
      <c r="L48" s="187"/>
      <c r="M48" s="187"/>
      <c r="N48" s="187"/>
      <c r="O48" s="187"/>
      <c r="P48" s="187"/>
      <c r="Q48" s="187"/>
      <c r="R48" s="318"/>
      <c r="S48" s="4"/>
      <c r="T48" s="187"/>
      <c r="U48" s="187"/>
      <c r="V48" s="187"/>
      <c r="W48" s="187"/>
      <c r="X48" s="187"/>
      <c r="Y48" s="187"/>
      <c r="Z48" s="187"/>
      <c r="AA48" s="187"/>
      <c r="AB48" s="187"/>
      <c r="AC48" s="187"/>
      <c r="AD48" s="187"/>
      <c r="AE48" s="187"/>
      <c r="AF48" s="187"/>
      <c r="AG48" s="4"/>
      <c r="AI48" s="140" t="str">
        <f>IF(F48="UCITS",SUM(I48:Q48)=0,"OK")</f>
        <v>OK</v>
      </c>
      <c r="AJ48" s="140" t="str">
        <f>IF(F48="AIF",SUM(T48:AF48)=0,"OK")</f>
        <v>OK</v>
      </c>
      <c r="AK48" s="140" t="str">
        <f>IF(F48="AIFLNP",SUM(T48:AF48)=0,"OK")</f>
        <v>OK</v>
      </c>
      <c r="AL48" s="140" t="str">
        <f>IF(F48="RAIF",SUM(T48:AF48)=0,"OK")</f>
        <v>OK</v>
      </c>
      <c r="AM48" s="140" t="b">
        <f>IF(OR(F48="AIF",F48="AIFLNP",F48="RAIF"),TRUE,FALSE)</f>
        <v>0</v>
      </c>
      <c r="AN48" s="140"/>
      <c r="AO48" s="375" t="str">
        <f>IF(G48="","TRUE",SUM(I48:AF48)=G48)</f>
        <v>TRUE</v>
      </c>
      <c r="AP48" s="376" t="b">
        <f>IF(OR(AO48=TRUE,"TRUE"),TRUE,FALSE)</f>
        <v>1</v>
      </c>
    </row>
    <row r="49" spans="1:42" ht="15.75" thickBot="1" x14ac:dyDescent="0.3">
      <c r="A49" s="4"/>
      <c r="B49" s="70"/>
      <c r="C49" s="4"/>
      <c r="D49" s="4"/>
      <c r="E49" s="4"/>
      <c r="H49" s="317"/>
      <c r="I49" s="4"/>
      <c r="J49" s="4"/>
      <c r="K49" s="4"/>
      <c r="L49" s="4"/>
      <c r="M49" s="4"/>
      <c r="N49" s="4"/>
      <c r="O49" s="4"/>
      <c r="P49" s="4"/>
      <c r="Q49" s="4"/>
      <c r="R49" s="4"/>
      <c r="S49" s="4"/>
      <c r="T49" s="4"/>
      <c r="W49" s="4"/>
      <c r="X49" s="4"/>
      <c r="Y49" s="4"/>
      <c r="Z49" s="4"/>
      <c r="AA49" s="4"/>
      <c r="AB49" s="4"/>
      <c r="AC49" s="4"/>
      <c r="AD49" s="4"/>
      <c r="AE49" s="4"/>
      <c r="AF49" s="4"/>
      <c r="AG49" s="4"/>
      <c r="AI49" s="140"/>
      <c r="AJ49" s="140"/>
      <c r="AK49" s="140"/>
      <c r="AL49" s="140"/>
      <c r="AM49" s="140"/>
      <c r="AN49" s="140"/>
      <c r="AO49" s="375"/>
      <c r="AP49" s="376"/>
    </row>
    <row r="50" spans="1:42" ht="25.5" customHeight="1" thickBot="1" x14ac:dyDescent="0.3">
      <c r="A50" s="4"/>
      <c r="B50" s="121" t="s">
        <v>739</v>
      </c>
      <c r="C50" s="222" t="str">
        <f>IF('Section C'!E50="", "",'Section C'!C50)</f>
        <v/>
      </c>
      <c r="D50" s="222" t="str">
        <f>IF('Section C'!E50="", "",'Section C'!E50)</f>
        <v/>
      </c>
      <c r="E50" s="222" t="str">
        <f>IF('Section C'!E50="", "",'Section C'!F50)</f>
        <v/>
      </c>
      <c r="F50" s="222" t="str">
        <f>IF('Section C'!C50="","",'Section C'!G50)</f>
        <v/>
      </c>
      <c r="G50" s="299" t="str">
        <f>IF('Section C'!G50="","",'Section C'!J50)</f>
        <v/>
      </c>
      <c r="H50" s="299" t="str">
        <f>IF('Section C'!J50="","",'Section C'!J50)</f>
        <v/>
      </c>
      <c r="I50" s="187"/>
      <c r="J50" s="383"/>
      <c r="K50" s="187"/>
      <c r="L50" s="187"/>
      <c r="M50" s="187"/>
      <c r="N50" s="187"/>
      <c r="O50" s="187"/>
      <c r="P50" s="187"/>
      <c r="Q50" s="187"/>
      <c r="R50" s="318"/>
      <c r="S50" s="4"/>
      <c r="T50" s="187"/>
      <c r="U50" s="187"/>
      <c r="V50" s="187"/>
      <c r="W50" s="187"/>
      <c r="X50" s="187"/>
      <c r="Y50" s="187"/>
      <c r="Z50" s="187"/>
      <c r="AA50" s="187"/>
      <c r="AB50" s="187"/>
      <c r="AC50" s="187"/>
      <c r="AD50" s="187"/>
      <c r="AE50" s="187"/>
      <c r="AF50" s="187"/>
      <c r="AG50" s="4"/>
      <c r="AI50" s="140" t="str">
        <f>IF(F50="UCITS",SUM(I50:Q50)=0,"OK")</f>
        <v>OK</v>
      </c>
      <c r="AJ50" s="140" t="str">
        <f>IF(F50="AIF",SUM(T50:AF50)=0,"OK")</f>
        <v>OK</v>
      </c>
      <c r="AK50" s="140" t="str">
        <f>IF(F50="AIFLNP",SUM(T50:AF50)=0,"OK")</f>
        <v>OK</v>
      </c>
      <c r="AL50" s="140" t="str">
        <f>IF(F50="RAIF",SUM(T50:AF50)=0,"OK")</f>
        <v>OK</v>
      </c>
      <c r="AM50" s="140" t="b">
        <f>IF(OR(F50="AIF",F50="AIFLNP",F50="RAIF"),TRUE,FALSE)</f>
        <v>0</v>
      </c>
      <c r="AN50" s="140"/>
      <c r="AO50" s="375" t="str">
        <f>IF(G50="","TRUE",SUM(I50:AF50)=G50)</f>
        <v>TRUE</v>
      </c>
      <c r="AP50" s="376" t="b">
        <f>IF(OR(AO50=TRUE,"TRUE"),TRUE,FALSE)</f>
        <v>1</v>
      </c>
    </row>
    <row r="51" spans="1:42" ht="15.75" thickBot="1" x14ac:dyDescent="0.3">
      <c r="A51" s="4"/>
      <c r="B51" s="70"/>
      <c r="C51" s="4"/>
      <c r="D51" s="4"/>
      <c r="E51" s="4"/>
      <c r="H51" s="317"/>
      <c r="I51" s="4"/>
      <c r="J51" s="4"/>
      <c r="K51" s="4"/>
      <c r="L51" s="4"/>
      <c r="M51" s="4"/>
      <c r="N51" s="4"/>
      <c r="O51" s="4"/>
      <c r="P51" s="4"/>
      <c r="Q51" s="4"/>
      <c r="R51" s="4"/>
      <c r="S51" s="4"/>
      <c r="T51" s="4"/>
      <c r="W51" s="4"/>
      <c r="X51" s="4"/>
      <c r="Y51" s="4"/>
      <c r="Z51" s="4"/>
      <c r="AA51" s="4"/>
      <c r="AB51" s="4"/>
      <c r="AC51" s="4"/>
      <c r="AD51" s="4"/>
      <c r="AE51" s="4"/>
      <c r="AF51" s="4"/>
      <c r="AG51" s="4"/>
      <c r="AI51" s="140"/>
      <c r="AJ51" s="140"/>
      <c r="AK51" s="140"/>
      <c r="AL51" s="140"/>
      <c r="AM51" s="140"/>
      <c r="AN51" s="140"/>
      <c r="AO51" s="375"/>
      <c r="AP51" s="376"/>
    </row>
    <row r="52" spans="1:42" ht="25.5" customHeight="1" thickBot="1" x14ac:dyDescent="0.3">
      <c r="A52" s="4"/>
      <c r="B52" s="121" t="s">
        <v>740</v>
      </c>
      <c r="C52" s="222" t="str">
        <f>IF('Section C'!E52="", "",'Section C'!C52)</f>
        <v/>
      </c>
      <c r="D52" s="222" t="str">
        <f>IF('Section C'!E52="", "",'Section C'!E52)</f>
        <v/>
      </c>
      <c r="E52" s="222" t="str">
        <f>IF('Section C'!E52="", "",'Section C'!F52)</f>
        <v/>
      </c>
      <c r="F52" s="222" t="str">
        <f>IF('Section C'!C52="","",'Section C'!G52)</f>
        <v/>
      </c>
      <c r="G52" s="299" t="str">
        <f>IF('Section C'!G52="","",'Section C'!J52)</f>
        <v/>
      </c>
      <c r="H52" s="299" t="str">
        <f>IF('Section C'!J52="","",'Section C'!J52)</f>
        <v/>
      </c>
      <c r="I52" s="187"/>
      <c r="J52" s="383"/>
      <c r="K52" s="187"/>
      <c r="L52" s="187"/>
      <c r="M52" s="187"/>
      <c r="N52" s="187"/>
      <c r="O52" s="187"/>
      <c r="P52" s="187"/>
      <c r="Q52" s="187"/>
      <c r="R52" s="318"/>
      <c r="S52" s="4"/>
      <c r="T52" s="187"/>
      <c r="U52" s="187"/>
      <c r="V52" s="187"/>
      <c r="W52" s="187"/>
      <c r="X52" s="187"/>
      <c r="Y52" s="187"/>
      <c r="Z52" s="187"/>
      <c r="AA52" s="187"/>
      <c r="AB52" s="187"/>
      <c r="AC52" s="187"/>
      <c r="AD52" s="187"/>
      <c r="AE52" s="187"/>
      <c r="AF52" s="187"/>
      <c r="AG52" s="4"/>
      <c r="AI52" s="140" t="str">
        <f>IF(F52="UCITS",SUM(I52:Q52)=0,"OK")</f>
        <v>OK</v>
      </c>
      <c r="AJ52" s="140" t="str">
        <f>IF(F52="AIF",SUM(T52:AF52)=0,"OK")</f>
        <v>OK</v>
      </c>
      <c r="AK52" s="140" t="str">
        <f>IF(F52="AIFLNP",SUM(T52:AF52)=0,"OK")</f>
        <v>OK</v>
      </c>
      <c r="AL52" s="140" t="str">
        <f>IF(F52="RAIF",SUM(T52:AF52)=0,"OK")</f>
        <v>OK</v>
      </c>
      <c r="AM52" s="140" t="b">
        <f>IF(OR(F52="AIF",F52="AIFLNP",F52="RAIF"),TRUE,FALSE)</f>
        <v>0</v>
      </c>
      <c r="AN52" s="140"/>
      <c r="AO52" s="375" t="str">
        <f>IF(G52="","TRUE",SUM(I52:AF52)=G52)</f>
        <v>TRUE</v>
      </c>
      <c r="AP52" s="376" t="b">
        <f>IF(OR(AO52=TRUE,"TRUE"),TRUE,FALSE)</f>
        <v>1</v>
      </c>
    </row>
    <row r="53" spans="1:42" ht="15.75" thickBot="1" x14ac:dyDescent="0.3">
      <c r="A53" s="4"/>
      <c r="B53" s="70"/>
      <c r="C53" s="4"/>
      <c r="D53" s="4"/>
      <c r="E53" s="4"/>
      <c r="H53" s="317"/>
      <c r="I53" s="4"/>
      <c r="J53" s="4"/>
      <c r="K53" s="4"/>
      <c r="L53" s="4"/>
      <c r="M53" s="4"/>
      <c r="N53" s="4"/>
      <c r="O53" s="4"/>
      <c r="P53" s="4"/>
      <c r="Q53" s="4"/>
      <c r="R53" s="4"/>
      <c r="S53" s="4"/>
      <c r="T53" s="4"/>
      <c r="W53" s="4"/>
      <c r="X53" s="4"/>
      <c r="Y53" s="4"/>
      <c r="Z53" s="4"/>
      <c r="AA53" s="4"/>
      <c r="AB53" s="4"/>
      <c r="AC53" s="4"/>
      <c r="AD53" s="4"/>
      <c r="AE53" s="4"/>
      <c r="AF53" s="4"/>
      <c r="AG53" s="4"/>
      <c r="AI53" s="140"/>
      <c r="AJ53" s="140"/>
      <c r="AK53" s="140"/>
      <c r="AL53" s="140"/>
      <c r="AM53" s="140"/>
      <c r="AN53" s="140"/>
      <c r="AO53" s="375"/>
      <c r="AP53" s="376"/>
    </row>
    <row r="54" spans="1:42" ht="25.5" customHeight="1" thickBot="1" x14ac:dyDescent="0.3">
      <c r="A54" s="4"/>
      <c r="B54" s="121" t="s">
        <v>741</v>
      </c>
      <c r="C54" s="222" t="str">
        <f>IF('Section C'!E54="", "",'Section C'!C54)</f>
        <v/>
      </c>
      <c r="D54" s="222" t="str">
        <f>IF('Section C'!E54="", "",'Section C'!E54)</f>
        <v/>
      </c>
      <c r="E54" s="222" t="str">
        <f>IF('Section C'!E54="", "",'Section C'!F54)</f>
        <v/>
      </c>
      <c r="F54" s="222" t="str">
        <f>IF('Section C'!C54="","",'Section C'!G54)</f>
        <v/>
      </c>
      <c r="G54" s="299" t="str">
        <f>IF('Section C'!G54="","",'Section C'!J54)</f>
        <v/>
      </c>
      <c r="H54" s="299" t="str">
        <f>IF('Section C'!J54="","",'Section C'!J54)</f>
        <v/>
      </c>
      <c r="I54" s="187"/>
      <c r="J54" s="383"/>
      <c r="K54" s="187"/>
      <c r="L54" s="187"/>
      <c r="M54" s="187"/>
      <c r="N54" s="187"/>
      <c r="O54" s="187"/>
      <c r="P54" s="187"/>
      <c r="Q54" s="187"/>
      <c r="R54" s="318"/>
      <c r="S54" s="4"/>
      <c r="T54" s="187"/>
      <c r="U54" s="187"/>
      <c r="V54" s="187"/>
      <c r="W54" s="187"/>
      <c r="X54" s="187"/>
      <c r="Y54" s="187"/>
      <c r="Z54" s="187"/>
      <c r="AA54" s="187"/>
      <c r="AB54" s="187"/>
      <c r="AC54" s="187"/>
      <c r="AD54" s="187"/>
      <c r="AE54" s="187"/>
      <c r="AF54" s="187"/>
      <c r="AG54" s="4"/>
      <c r="AI54" s="140" t="str">
        <f>IF(F54="UCITS",SUM(I54:Q54)=0,"OK")</f>
        <v>OK</v>
      </c>
      <c r="AJ54" s="140" t="str">
        <f>IF(F54="AIF",SUM(T54:AF54)=0,"OK")</f>
        <v>OK</v>
      </c>
      <c r="AK54" s="140" t="str">
        <f>IF(F54="AIFLNP",SUM(T54:AF54)=0,"OK")</f>
        <v>OK</v>
      </c>
      <c r="AL54" s="140" t="str">
        <f>IF(F54="RAIF",SUM(T54:AF54)=0,"OK")</f>
        <v>OK</v>
      </c>
      <c r="AM54" s="140" t="b">
        <f>IF(OR(F54="AIF",F54="AIFLNP",F54="RAIF"),TRUE,FALSE)</f>
        <v>0</v>
      </c>
      <c r="AN54" s="140"/>
      <c r="AO54" s="375" t="str">
        <f>IF(G54="","TRUE",SUM(I54:AF54)=G54)</f>
        <v>TRUE</v>
      </c>
      <c r="AP54" s="376" t="b">
        <f>IF(OR(AO54=TRUE,"TRUE"),TRUE,FALSE)</f>
        <v>1</v>
      </c>
    </row>
    <row r="55" spans="1:42" ht="15.75" thickBot="1" x14ac:dyDescent="0.3">
      <c r="A55" s="4"/>
      <c r="B55" s="70"/>
      <c r="C55" s="4"/>
      <c r="D55" s="4"/>
      <c r="E55" s="4"/>
      <c r="H55" s="317"/>
      <c r="I55" s="4"/>
      <c r="J55" s="4"/>
      <c r="K55" s="4"/>
      <c r="L55" s="4"/>
      <c r="M55" s="4"/>
      <c r="N55" s="4"/>
      <c r="O55" s="4"/>
      <c r="P55" s="4"/>
      <c r="Q55" s="4"/>
      <c r="R55" s="4"/>
      <c r="S55" s="4"/>
      <c r="T55" s="4"/>
      <c r="W55" s="4"/>
      <c r="X55" s="4"/>
      <c r="Y55" s="4"/>
      <c r="Z55" s="4"/>
      <c r="AA55" s="4"/>
      <c r="AB55" s="4"/>
      <c r="AC55" s="4"/>
      <c r="AD55" s="4"/>
      <c r="AE55" s="4"/>
      <c r="AF55" s="4"/>
      <c r="AG55" s="4"/>
      <c r="AI55" s="140"/>
      <c r="AJ55" s="140"/>
      <c r="AK55" s="140"/>
      <c r="AL55" s="140"/>
      <c r="AM55" s="140"/>
      <c r="AN55" s="140"/>
      <c r="AO55" s="375"/>
      <c r="AP55" s="376"/>
    </row>
    <row r="56" spans="1:42" ht="25.5" customHeight="1" thickBot="1" x14ac:dyDescent="0.3">
      <c r="A56" s="4"/>
      <c r="B56" s="121" t="s">
        <v>742</v>
      </c>
      <c r="C56" s="222" t="str">
        <f>IF('Section C'!E56="", "",'Section C'!C56)</f>
        <v/>
      </c>
      <c r="D56" s="222" t="str">
        <f>IF('Section C'!E56="", "",'Section C'!E56)</f>
        <v/>
      </c>
      <c r="E56" s="222" t="str">
        <f>IF('Section C'!E56="", "",'Section C'!F56)</f>
        <v/>
      </c>
      <c r="F56" s="222" t="str">
        <f>IF('Section C'!C56="","",'Section C'!G56)</f>
        <v/>
      </c>
      <c r="G56" s="299" t="str">
        <f>IF('Section C'!G56="","",'Section C'!J56)</f>
        <v/>
      </c>
      <c r="H56" s="299" t="str">
        <f>IF('Section C'!J56="","",'Section C'!J56)</f>
        <v/>
      </c>
      <c r="I56" s="187"/>
      <c r="J56" s="383"/>
      <c r="K56" s="187"/>
      <c r="L56" s="187"/>
      <c r="M56" s="187"/>
      <c r="N56" s="187"/>
      <c r="O56" s="187"/>
      <c r="P56" s="187"/>
      <c r="Q56" s="187"/>
      <c r="R56" s="318"/>
      <c r="S56" s="4"/>
      <c r="T56" s="187"/>
      <c r="U56" s="187"/>
      <c r="V56" s="187"/>
      <c r="W56" s="187"/>
      <c r="X56" s="187"/>
      <c r="Y56" s="187"/>
      <c r="Z56" s="187"/>
      <c r="AA56" s="187"/>
      <c r="AB56" s="187"/>
      <c r="AC56" s="187"/>
      <c r="AD56" s="187"/>
      <c r="AE56" s="187"/>
      <c r="AF56" s="187"/>
      <c r="AG56" s="4"/>
      <c r="AI56" s="140" t="str">
        <f>IF(F56="UCITS",SUM(I56:Q56)=0,"OK")</f>
        <v>OK</v>
      </c>
      <c r="AJ56" s="140" t="str">
        <f>IF(F56="AIF",SUM(T56:AF56)=0,"OK")</f>
        <v>OK</v>
      </c>
      <c r="AK56" s="140" t="str">
        <f>IF(F56="AIFLNP",SUM(T56:AF56)=0,"OK")</f>
        <v>OK</v>
      </c>
      <c r="AL56" s="140" t="str">
        <f>IF(F56="RAIF",SUM(T56:AF56)=0,"OK")</f>
        <v>OK</v>
      </c>
      <c r="AM56" s="140" t="b">
        <f>IF(OR(F56="AIF",F56="AIFLNP",F56="RAIF"),TRUE,FALSE)</f>
        <v>0</v>
      </c>
      <c r="AN56" s="140"/>
      <c r="AO56" s="375" t="str">
        <f>IF(G56="","TRUE",SUM(I56:AF56)=G56)</f>
        <v>TRUE</v>
      </c>
      <c r="AP56" s="376" t="b">
        <f>IF(OR(AO56=TRUE,"TRUE"),TRUE,FALSE)</f>
        <v>1</v>
      </c>
    </row>
    <row r="57" spans="1:42" ht="15.75" thickBot="1" x14ac:dyDescent="0.3">
      <c r="A57" s="4"/>
      <c r="B57" s="70"/>
      <c r="C57" s="4"/>
      <c r="D57" s="4"/>
      <c r="E57" s="4"/>
      <c r="H57" s="317"/>
      <c r="I57" s="4"/>
      <c r="J57" s="4"/>
      <c r="K57" s="4"/>
      <c r="L57" s="4"/>
      <c r="M57" s="4"/>
      <c r="N57" s="4"/>
      <c r="O57" s="4"/>
      <c r="P57" s="4"/>
      <c r="Q57" s="4"/>
      <c r="R57" s="4"/>
      <c r="S57" s="4"/>
      <c r="T57" s="4"/>
      <c r="W57" s="4"/>
      <c r="X57" s="4"/>
      <c r="Y57" s="4"/>
      <c r="Z57" s="4"/>
      <c r="AA57" s="4"/>
      <c r="AB57" s="4"/>
      <c r="AC57" s="4"/>
      <c r="AD57" s="4"/>
      <c r="AE57" s="4"/>
      <c r="AF57" s="4"/>
      <c r="AG57" s="4"/>
      <c r="AI57" s="140"/>
      <c r="AJ57" s="140"/>
      <c r="AK57" s="140"/>
      <c r="AL57" s="140"/>
      <c r="AM57" s="140"/>
      <c r="AN57" s="140"/>
      <c r="AO57" s="375"/>
      <c r="AP57" s="376"/>
    </row>
    <row r="58" spans="1:42" ht="25.5" customHeight="1" thickBot="1" x14ac:dyDescent="0.3">
      <c r="A58" s="4"/>
      <c r="B58" s="121" t="s">
        <v>743</v>
      </c>
      <c r="C58" s="222" t="str">
        <f>IF('Section C'!E58="", "",'Section C'!C58)</f>
        <v/>
      </c>
      <c r="D58" s="222" t="str">
        <f>IF('Section C'!E58="", "",'Section C'!E58)</f>
        <v/>
      </c>
      <c r="E58" s="222" t="str">
        <f>IF('Section C'!E58="", "",'Section C'!F58)</f>
        <v/>
      </c>
      <c r="F58" s="222" t="str">
        <f>IF('Section C'!C58="","",'Section C'!G58)</f>
        <v/>
      </c>
      <c r="G58" s="299" t="str">
        <f>IF('Section C'!G58="","",'Section C'!J58)</f>
        <v/>
      </c>
      <c r="H58" s="299" t="str">
        <f>IF('Section C'!J58="","",'Section C'!J58)</f>
        <v/>
      </c>
      <c r="I58" s="187"/>
      <c r="J58" s="383"/>
      <c r="K58" s="187"/>
      <c r="L58" s="187"/>
      <c r="M58" s="187"/>
      <c r="N58" s="187"/>
      <c r="O58" s="187"/>
      <c r="P58" s="187"/>
      <c r="Q58" s="187"/>
      <c r="R58" s="318"/>
      <c r="S58" s="4"/>
      <c r="T58" s="187"/>
      <c r="U58" s="187"/>
      <c r="V58" s="187"/>
      <c r="W58" s="187"/>
      <c r="X58" s="187"/>
      <c r="Y58" s="187"/>
      <c r="Z58" s="187"/>
      <c r="AA58" s="187"/>
      <c r="AB58" s="187"/>
      <c r="AC58" s="187"/>
      <c r="AD58" s="187"/>
      <c r="AE58" s="187"/>
      <c r="AF58" s="187"/>
      <c r="AG58" s="4"/>
      <c r="AI58" s="140" t="str">
        <f>IF(F58="UCITS",SUM(I58:Q58)=0,"OK")</f>
        <v>OK</v>
      </c>
      <c r="AJ58" s="140" t="str">
        <f>IF(F58="AIF",SUM(T58:AF58)=0,"OK")</f>
        <v>OK</v>
      </c>
      <c r="AK58" s="140" t="str">
        <f>IF(F58="AIFLNP",SUM(T58:AF58)=0,"OK")</f>
        <v>OK</v>
      </c>
      <c r="AL58" s="140" t="str">
        <f>IF(F58="RAIF",SUM(T58:AF58)=0,"OK")</f>
        <v>OK</v>
      </c>
      <c r="AM58" s="140" t="b">
        <f>IF(OR(F58="AIF",F58="AIFLNP",F58="RAIF"),TRUE,FALSE)</f>
        <v>0</v>
      </c>
      <c r="AN58" s="140"/>
      <c r="AO58" s="375" t="str">
        <f>IF(G58="","TRUE",SUM(I58:AF58)=G58)</f>
        <v>TRUE</v>
      </c>
      <c r="AP58" s="376" t="b">
        <f>IF(OR(AO58=TRUE,"TRUE"),TRUE,FALSE)</f>
        <v>1</v>
      </c>
    </row>
    <row r="59" spans="1:42" ht="15.75" thickBot="1" x14ac:dyDescent="0.3">
      <c r="A59" s="4"/>
      <c r="B59" s="70"/>
      <c r="C59" s="4"/>
      <c r="D59" s="4"/>
      <c r="E59" s="4"/>
      <c r="H59" s="317"/>
      <c r="I59" s="4"/>
      <c r="J59" s="4"/>
      <c r="K59" s="4"/>
      <c r="L59" s="4"/>
      <c r="M59" s="4"/>
      <c r="N59" s="4"/>
      <c r="O59" s="4"/>
      <c r="P59" s="4"/>
      <c r="Q59" s="4"/>
      <c r="R59" s="4"/>
      <c r="S59" s="4"/>
      <c r="T59" s="4"/>
      <c r="W59" s="4"/>
      <c r="X59" s="4"/>
      <c r="Y59" s="4"/>
      <c r="Z59" s="4"/>
      <c r="AA59" s="4"/>
      <c r="AB59" s="4"/>
      <c r="AC59" s="4"/>
      <c r="AD59" s="4"/>
      <c r="AE59" s="4"/>
      <c r="AF59" s="4"/>
      <c r="AG59" s="4"/>
      <c r="AI59" s="140"/>
      <c r="AJ59" s="140"/>
      <c r="AK59" s="140"/>
      <c r="AL59" s="140"/>
      <c r="AM59" s="140"/>
      <c r="AN59" s="140"/>
      <c r="AO59" s="375"/>
      <c r="AP59" s="376"/>
    </row>
    <row r="60" spans="1:42" ht="25.5" customHeight="1" thickBot="1" x14ac:dyDescent="0.3">
      <c r="A60" s="4"/>
      <c r="B60" s="121" t="s">
        <v>744</v>
      </c>
      <c r="C60" s="222" t="str">
        <f>IF('Section C'!E60="", "",'Section C'!C60)</f>
        <v/>
      </c>
      <c r="D60" s="222" t="str">
        <f>IF('Section C'!E60="", "",'Section C'!E60)</f>
        <v/>
      </c>
      <c r="E60" s="222" t="str">
        <f>IF('Section C'!E60="", "",'Section C'!F60)</f>
        <v/>
      </c>
      <c r="F60" s="222" t="str">
        <f>IF('Section C'!C60="","",'Section C'!G60)</f>
        <v/>
      </c>
      <c r="G60" s="299" t="str">
        <f>IF('Section C'!G60="","",'Section C'!J60)</f>
        <v/>
      </c>
      <c r="H60" s="299" t="str">
        <f>IF('Section C'!J60="","",'Section C'!J60)</f>
        <v/>
      </c>
      <c r="I60" s="187"/>
      <c r="J60" s="383"/>
      <c r="K60" s="187"/>
      <c r="L60" s="187"/>
      <c r="M60" s="187"/>
      <c r="N60" s="187"/>
      <c r="O60" s="187"/>
      <c r="P60" s="187"/>
      <c r="Q60" s="187"/>
      <c r="R60" s="318"/>
      <c r="S60" s="4"/>
      <c r="T60" s="187"/>
      <c r="U60" s="187"/>
      <c r="V60" s="187"/>
      <c r="W60" s="187"/>
      <c r="X60" s="187"/>
      <c r="Y60" s="187"/>
      <c r="Z60" s="187"/>
      <c r="AA60" s="187"/>
      <c r="AB60" s="187"/>
      <c r="AC60" s="187"/>
      <c r="AD60" s="187"/>
      <c r="AE60" s="187"/>
      <c r="AF60" s="187"/>
      <c r="AG60" s="4"/>
      <c r="AI60" s="140" t="str">
        <f>IF(F60="UCITS",SUM(I60:Q60)=0,"OK")</f>
        <v>OK</v>
      </c>
      <c r="AJ60" s="140" t="str">
        <f>IF(F60="AIF",SUM(T60:AF60)=0,"OK")</f>
        <v>OK</v>
      </c>
      <c r="AK60" s="140" t="str">
        <f>IF(F60="AIFLNP",SUM(T60:AF60)=0,"OK")</f>
        <v>OK</v>
      </c>
      <c r="AL60" s="140" t="str">
        <f>IF(F60="RAIF",SUM(T60:AF60)=0,"OK")</f>
        <v>OK</v>
      </c>
      <c r="AM60" s="140" t="b">
        <f>IF(OR(F60="AIF",F60="AIFLNP",F60="RAIF"),TRUE,FALSE)</f>
        <v>0</v>
      </c>
      <c r="AN60" s="140"/>
      <c r="AO60" s="375" t="str">
        <f>IF(G60="","TRUE",SUM(I60:AF60)=G60)</f>
        <v>TRUE</v>
      </c>
      <c r="AP60" s="376" t="b">
        <f>IF(OR(AO60=TRUE,"TRUE"),TRUE,FALSE)</f>
        <v>1</v>
      </c>
    </row>
    <row r="61" spans="1:42" ht="15.75" thickBot="1" x14ac:dyDescent="0.3">
      <c r="A61" s="4"/>
      <c r="B61" s="70"/>
      <c r="C61" s="4"/>
      <c r="D61" s="4"/>
      <c r="E61" s="4"/>
      <c r="H61" s="317"/>
      <c r="I61" s="4"/>
      <c r="J61" s="4"/>
      <c r="K61" s="4"/>
      <c r="L61" s="4"/>
      <c r="M61" s="4"/>
      <c r="N61" s="4"/>
      <c r="O61" s="4"/>
      <c r="P61" s="4"/>
      <c r="Q61" s="4"/>
      <c r="R61" s="4"/>
      <c r="S61" s="4"/>
      <c r="T61" s="4"/>
      <c r="W61" s="4"/>
      <c r="X61" s="4"/>
      <c r="Y61" s="4"/>
      <c r="Z61" s="4"/>
      <c r="AA61" s="4"/>
      <c r="AB61" s="4"/>
      <c r="AC61" s="4"/>
      <c r="AD61" s="4"/>
      <c r="AE61" s="4"/>
      <c r="AF61" s="4"/>
      <c r="AG61" s="4"/>
      <c r="AI61" s="140"/>
      <c r="AJ61" s="140"/>
      <c r="AK61" s="140"/>
      <c r="AL61" s="140"/>
      <c r="AM61" s="140"/>
      <c r="AN61" s="140"/>
      <c r="AO61" s="375"/>
      <c r="AP61" s="376"/>
    </row>
    <row r="62" spans="1:42" ht="25.5" customHeight="1" thickBot="1" x14ac:dyDescent="0.3">
      <c r="A62" s="4"/>
      <c r="B62" s="121" t="s">
        <v>745</v>
      </c>
      <c r="C62" s="222" t="str">
        <f>IF('Section C'!E62="", "",'Section C'!C62)</f>
        <v/>
      </c>
      <c r="D62" s="222" t="str">
        <f>IF('Section C'!E62="", "",'Section C'!E62)</f>
        <v/>
      </c>
      <c r="E62" s="222" t="str">
        <f>IF('Section C'!E62="", "",'Section C'!F62)</f>
        <v/>
      </c>
      <c r="F62" s="222" t="str">
        <f>IF('Section C'!C62="","",'Section C'!G62)</f>
        <v/>
      </c>
      <c r="G62" s="299" t="str">
        <f>IF('Section C'!G62="","",'Section C'!J62)</f>
        <v/>
      </c>
      <c r="H62" s="299" t="str">
        <f>IF('Section C'!J62="","",'Section C'!J62)</f>
        <v/>
      </c>
      <c r="I62" s="187"/>
      <c r="J62" s="383"/>
      <c r="K62" s="187"/>
      <c r="L62" s="187"/>
      <c r="M62" s="187"/>
      <c r="N62" s="187"/>
      <c r="O62" s="187"/>
      <c r="P62" s="187"/>
      <c r="Q62" s="187"/>
      <c r="R62" s="318"/>
      <c r="S62" s="4"/>
      <c r="T62" s="187"/>
      <c r="U62" s="187"/>
      <c r="V62" s="187"/>
      <c r="W62" s="187"/>
      <c r="X62" s="187"/>
      <c r="Y62" s="187"/>
      <c r="Z62" s="187"/>
      <c r="AA62" s="187"/>
      <c r="AB62" s="187"/>
      <c r="AC62" s="187"/>
      <c r="AD62" s="187"/>
      <c r="AE62" s="187"/>
      <c r="AF62" s="187"/>
      <c r="AG62" s="4"/>
      <c r="AI62" s="140" t="str">
        <f>IF(F62="UCITS",SUM(I62:Q62)=0,"OK")</f>
        <v>OK</v>
      </c>
      <c r="AJ62" s="140" t="str">
        <f>IF(F62="AIF",SUM(T62:AF62)=0,"OK")</f>
        <v>OK</v>
      </c>
      <c r="AK62" s="140" t="str">
        <f>IF(F62="AIFLNP",SUM(T62:AF62)=0,"OK")</f>
        <v>OK</v>
      </c>
      <c r="AL62" s="140" t="str">
        <f>IF(F62="RAIF",SUM(T62:AF62)=0,"OK")</f>
        <v>OK</v>
      </c>
      <c r="AM62" s="140" t="b">
        <f>IF(OR(F62="AIF",F62="AIFLNP",F62="RAIF"),TRUE,FALSE)</f>
        <v>0</v>
      </c>
      <c r="AN62" s="140"/>
      <c r="AO62" s="375" t="str">
        <f>IF(G62="","TRUE",SUM(I62:AF62)=G62)</f>
        <v>TRUE</v>
      </c>
      <c r="AP62" s="376" t="b">
        <f>IF(OR(AO62=TRUE,"TRUE"),TRUE,FALSE)</f>
        <v>1</v>
      </c>
    </row>
    <row r="63" spans="1:42" ht="15.75" thickBot="1" x14ac:dyDescent="0.3">
      <c r="A63" s="4"/>
      <c r="B63" s="70"/>
      <c r="C63" s="4"/>
      <c r="D63" s="4"/>
      <c r="E63" s="4"/>
      <c r="H63" s="317"/>
      <c r="I63" s="4"/>
      <c r="J63" s="4"/>
      <c r="K63" s="4"/>
      <c r="L63" s="4"/>
      <c r="M63" s="4"/>
      <c r="N63" s="4"/>
      <c r="O63" s="4"/>
      <c r="P63" s="4"/>
      <c r="Q63" s="4"/>
      <c r="R63" s="4"/>
      <c r="S63" s="4"/>
      <c r="T63" s="4"/>
      <c r="W63" s="4"/>
      <c r="X63" s="4"/>
      <c r="Y63" s="4"/>
      <c r="Z63" s="4"/>
      <c r="AA63" s="4"/>
      <c r="AB63" s="4"/>
      <c r="AC63" s="4"/>
      <c r="AD63" s="4"/>
      <c r="AE63" s="4"/>
      <c r="AF63" s="4"/>
      <c r="AG63" s="4"/>
      <c r="AI63" s="140"/>
      <c r="AJ63" s="140"/>
      <c r="AK63" s="140"/>
      <c r="AL63" s="140"/>
      <c r="AM63" s="140"/>
      <c r="AN63" s="140"/>
      <c r="AO63" s="375"/>
      <c r="AP63" s="376"/>
    </row>
    <row r="64" spans="1:42" ht="25.5" customHeight="1" thickBot="1" x14ac:dyDescent="0.3">
      <c r="A64" s="4"/>
      <c r="B64" s="121" t="s">
        <v>746</v>
      </c>
      <c r="C64" s="222" t="str">
        <f>IF('Section C'!E64="", "",'Section C'!C64)</f>
        <v/>
      </c>
      <c r="D64" s="222" t="str">
        <f>IF('Section C'!E64="", "",'Section C'!E64)</f>
        <v/>
      </c>
      <c r="E64" s="222" t="str">
        <f>IF('Section C'!E64="", "",'Section C'!F64)</f>
        <v/>
      </c>
      <c r="F64" s="222" t="str">
        <f>IF('Section C'!C64="","",'Section C'!G64)</f>
        <v/>
      </c>
      <c r="G64" s="299" t="str">
        <f>IF('Section C'!G64="","",'Section C'!J64)</f>
        <v/>
      </c>
      <c r="H64" s="299" t="str">
        <f>IF('Section C'!J64="","",'Section C'!J64)</f>
        <v/>
      </c>
      <c r="I64" s="187"/>
      <c r="J64" s="383"/>
      <c r="K64" s="187"/>
      <c r="L64" s="187"/>
      <c r="M64" s="187"/>
      <c r="N64" s="187"/>
      <c r="O64" s="187"/>
      <c r="P64" s="187"/>
      <c r="Q64" s="187"/>
      <c r="R64" s="318"/>
      <c r="S64" s="4"/>
      <c r="T64" s="187"/>
      <c r="U64" s="187"/>
      <c r="V64" s="187"/>
      <c r="W64" s="187"/>
      <c r="X64" s="187"/>
      <c r="Y64" s="187"/>
      <c r="Z64" s="187"/>
      <c r="AA64" s="187"/>
      <c r="AB64" s="187"/>
      <c r="AC64" s="187"/>
      <c r="AD64" s="187"/>
      <c r="AE64" s="187"/>
      <c r="AF64" s="187"/>
      <c r="AG64" s="4"/>
      <c r="AI64" s="140" t="str">
        <f>IF(F64="UCITS",SUM(I64:Q64)=0,"OK")</f>
        <v>OK</v>
      </c>
      <c r="AJ64" s="140" t="str">
        <f>IF(F64="AIF",SUM(T64:AF64)=0,"OK")</f>
        <v>OK</v>
      </c>
      <c r="AK64" s="140" t="str">
        <f>IF(F64="AIFLNP",SUM(T64:AF64)=0,"OK")</f>
        <v>OK</v>
      </c>
      <c r="AL64" s="140" t="str">
        <f>IF(F64="RAIF",SUM(T64:AF64)=0,"OK")</f>
        <v>OK</v>
      </c>
      <c r="AM64" s="140" t="b">
        <f>IF(OR(F64="AIF",F64="AIFLNP",F64="RAIF"),TRUE,FALSE)</f>
        <v>0</v>
      </c>
      <c r="AN64" s="140"/>
      <c r="AO64" s="375" t="str">
        <f>IF(G64="","TRUE",SUM(I64:AF64)=G64)</f>
        <v>TRUE</v>
      </c>
      <c r="AP64" s="376" t="b">
        <f>IF(OR(AO64=TRUE,"TRUE"),TRUE,FALSE)</f>
        <v>1</v>
      </c>
    </row>
    <row r="65" spans="1:42" ht="15.75" thickBot="1" x14ac:dyDescent="0.3">
      <c r="A65" s="4"/>
      <c r="B65" s="70"/>
      <c r="C65" s="4"/>
      <c r="D65" s="4"/>
      <c r="E65" s="4"/>
      <c r="H65" s="317"/>
      <c r="I65" s="4"/>
      <c r="J65" s="4"/>
      <c r="K65" s="4"/>
      <c r="L65" s="4"/>
      <c r="M65" s="4"/>
      <c r="N65" s="4"/>
      <c r="O65" s="4"/>
      <c r="P65" s="4"/>
      <c r="Q65" s="4"/>
      <c r="R65" s="4"/>
      <c r="S65" s="4"/>
      <c r="T65" s="4"/>
      <c r="W65" s="4"/>
      <c r="X65" s="4"/>
      <c r="Y65" s="4"/>
      <c r="Z65" s="4"/>
      <c r="AA65" s="4"/>
      <c r="AB65" s="4"/>
      <c r="AC65" s="4"/>
      <c r="AD65" s="4"/>
      <c r="AE65" s="4"/>
      <c r="AF65" s="4"/>
      <c r="AG65" s="4"/>
      <c r="AI65" s="140"/>
      <c r="AJ65" s="140"/>
      <c r="AK65" s="140"/>
      <c r="AL65" s="140"/>
      <c r="AM65" s="140"/>
      <c r="AN65" s="140"/>
      <c r="AO65" s="375"/>
      <c r="AP65" s="376"/>
    </row>
    <row r="66" spans="1:42" ht="25.5" customHeight="1" thickBot="1" x14ac:dyDescent="0.3">
      <c r="A66" s="4"/>
      <c r="B66" s="121" t="s">
        <v>747</v>
      </c>
      <c r="C66" s="222" t="str">
        <f>IF('Section C'!E66="", "",'Section C'!C66)</f>
        <v/>
      </c>
      <c r="D66" s="222" t="str">
        <f>IF('Section C'!E66="", "",'Section C'!E66)</f>
        <v/>
      </c>
      <c r="E66" s="222" t="str">
        <f>IF('Section C'!E66="", "",'Section C'!F66)</f>
        <v/>
      </c>
      <c r="F66" s="222" t="str">
        <f>IF('Section C'!C66="","",'Section C'!G66)</f>
        <v/>
      </c>
      <c r="G66" s="299" t="str">
        <f>IF('Section C'!G66="","",'Section C'!J66)</f>
        <v/>
      </c>
      <c r="H66" s="299" t="str">
        <f>IF('Section C'!J66="","",'Section C'!J66)</f>
        <v/>
      </c>
      <c r="I66" s="187"/>
      <c r="J66" s="383"/>
      <c r="K66" s="187"/>
      <c r="L66" s="187"/>
      <c r="M66" s="187"/>
      <c r="N66" s="187"/>
      <c r="O66" s="187"/>
      <c r="P66" s="187"/>
      <c r="Q66" s="187"/>
      <c r="R66" s="318"/>
      <c r="S66" s="4"/>
      <c r="T66" s="187"/>
      <c r="U66" s="187"/>
      <c r="V66" s="187"/>
      <c r="W66" s="187"/>
      <c r="X66" s="187"/>
      <c r="Y66" s="187"/>
      <c r="Z66" s="187"/>
      <c r="AA66" s="187"/>
      <c r="AB66" s="187"/>
      <c r="AC66" s="187"/>
      <c r="AD66" s="187"/>
      <c r="AE66" s="187"/>
      <c r="AF66" s="187"/>
      <c r="AG66" s="4"/>
      <c r="AI66" s="140" t="str">
        <f>IF(F66="UCITS",SUM(I66:Q66)=0,"OK")</f>
        <v>OK</v>
      </c>
      <c r="AJ66" s="140" t="str">
        <f>IF(F66="AIF",SUM(T66:AF66)=0,"OK")</f>
        <v>OK</v>
      </c>
      <c r="AK66" s="140" t="str">
        <f>IF(F66="AIFLNP",SUM(T66:AF66)=0,"OK")</f>
        <v>OK</v>
      </c>
      <c r="AL66" s="140" t="str">
        <f>IF(F66="RAIF",SUM(T66:AF66)=0,"OK")</f>
        <v>OK</v>
      </c>
      <c r="AM66" s="140" t="b">
        <f>IF(OR(F66="AIF",F66="AIFLNP",F66="RAIF"),TRUE,FALSE)</f>
        <v>0</v>
      </c>
      <c r="AN66" s="140"/>
      <c r="AO66" s="375" t="str">
        <f>IF(G66="","TRUE",SUM(I66:AF66)=G66)</f>
        <v>TRUE</v>
      </c>
      <c r="AP66" s="376" t="b">
        <f>IF(OR(AO66=TRUE,"TRUE"),TRUE,FALSE)</f>
        <v>1</v>
      </c>
    </row>
    <row r="67" spans="1:42" ht="15.75" thickBot="1" x14ac:dyDescent="0.3">
      <c r="A67" s="4"/>
      <c r="B67" s="70"/>
      <c r="C67" s="4"/>
      <c r="D67" s="4"/>
      <c r="E67" s="4"/>
      <c r="H67" s="317"/>
      <c r="I67" s="4"/>
      <c r="J67" s="4"/>
      <c r="K67" s="4"/>
      <c r="L67" s="4"/>
      <c r="M67" s="4"/>
      <c r="N67" s="4"/>
      <c r="O67" s="4"/>
      <c r="P67" s="4"/>
      <c r="Q67" s="4"/>
      <c r="R67" s="4"/>
      <c r="S67" s="4"/>
      <c r="T67" s="4"/>
      <c r="W67" s="4"/>
      <c r="X67" s="4"/>
      <c r="Y67" s="4"/>
      <c r="Z67" s="4"/>
      <c r="AA67" s="4"/>
      <c r="AB67" s="4"/>
      <c r="AC67" s="4"/>
      <c r="AD67" s="4"/>
      <c r="AE67" s="4"/>
      <c r="AF67" s="4"/>
      <c r="AG67" s="4"/>
      <c r="AI67" s="140"/>
      <c r="AJ67" s="140"/>
      <c r="AK67" s="140"/>
      <c r="AL67" s="140"/>
      <c r="AM67" s="140"/>
      <c r="AN67" s="140"/>
      <c r="AO67" s="375"/>
      <c r="AP67" s="376"/>
    </row>
    <row r="68" spans="1:42" ht="25.5" customHeight="1" thickBot="1" x14ac:dyDescent="0.3">
      <c r="A68" s="4"/>
      <c r="B68" s="121" t="s">
        <v>805</v>
      </c>
      <c r="C68" s="222" t="str">
        <f>IF('Section C'!E68="", "",'Section C'!C68)</f>
        <v/>
      </c>
      <c r="D68" s="222" t="str">
        <f>IF('Section C'!E68="", "",'Section C'!E68)</f>
        <v/>
      </c>
      <c r="E68" s="222" t="str">
        <f>IF('Section C'!E68="", "",'Section C'!F68)</f>
        <v/>
      </c>
      <c r="F68" s="222" t="str">
        <f>IF('Section C'!C68="","",'Section C'!G68)</f>
        <v/>
      </c>
      <c r="G68" s="299" t="str">
        <f>IF('Section C'!G68="","",'Section C'!J68)</f>
        <v/>
      </c>
      <c r="H68" s="299" t="str">
        <f>IF('Section C'!J68="","",'Section C'!J68)</f>
        <v/>
      </c>
      <c r="I68" s="187"/>
      <c r="J68" s="383"/>
      <c r="K68" s="187"/>
      <c r="L68" s="187"/>
      <c r="M68" s="187"/>
      <c r="N68" s="187"/>
      <c r="O68" s="187"/>
      <c r="P68" s="187"/>
      <c r="Q68" s="187"/>
      <c r="R68" s="318"/>
      <c r="S68" s="4"/>
      <c r="T68" s="187"/>
      <c r="U68" s="187"/>
      <c r="V68" s="187"/>
      <c r="W68" s="187"/>
      <c r="X68" s="187"/>
      <c r="Y68" s="187"/>
      <c r="Z68" s="187"/>
      <c r="AA68" s="187"/>
      <c r="AB68" s="187"/>
      <c r="AC68" s="187"/>
      <c r="AD68" s="187"/>
      <c r="AE68" s="187"/>
      <c r="AF68" s="187"/>
      <c r="AG68" s="4"/>
      <c r="AI68" s="140" t="str">
        <f>IF(F68="UCITS",SUM(I68:Q68)=0,"OK")</f>
        <v>OK</v>
      </c>
      <c r="AJ68" s="140" t="str">
        <f>IF(F68="AIF",SUM(T68:AF68)=0,"OK")</f>
        <v>OK</v>
      </c>
      <c r="AK68" s="140" t="str">
        <f>IF(F68="AIFLNP",SUM(T68:AF68)=0,"OK")</f>
        <v>OK</v>
      </c>
      <c r="AL68" s="140" t="str">
        <f>IF(F68="RAIF",SUM(T68:AF68)=0,"OK")</f>
        <v>OK</v>
      </c>
      <c r="AM68" s="140" t="b">
        <f>IF(OR(F68="AIF",F68="AIFLNP",F68="RAIF"),TRUE,FALSE)</f>
        <v>0</v>
      </c>
      <c r="AN68" s="140"/>
      <c r="AO68" s="375" t="str">
        <f>IF(G68="","TRUE",SUM(I68:AF68)=G68)</f>
        <v>TRUE</v>
      </c>
      <c r="AP68" s="376" t="b">
        <f>IF(OR(AO68=TRUE,"TRUE"),TRUE,FALSE)</f>
        <v>1</v>
      </c>
    </row>
    <row r="69" spans="1:42" ht="15.75" thickBot="1" x14ac:dyDescent="0.3">
      <c r="A69" s="4"/>
      <c r="B69" s="70"/>
      <c r="C69" s="4"/>
      <c r="D69" s="4"/>
      <c r="E69" s="4"/>
      <c r="H69" s="317"/>
      <c r="I69" s="4"/>
      <c r="J69" s="4"/>
      <c r="K69" s="4"/>
      <c r="L69" s="4"/>
      <c r="M69" s="4"/>
      <c r="N69" s="4"/>
      <c r="O69" s="4"/>
      <c r="P69" s="4"/>
      <c r="Q69" s="4"/>
      <c r="R69" s="4"/>
      <c r="S69" s="4"/>
      <c r="T69" s="4"/>
      <c r="W69" s="4"/>
      <c r="X69" s="4"/>
      <c r="Y69" s="4"/>
      <c r="Z69" s="4"/>
      <c r="AA69" s="4"/>
      <c r="AB69" s="4"/>
      <c r="AC69" s="4"/>
      <c r="AD69" s="4"/>
      <c r="AE69" s="4"/>
      <c r="AF69" s="4"/>
      <c r="AG69" s="4"/>
      <c r="AI69" s="140"/>
      <c r="AJ69" s="140"/>
      <c r="AK69" s="140"/>
      <c r="AL69" s="140"/>
      <c r="AM69" s="140"/>
      <c r="AN69" s="140"/>
      <c r="AO69" s="375"/>
      <c r="AP69" s="376"/>
    </row>
    <row r="70" spans="1:42" ht="25.5" customHeight="1" thickBot="1" x14ac:dyDescent="0.3">
      <c r="A70" s="4"/>
      <c r="B70" s="121" t="s">
        <v>806</v>
      </c>
      <c r="C70" s="222" t="str">
        <f>IF('Section C'!E70="", "",'Section C'!C70)</f>
        <v/>
      </c>
      <c r="D70" s="222" t="str">
        <f>IF('Section C'!E70="", "",'Section C'!E70)</f>
        <v/>
      </c>
      <c r="E70" s="222" t="str">
        <f>IF('Section C'!E70="", "",'Section C'!F70)</f>
        <v/>
      </c>
      <c r="F70" s="222" t="str">
        <f>IF('Section C'!C70="","",'Section C'!G70)</f>
        <v/>
      </c>
      <c r="G70" s="299" t="str">
        <f>IF('Section C'!G70="","",'Section C'!J70)</f>
        <v/>
      </c>
      <c r="H70" s="299" t="str">
        <f>IF('Section C'!J70="","",'Section C'!J70)</f>
        <v/>
      </c>
      <c r="I70" s="187"/>
      <c r="J70" s="383"/>
      <c r="K70" s="187"/>
      <c r="L70" s="187"/>
      <c r="M70" s="187"/>
      <c r="N70" s="187"/>
      <c r="O70" s="187"/>
      <c r="P70" s="187"/>
      <c r="Q70" s="187"/>
      <c r="R70" s="318"/>
      <c r="S70" s="4"/>
      <c r="T70" s="187"/>
      <c r="U70" s="187"/>
      <c r="V70" s="187"/>
      <c r="W70" s="187"/>
      <c r="X70" s="187"/>
      <c r="Y70" s="187"/>
      <c r="Z70" s="187"/>
      <c r="AA70" s="187"/>
      <c r="AB70" s="187"/>
      <c r="AC70" s="187"/>
      <c r="AD70" s="187"/>
      <c r="AE70" s="187"/>
      <c r="AF70" s="187"/>
      <c r="AG70" s="4"/>
      <c r="AI70" s="140" t="str">
        <f>IF(F70="UCITS",SUM(I70:Q70)=0,"OK")</f>
        <v>OK</v>
      </c>
      <c r="AJ70" s="140" t="str">
        <f>IF(F70="AIF",SUM(T70:AF70)=0,"OK")</f>
        <v>OK</v>
      </c>
      <c r="AK70" s="140" t="str">
        <f>IF(F70="AIFLNP",SUM(T70:AF70)=0,"OK")</f>
        <v>OK</v>
      </c>
      <c r="AL70" s="140" t="str">
        <f>IF(F70="RAIF",SUM(T70:AF70)=0,"OK")</f>
        <v>OK</v>
      </c>
      <c r="AM70" s="140" t="b">
        <f>IF(OR(F70="AIF",F70="AIFLNP",F70="RAIF"),TRUE,FALSE)</f>
        <v>0</v>
      </c>
      <c r="AN70" s="140"/>
      <c r="AO70" s="375" t="str">
        <f>IF(G70="","TRUE",SUM(I70:AF70)=G70)</f>
        <v>TRUE</v>
      </c>
      <c r="AP70" s="376" t="b">
        <f>IF(OR(AO70=TRUE,"TRUE"),TRUE,FALSE)</f>
        <v>1</v>
      </c>
    </row>
    <row r="71" spans="1:42" ht="15.75" thickBot="1" x14ac:dyDescent="0.3">
      <c r="A71" s="4"/>
      <c r="B71" s="70"/>
      <c r="C71" s="4"/>
      <c r="D71" s="4"/>
      <c r="E71" s="4"/>
      <c r="H71" s="317"/>
      <c r="I71" s="4"/>
      <c r="J71" s="4"/>
      <c r="K71" s="4"/>
      <c r="L71" s="4"/>
      <c r="M71" s="4"/>
      <c r="N71" s="4"/>
      <c r="O71" s="4"/>
      <c r="P71" s="4"/>
      <c r="Q71" s="4"/>
      <c r="R71" s="4"/>
      <c r="S71" s="4"/>
      <c r="T71" s="4"/>
      <c r="W71" s="4"/>
      <c r="X71" s="4"/>
      <c r="Y71" s="4"/>
      <c r="Z71" s="4"/>
      <c r="AA71" s="4"/>
      <c r="AB71" s="4"/>
      <c r="AC71" s="4"/>
      <c r="AD71" s="4"/>
      <c r="AE71" s="4"/>
      <c r="AF71" s="4"/>
      <c r="AG71" s="4"/>
      <c r="AI71" s="140"/>
      <c r="AJ71" s="140"/>
      <c r="AK71" s="140"/>
      <c r="AL71" s="140"/>
      <c r="AM71" s="140"/>
      <c r="AN71" s="140"/>
      <c r="AO71" s="375"/>
      <c r="AP71" s="376"/>
    </row>
    <row r="72" spans="1:42" ht="25.5" customHeight="1" thickBot="1" x14ac:dyDescent="0.3">
      <c r="A72" s="4"/>
      <c r="B72" s="121" t="s">
        <v>807</v>
      </c>
      <c r="C72" s="222" t="str">
        <f>IF('Section C'!E72="", "",'Section C'!C72)</f>
        <v/>
      </c>
      <c r="D72" s="222" t="str">
        <f>IF('Section C'!E72="", "",'Section C'!E72)</f>
        <v/>
      </c>
      <c r="E72" s="222" t="str">
        <f>IF('Section C'!E72="", "",'Section C'!F72)</f>
        <v/>
      </c>
      <c r="F72" s="222" t="str">
        <f>IF('Section C'!C72="","",'Section C'!G72)</f>
        <v/>
      </c>
      <c r="G72" s="299" t="str">
        <f>IF('Section C'!G72="","",'Section C'!J72)</f>
        <v/>
      </c>
      <c r="H72" s="299" t="str">
        <f>IF('Section C'!J72="","",'Section C'!J72)</f>
        <v/>
      </c>
      <c r="I72" s="187"/>
      <c r="J72" s="383"/>
      <c r="K72" s="187"/>
      <c r="L72" s="187"/>
      <c r="M72" s="187"/>
      <c r="N72" s="187"/>
      <c r="O72" s="187"/>
      <c r="P72" s="187"/>
      <c r="Q72" s="187"/>
      <c r="R72" s="318"/>
      <c r="S72" s="4"/>
      <c r="T72" s="187"/>
      <c r="U72" s="187"/>
      <c r="V72" s="187"/>
      <c r="W72" s="187"/>
      <c r="X72" s="187"/>
      <c r="Y72" s="187"/>
      <c r="Z72" s="187"/>
      <c r="AA72" s="187"/>
      <c r="AB72" s="187"/>
      <c r="AC72" s="187"/>
      <c r="AD72" s="187"/>
      <c r="AE72" s="187"/>
      <c r="AF72" s="187"/>
      <c r="AG72" s="4"/>
      <c r="AI72" s="140" t="str">
        <f>IF(F72="UCITS",SUM(I72:Q72)=0,"OK")</f>
        <v>OK</v>
      </c>
      <c r="AJ72" s="140" t="str">
        <f>IF(F72="AIF",SUM(T72:AF72)=0,"OK")</f>
        <v>OK</v>
      </c>
      <c r="AK72" s="140" t="str">
        <f>IF(F72="AIFLNP",SUM(T72:AF72)=0,"OK")</f>
        <v>OK</v>
      </c>
      <c r="AL72" s="140" t="str">
        <f>IF(F72="RAIF",SUM(T72:AF72)=0,"OK")</f>
        <v>OK</v>
      </c>
      <c r="AM72" s="140" t="b">
        <f>IF(OR(F72="AIF",F72="AIFLNP",F72="RAIF"),TRUE,FALSE)</f>
        <v>0</v>
      </c>
      <c r="AN72" s="140"/>
      <c r="AO72" s="375" t="str">
        <f>IF(G72="","TRUE",SUM(I72:AF72)=G72)</f>
        <v>TRUE</v>
      </c>
      <c r="AP72" s="376" t="b">
        <f>IF(OR(AO72=TRUE,"TRUE"),TRUE,FALSE)</f>
        <v>1</v>
      </c>
    </row>
    <row r="73" spans="1:42" ht="15.75" thickBot="1" x14ac:dyDescent="0.3">
      <c r="A73" s="4"/>
      <c r="B73" s="70"/>
      <c r="C73" s="4"/>
      <c r="D73" s="4"/>
      <c r="E73" s="4"/>
      <c r="H73" s="317"/>
      <c r="I73" s="4"/>
      <c r="J73" s="4"/>
      <c r="K73" s="4"/>
      <c r="L73" s="4"/>
      <c r="M73" s="4"/>
      <c r="N73" s="4"/>
      <c r="O73" s="4"/>
      <c r="P73" s="4"/>
      <c r="Q73" s="4"/>
      <c r="R73" s="4"/>
      <c r="S73" s="4"/>
      <c r="T73" s="4"/>
      <c r="W73" s="4"/>
      <c r="X73" s="4"/>
      <c r="Y73" s="4"/>
      <c r="Z73" s="4"/>
      <c r="AA73" s="4"/>
      <c r="AB73" s="4"/>
      <c r="AC73" s="4"/>
      <c r="AD73" s="4"/>
      <c r="AE73" s="4"/>
      <c r="AF73" s="4"/>
      <c r="AG73" s="4"/>
      <c r="AI73" s="140"/>
      <c r="AJ73" s="140"/>
      <c r="AK73" s="140"/>
      <c r="AL73" s="140"/>
      <c r="AM73" s="140"/>
      <c r="AN73" s="140"/>
      <c r="AO73" s="375"/>
      <c r="AP73" s="376"/>
    </row>
    <row r="74" spans="1:42" ht="25.5" customHeight="1" thickBot="1" x14ac:dyDescent="0.3">
      <c r="A74" s="4"/>
      <c r="B74" s="121" t="s">
        <v>808</v>
      </c>
      <c r="C74" s="222" t="str">
        <f>IF('Section C'!E74="", "",'Section C'!C74)</f>
        <v/>
      </c>
      <c r="D74" s="222" t="str">
        <f>IF('Section C'!E74="", "",'Section C'!E74)</f>
        <v/>
      </c>
      <c r="E74" s="222" t="str">
        <f>IF('Section C'!E74="", "",'Section C'!F74)</f>
        <v/>
      </c>
      <c r="F74" s="222" t="str">
        <f>IF('Section C'!C74="","",'Section C'!G74)</f>
        <v/>
      </c>
      <c r="G74" s="299" t="str">
        <f>IF('Section C'!G74="","",'Section C'!J74)</f>
        <v/>
      </c>
      <c r="H74" s="299" t="str">
        <f>IF('Section C'!J74="","",'Section C'!J74)</f>
        <v/>
      </c>
      <c r="I74" s="187"/>
      <c r="J74" s="383"/>
      <c r="K74" s="187"/>
      <c r="L74" s="187"/>
      <c r="M74" s="187"/>
      <c r="N74" s="187"/>
      <c r="O74" s="187"/>
      <c r="P74" s="187"/>
      <c r="Q74" s="187"/>
      <c r="R74" s="318"/>
      <c r="S74" s="4"/>
      <c r="T74" s="187"/>
      <c r="U74" s="187"/>
      <c r="V74" s="187"/>
      <c r="W74" s="187"/>
      <c r="X74" s="187"/>
      <c r="Y74" s="187"/>
      <c r="Z74" s="187"/>
      <c r="AA74" s="187"/>
      <c r="AB74" s="187"/>
      <c r="AC74" s="187"/>
      <c r="AD74" s="187"/>
      <c r="AE74" s="187"/>
      <c r="AF74" s="187"/>
      <c r="AG74" s="4"/>
      <c r="AI74" s="140" t="str">
        <f>IF(F74="UCITS",SUM(I74:Q74)=0,"OK")</f>
        <v>OK</v>
      </c>
      <c r="AJ74" s="140" t="str">
        <f>IF(F74="AIF",SUM(T74:AF74)=0,"OK")</f>
        <v>OK</v>
      </c>
      <c r="AK74" s="140" t="str">
        <f>IF(F74="AIFLNP",SUM(T74:AF74)=0,"OK")</f>
        <v>OK</v>
      </c>
      <c r="AL74" s="140" t="str">
        <f>IF(F74="RAIF",SUM(T74:AF74)=0,"OK")</f>
        <v>OK</v>
      </c>
      <c r="AM74" s="140" t="b">
        <f>IF(OR(F74="AIF",F74="AIFLNP",F74="RAIF"),TRUE,FALSE)</f>
        <v>0</v>
      </c>
      <c r="AN74" s="140"/>
      <c r="AO74" s="375" t="str">
        <f>IF(G74="","TRUE",SUM(I74:AF74)=G74)</f>
        <v>TRUE</v>
      </c>
      <c r="AP74" s="376" t="b">
        <f>IF(OR(AO74=TRUE,"TRUE"),TRUE,FALSE)</f>
        <v>1</v>
      </c>
    </row>
    <row r="75" spans="1:42" ht="15.75" thickBot="1" x14ac:dyDescent="0.3">
      <c r="A75" s="4"/>
      <c r="B75" s="70"/>
      <c r="C75" s="4"/>
      <c r="D75" s="4"/>
      <c r="E75" s="4"/>
      <c r="H75" s="317"/>
      <c r="I75" s="4"/>
      <c r="J75" s="4"/>
      <c r="K75" s="4"/>
      <c r="L75" s="4"/>
      <c r="M75" s="4"/>
      <c r="N75" s="4"/>
      <c r="O75" s="4"/>
      <c r="P75" s="4"/>
      <c r="Q75" s="4"/>
      <c r="R75" s="4"/>
      <c r="S75" s="4"/>
      <c r="T75" s="4"/>
      <c r="W75" s="4"/>
      <c r="X75" s="4"/>
      <c r="Y75" s="4"/>
      <c r="Z75" s="4"/>
      <c r="AA75" s="4"/>
      <c r="AB75" s="4"/>
      <c r="AC75" s="4"/>
      <c r="AD75" s="4"/>
      <c r="AE75" s="4"/>
      <c r="AF75" s="4"/>
      <c r="AG75" s="4"/>
      <c r="AI75" s="140"/>
      <c r="AJ75" s="140"/>
      <c r="AK75" s="140"/>
      <c r="AL75" s="140"/>
      <c r="AM75" s="140"/>
      <c r="AN75" s="140"/>
      <c r="AO75" s="375"/>
      <c r="AP75" s="376"/>
    </row>
    <row r="76" spans="1:42" ht="25.5" customHeight="1" thickBot="1" x14ac:dyDescent="0.3">
      <c r="A76" s="4"/>
      <c r="B76" s="121" t="s">
        <v>809</v>
      </c>
      <c r="C76" s="222" t="str">
        <f>IF('Section C'!E76="", "",'Section C'!C76)</f>
        <v/>
      </c>
      <c r="D76" s="222" t="str">
        <f>IF('Section C'!E76="", "",'Section C'!E76)</f>
        <v/>
      </c>
      <c r="E76" s="222" t="str">
        <f>IF('Section C'!E76="", "",'Section C'!F76)</f>
        <v/>
      </c>
      <c r="F76" s="222" t="str">
        <f>IF('Section C'!C76="","",'Section C'!G76)</f>
        <v/>
      </c>
      <c r="G76" s="299" t="str">
        <f>IF('Section C'!G76="","",'Section C'!J76)</f>
        <v/>
      </c>
      <c r="H76" s="299" t="str">
        <f>IF('Section C'!J76="","",'Section C'!J76)</f>
        <v/>
      </c>
      <c r="I76" s="187"/>
      <c r="J76" s="383"/>
      <c r="K76" s="187"/>
      <c r="L76" s="187"/>
      <c r="M76" s="187"/>
      <c r="N76" s="187"/>
      <c r="O76" s="187"/>
      <c r="P76" s="187"/>
      <c r="Q76" s="187"/>
      <c r="R76" s="318"/>
      <c r="S76" s="4"/>
      <c r="T76" s="187"/>
      <c r="U76" s="187"/>
      <c r="V76" s="187"/>
      <c r="W76" s="187"/>
      <c r="X76" s="187"/>
      <c r="Y76" s="187"/>
      <c r="Z76" s="187"/>
      <c r="AA76" s="187"/>
      <c r="AB76" s="187"/>
      <c r="AC76" s="187"/>
      <c r="AD76" s="187"/>
      <c r="AE76" s="187"/>
      <c r="AF76" s="187"/>
      <c r="AG76" s="4"/>
      <c r="AI76" s="140" t="str">
        <f>IF(F76="UCITS",SUM(I76:Q76)=0,"OK")</f>
        <v>OK</v>
      </c>
      <c r="AJ76" s="140" t="str">
        <f>IF(F76="AIF",SUM(T76:AF76)=0,"OK")</f>
        <v>OK</v>
      </c>
      <c r="AK76" s="140" t="str">
        <f>IF(F76="AIFLNP",SUM(T76:AF76)=0,"OK")</f>
        <v>OK</v>
      </c>
      <c r="AL76" s="140" t="str">
        <f>IF(F76="RAIF",SUM(T76:AF76)=0,"OK")</f>
        <v>OK</v>
      </c>
      <c r="AM76" s="140" t="b">
        <f>IF(OR(F76="AIF",F76="AIFLNP",F76="RAIF"),TRUE,FALSE)</f>
        <v>0</v>
      </c>
      <c r="AN76" s="140"/>
      <c r="AO76" s="375" t="str">
        <f>IF(G76="","TRUE",SUM(I76:AF76)=G76)</f>
        <v>TRUE</v>
      </c>
      <c r="AP76" s="376" t="b">
        <f>IF(OR(AO76=TRUE,"TRUE"),TRUE,FALSE)</f>
        <v>1</v>
      </c>
    </row>
    <row r="77" spans="1:42" ht="15.75" thickBot="1" x14ac:dyDescent="0.3">
      <c r="A77" s="4"/>
      <c r="B77" s="70"/>
      <c r="C77" s="4"/>
      <c r="D77" s="4"/>
      <c r="E77" s="4"/>
      <c r="H77" s="317"/>
      <c r="I77" s="4"/>
      <c r="J77" s="4"/>
      <c r="K77" s="4"/>
      <c r="L77" s="4"/>
      <c r="M77" s="4"/>
      <c r="N77" s="4"/>
      <c r="O77" s="4"/>
      <c r="P77" s="4"/>
      <c r="Q77" s="4"/>
      <c r="R77" s="4"/>
      <c r="S77" s="4"/>
      <c r="T77" s="4"/>
      <c r="W77" s="4"/>
      <c r="X77" s="4"/>
      <c r="Y77" s="4"/>
      <c r="Z77" s="4"/>
      <c r="AA77" s="4"/>
      <c r="AB77" s="4"/>
      <c r="AC77" s="4"/>
      <c r="AD77" s="4"/>
      <c r="AE77" s="4"/>
      <c r="AF77" s="4"/>
      <c r="AG77" s="4"/>
      <c r="AI77" s="140"/>
      <c r="AJ77" s="140"/>
      <c r="AK77" s="140"/>
      <c r="AL77" s="140"/>
      <c r="AM77" s="140"/>
      <c r="AN77" s="140"/>
      <c r="AO77" s="375"/>
      <c r="AP77" s="376"/>
    </row>
    <row r="78" spans="1:42" ht="25.5" customHeight="1" thickBot="1" x14ac:dyDescent="0.3">
      <c r="A78" s="4"/>
      <c r="B78" s="121" t="s">
        <v>810</v>
      </c>
      <c r="C78" s="222" t="str">
        <f>IF('Section C'!E78="", "",'Section C'!C78)</f>
        <v/>
      </c>
      <c r="D78" s="222" t="str">
        <f>IF('Section C'!E78="", "",'Section C'!E78)</f>
        <v/>
      </c>
      <c r="E78" s="222" t="str">
        <f>IF('Section C'!E78="", "",'Section C'!F78)</f>
        <v/>
      </c>
      <c r="F78" s="222" t="str">
        <f>IF('Section C'!C78="","",'Section C'!G78)</f>
        <v/>
      </c>
      <c r="G78" s="299" t="str">
        <f>IF('Section C'!G78="","",'Section C'!J78)</f>
        <v/>
      </c>
      <c r="H78" s="299" t="str">
        <f>IF('Section C'!J78="","",'Section C'!J78)</f>
        <v/>
      </c>
      <c r="I78" s="187"/>
      <c r="J78" s="383"/>
      <c r="K78" s="187"/>
      <c r="L78" s="187"/>
      <c r="M78" s="187"/>
      <c r="N78" s="187"/>
      <c r="O78" s="187"/>
      <c r="P78" s="187"/>
      <c r="Q78" s="187"/>
      <c r="R78" s="318"/>
      <c r="S78" s="4"/>
      <c r="T78" s="187"/>
      <c r="U78" s="187"/>
      <c r="V78" s="187"/>
      <c r="W78" s="187"/>
      <c r="X78" s="187"/>
      <c r="Y78" s="187"/>
      <c r="Z78" s="187"/>
      <c r="AA78" s="187"/>
      <c r="AB78" s="187"/>
      <c r="AC78" s="187"/>
      <c r="AD78" s="187"/>
      <c r="AE78" s="187"/>
      <c r="AF78" s="187"/>
      <c r="AG78" s="4"/>
      <c r="AI78" s="140" t="str">
        <f>IF(F78="UCITS",SUM(I78:Q78)=0,"OK")</f>
        <v>OK</v>
      </c>
      <c r="AJ78" s="140" t="str">
        <f>IF(F78="AIF",SUM(T78:AF78)=0,"OK")</f>
        <v>OK</v>
      </c>
      <c r="AK78" s="140" t="str">
        <f>IF(F78="AIFLNP",SUM(T78:AF78)=0,"OK")</f>
        <v>OK</v>
      </c>
      <c r="AL78" s="140" t="str">
        <f>IF(F78="RAIF",SUM(T78:AF78)=0,"OK")</f>
        <v>OK</v>
      </c>
      <c r="AM78" s="140" t="b">
        <f>IF(OR(F78="AIF",F78="AIFLNP",F78="RAIF"),TRUE,FALSE)</f>
        <v>0</v>
      </c>
      <c r="AN78" s="140"/>
      <c r="AO78" s="375" t="str">
        <f>IF(G78="","TRUE",SUM(I78:AF78)=G78)</f>
        <v>TRUE</v>
      </c>
      <c r="AP78" s="376" t="b">
        <f>IF(OR(AO78=TRUE,"TRUE"),TRUE,FALSE)</f>
        <v>1</v>
      </c>
    </row>
    <row r="79" spans="1:42" ht="15.75" thickBot="1" x14ac:dyDescent="0.3">
      <c r="A79" s="4"/>
      <c r="B79" s="70"/>
      <c r="C79" s="4"/>
      <c r="D79" s="4"/>
      <c r="E79" s="4"/>
      <c r="H79" s="317"/>
      <c r="I79" s="4"/>
      <c r="J79" s="4"/>
      <c r="K79" s="4"/>
      <c r="L79" s="4"/>
      <c r="M79" s="4"/>
      <c r="N79" s="4"/>
      <c r="O79" s="4"/>
      <c r="P79" s="4"/>
      <c r="Q79" s="4"/>
      <c r="R79" s="4"/>
      <c r="S79" s="4"/>
      <c r="T79" s="4"/>
      <c r="W79" s="4"/>
      <c r="X79" s="4"/>
      <c r="Y79" s="4"/>
      <c r="Z79" s="4"/>
      <c r="AA79" s="4"/>
      <c r="AB79" s="4"/>
      <c r="AC79" s="4"/>
      <c r="AD79" s="4"/>
      <c r="AE79" s="4"/>
      <c r="AF79" s="4"/>
      <c r="AG79" s="4"/>
      <c r="AI79" s="140"/>
      <c r="AJ79" s="140"/>
      <c r="AK79" s="140"/>
      <c r="AL79" s="140"/>
      <c r="AM79" s="140"/>
      <c r="AN79" s="140"/>
      <c r="AO79" s="375"/>
      <c r="AP79" s="376"/>
    </row>
    <row r="80" spans="1:42" ht="25.5" customHeight="1" thickBot="1" x14ac:dyDescent="0.3">
      <c r="A80" s="4"/>
      <c r="B80" s="121" t="s">
        <v>811</v>
      </c>
      <c r="C80" s="222" t="str">
        <f>IF('Section C'!E80="", "",'Section C'!C80)</f>
        <v/>
      </c>
      <c r="D80" s="222" t="str">
        <f>IF('Section C'!E80="", "",'Section C'!E80)</f>
        <v/>
      </c>
      <c r="E80" s="222" t="str">
        <f>IF('Section C'!E80="", "",'Section C'!F80)</f>
        <v/>
      </c>
      <c r="F80" s="222" t="str">
        <f>IF('Section C'!C80="","",'Section C'!G80)</f>
        <v/>
      </c>
      <c r="G80" s="299" t="str">
        <f>IF('Section C'!G80="","",'Section C'!J80)</f>
        <v/>
      </c>
      <c r="H80" s="299" t="str">
        <f>IF('Section C'!J80="","",'Section C'!J80)</f>
        <v/>
      </c>
      <c r="I80" s="187"/>
      <c r="J80" s="383"/>
      <c r="K80" s="187"/>
      <c r="L80" s="187"/>
      <c r="M80" s="187"/>
      <c r="N80" s="187"/>
      <c r="O80" s="187"/>
      <c r="P80" s="187"/>
      <c r="Q80" s="187"/>
      <c r="R80" s="318"/>
      <c r="S80" s="4"/>
      <c r="T80" s="187"/>
      <c r="U80" s="187"/>
      <c r="V80" s="187"/>
      <c r="W80" s="187"/>
      <c r="X80" s="187"/>
      <c r="Y80" s="187"/>
      <c r="Z80" s="187"/>
      <c r="AA80" s="187"/>
      <c r="AB80" s="187"/>
      <c r="AC80" s="187"/>
      <c r="AD80" s="187"/>
      <c r="AE80" s="187"/>
      <c r="AF80" s="187"/>
      <c r="AG80" s="4"/>
      <c r="AI80" s="140" t="str">
        <f>IF(F80="UCITS",SUM(I80:Q80)=0,"OK")</f>
        <v>OK</v>
      </c>
      <c r="AJ80" s="140" t="str">
        <f>IF(F80="AIF",SUM(T80:AF80)=0,"OK")</f>
        <v>OK</v>
      </c>
      <c r="AK80" s="140" t="str">
        <f>IF(F80="AIFLNP",SUM(T80:AF80)=0,"OK")</f>
        <v>OK</v>
      </c>
      <c r="AL80" s="140" t="str">
        <f>IF(F80="RAIF",SUM(T80:AF80)=0,"OK")</f>
        <v>OK</v>
      </c>
      <c r="AM80" s="140" t="b">
        <f>IF(OR(F80="AIF",F80="AIFLNP",F80="RAIF"),TRUE,FALSE)</f>
        <v>0</v>
      </c>
      <c r="AN80" s="140"/>
      <c r="AO80" s="375" t="str">
        <f>IF(G80="","TRUE",SUM(I80:AF80)=G80)</f>
        <v>TRUE</v>
      </c>
      <c r="AP80" s="376" t="b">
        <f>IF(OR(AO80=TRUE,"TRUE"),TRUE,FALSE)</f>
        <v>1</v>
      </c>
    </row>
    <row r="81" spans="1:42" ht="15.75" thickBot="1" x14ac:dyDescent="0.3">
      <c r="A81" s="4"/>
      <c r="B81" s="70"/>
      <c r="C81" s="4"/>
      <c r="D81" s="4"/>
      <c r="E81" s="4"/>
      <c r="H81" s="317"/>
      <c r="I81" s="4"/>
      <c r="J81" s="4"/>
      <c r="K81" s="4"/>
      <c r="L81" s="4"/>
      <c r="M81" s="4"/>
      <c r="N81" s="4"/>
      <c r="O81" s="4"/>
      <c r="P81" s="4"/>
      <c r="Q81" s="4"/>
      <c r="R81" s="4"/>
      <c r="S81" s="4"/>
      <c r="T81" s="4"/>
      <c r="W81" s="4"/>
      <c r="X81" s="4"/>
      <c r="Y81" s="4"/>
      <c r="Z81" s="4"/>
      <c r="AA81" s="4"/>
      <c r="AB81" s="4"/>
      <c r="AC81" s="4"/>
      <c r="AD81" s="4"/>
      <c r="AE81" s="4"/>
      <c r="AF81" s="4"/>
      <c r="AG81" s="4"/>
      <c r="AI81" s="140"/>
      <c r="AJ81" s="140"/>
      <c r="AK81" s="140"/>
      <c r="AL81" s="140"/>
      <c r="AM81" s="140"/>
      <c r="AN81" s="140"/>
      <c r="AO81" s="375"/>
      <c r="AP81" s="376"/>
    </row>
    <row r="82" spans="1:42" ht="25.5" customHeight="1" thickBot="1" x14ac:dyDescent="0.3">
      <c r="A82" s="4"/>
      <c r="B82" s="121" t="s">
        <v>812</v>
      </c>
      <c r="C82" s="222" t="str">
        <f>IF('Section C'!E82="", "",'Section C'!C82)</f>
        <v/>
      </c>
      <c r="D82" s="222" t="str">
        <f>IF('Section C'!E82="", "",'Section C'!E82)</f>
        <v/>
      </c>
      <c r="E82" s="222" t="str">
        <f>IF('Section C'!E82="", "",'Section C'!F82)</f>
        <v/>
      </c>
      <c r="F82" s="222" t="str">
        <f>IF('Section C'!C82="","",'Section C'!G82)</f>
        <v/>
      </c>
      <c r="G82" s="299" t="str">
        <f>IF('Section C'!G82="","",'Section C'!J82)</f>
        <v/>
      </c>
      <c r="H82" s="299" t="str">
        <f>IF('Section C'!J82="","",'Section C'!J82)</f>
        <v/>
      </c>
      <c r="I82" s="187"/>
      <c r="J82" s="383"/>
      <c r="K82" s="187"/>
      <c r="L82" s="187"/>
      <c r="M82" s="187"/>
      <c r="N82" s="187"/>
      <c r="O82" s="187"/>
      <c r="P82" s="187"/>
      <c r="Q82" s="187"/>
      <c r="R82" s="318"/>
      <c r="S82" s="4"/>
      <c r="T82" s="187"/>
      <c r="U82" s="187"/>
      <c r="V82" s="187"/>
      <c r="W82" s="187"/>
      <c r="X82" s="187"/>
      <c r="Y82" s="187"/>
      <c r="Z82" s="187"/>
      <c r="AA82" s="187"/>
      <c r="AB82" s="187"/>
      <c r="AC82" s="187"/>
      <c r="AD82" s="187"/>
      <c r="AE82" s="187"/>
      <c r="AF82" s="187"/>
      <c r="AG82" s="4"/>
      <c r="AI82" s="140" t="str">
        <f>IF(F82="UCITS",SUM(I82:Q82)=0,"OK")</f>
        <v>OK</v>
      </c>
      <c r="AJ82" s="140" t="str">
        <f>IF(F82="AIF",SUM(T82:AF82)=0,"OK")</f>
        <v>OK</v>
      </c>
      <c r="AK82" s="140" t="str">
        <f>IF(F82="AIFLNP",SUM(T82:AF82)=0,"OK")</f>
        <v>OK</v>
      </c>
      <c r="AL82" s="140" t="str">
        <f>IF(F82="RAIF",SUM(T82:AF82)=0,"OK")</f>
        <v>OK</v>
      </c>
      <c r="AM82" s="140" t="b">
        <f>IF(OR(F82="AIF",F82="AIFLNP",F82="RAIF"),TRUE,FALSE)</f>
        <v>0</v>
      </c>
      <c r="AN82" s="140"/>
      <c r="AO82" s="375" t="str">
        <f>IF(G82="","TRUE",SUM(I82:AF82)=G82)</f>
        <v>TRUE</v>
      </c>
      <c r="AP82" s="376" t="b">
        <f>IF(OR(AO82=TRUE,"TRUE"),TRUE,FALSE)</f>
        <v>1</v>
      </c>
    </row>
    <row r="83" spans="1:42" ht="15.75" thickBot="1" x14ac:dyDescent="0.3">
      <c r="A83" s="4"/>
      <c r="B83" s="70"/>
      <c r="C83" s="4"/>
      <c r="D83" s="4"/>
      <c r="E83" s="4"/>
      <c r="H83" s="317"/>
      <c r="I83" s="4"/>
      <c r="J83" s="4"/>
      <c r="K83" s="4"/>
      <c r="L83" s="4"/>
      <c r="M83" s="4"/>
      <c r="N83" s="4"/>
      <c r="O83" s="4"/>
      <c r="P83" s="4"/>
      <c r="Q83" s="4"/>
      <c r="R83" s="4"/>
      <c r="S83" s="4"/>
      <c r="T83" s="4"/>
      <c r="W83" s="4"/>
      <c r="X83" s="4"/>
      <c r="Y83" s="4"/>
      <c r="Z83" s="4"/>
      <c r="AA83" s="4"/>
      <c r="AB83" s="4"/>
      <c r="AC83" s="4"/>
      <c r="AD83" s="4"/>
      <c r="AE83" s="4"/>
      <c r="AF83" s="4"/>
      <c r="AG83" s="4"/>
      <c r="AI83" s="140"/>
      <c r="AJ83" s="140"/>
      <c r="AK83" s="140"/>
      <c r="AL83" s="140"/>
      <c r="AM83" s="140"/>
      <c r="AN83" s="140"/>
      <c r="AO83" s="375"/>
      <c r="AP83" s="376"/>
    </row>
    <row r="84" spans="1:42" ht="25.5" customHeight="1" thickBot="1" x14ac:dyDescent="0.3">
      <c r="A84" s="4"/>
      <c r="B84" s="121" t="s">
        <v>813</v>
      </c>
      <c r="C84" s="222" t="str">
        <f>IF('Section C'!E84="", "",'Section C'!C84)</f>
        <v/>
      </c>
      <c r="D84" s="222" t="str">
        <f>IF('Section C'!E84="", "",'Section C'!E84)</f>
        <v/>
      </c>
      <c r="E84" s="222" t="str">
        <f>IF('Section C'!E84="", "",'Section C'!F84)</f>
        <v/>
      </c>
      <c r="F84" s="222" t="str">
        <f>IF('Section C'!C84="","",'Section C'!G84)</f>
        <v/>
      </c>
      <c r="G84" s="299" t="str">
        <f>IF('Section C'!G84="","",'Section C'!J84)</f>
        <v/>
      </c>
      <c r="H84" s="299" t="str">
        <f>IF('Section C'!J84="","",'Section C'!J84)</f>
        <v/>
      </c>
      <c r="I84" s="187"/>
      <c r="J84" s="383"/>
      <c r="K84" s="187"/>
      <c r="L84" s="187"/>
      <c r="M84" s="187"/>
      <c r="N84" s="187"/>
      <c r="O84" s="187"/>
      <c r="P84" s="187"/>
      <c r="Q84" s="187"/>
      <c r="R84" s="318"/>
      <c r="S84" s="4"/>
      <c r="T84" s="187"/>
      <c r="U84" s="187"/>
      <c r="V84" s="187"/>
      <c r="W84" s="187"/>
      <c r="X84" s="187"/>
      <c r="Y84" s="187"/>
      <c r="Z84" s="187"/>
      <c r="AA84" s="187"/>
      <c r="AB84" s="187"/>
      <c r="AC84" s="187"/>
      <c r="AD84" s="187"/>
      <c r="AE84" s="187"/>
      <c r="AF84" s="187"/>
      <c r="AG84" s="4"/>
      <c r="AI84" s="140" t="str">
        <f>IF(F84="UCITS",SUM(I84:Q84)=0,"OK")</f>
        <v>OK</v>
      </c>
      <c r="AJ84" s="140" t="str">
        <f>IF(F84="AIF",SUM(T84:AF84)=0,"OK")</f>
        <v>OK</v>
      </c>
      <c r="AK84" s="140" t="str">
        <f>IF(F84="AIFLNP",SUM(T84:AF84)=0,"OK")</f>
        <v>OK</v>
      </c>
      <c r="AL84" s="140" t="str">
        <f>IF(F84="RAIF",SUM(T84:AF84)=0,"OK")</f>
        <v>OK</v>
      </c>
      <c r="AM84" s="140" t="b">
        <f>IF(OR(F84="AIF",F84="AIFLNP",F84="RAIF"),TRUE,FALSE)</f>
        <v>0</v>
      </c>
      <c r="AN84" s="140"/>
      <c r="AO84" s="375" t="str">
        <f>IF(G84="","TRUE",SUM(I84:AF84)=G84)</f>
        <v>TRUE</v>
      </c>
      <c r="AP84" s="376" t="b">
        <f>IF(OR(AO84=TRUE,"TRUE"),TRUE,FALSE)</f>
        <v>1</v>
      </c>
    </row>
    <row r="85" spans="1:42" ht="15.75" thickBot="1" x14ac:dyDescent="0.3">
      <c r="A85" s="4"/>
      <c r="B85" s="70"/>
      <c r="C85" s="4"/>
      <c r="D85" s="4"/>
      <c r="E85" s="4"/>
      <c r="H85" s="317"/>
      <c r="I85" s="4"/>
      <c r="J85" s="4"/>
      <c r="K85" s="4"/>
      <c r="L85" s="4"/>
      <c r="M85" s="4"/>
      <c r="N85" s="4"/>
      <c r="O85" s="4"/>
      <c r="P85" s="4"/>
      <c r="Q85" s="4"/>
      <c r="R85" s="4"/>
      <c r="S85" s="4"/>
      <c r="T85" s="4"/>
      <c r="W85" s="4"/>
      <c r="X85" s="4"/>
      <c r="Y85" s="4"/>
      <c r="Z85" s="4"/>
      <c r="AA85" s="4"/>
      <c r="AB85" s="4"/>
      <c r="AC85" s="4"/>
      <c r="AD85" s="4"/>
      <c r="AE85" s="4"/>
      <c r="AF85" s="4"/>
      <c r="AG85" s="4"/>
      <c r="AI85" s="140"/>
      <c r="AJ85" s="140"/>
      <c r="AK85" s="140"/>
      <c r="AL85" s="140"/>
      <c r="AM85" s="140"/>
      <c r="AN85" s="140"/>
      <c r="AO85" s="375"/>
      <c r="AP85" s="376"/>
    </row>
    <row r="86" spans="1:42" ht="25.5" customHeight="1" thickBot="1" x14ac:dyDescent="0.3">
      <c r="A86" s="4"/>
      <c r="B86" s="121" t="s">
        <v>814</v>
      </c>
      <c r="C86" s="222" t="str">
        <f>IF('Section C'!E86="", "",'Section C'!C86)</f>
        <v/>
      </c>
      <c r="D86" s="222" t="str">
        <f>IF('Section C'!E86="", "",'Section C'!E86)</f>
        <v/>
      </c>
      <c r="E86" s="222" t="str">
        <f>IF('Section C'!E86="", "",'Section C'!F86)</f>
        <v/>
      </c>
      <c r="F86" s="222" t="str">
        <f>IF('Section C'!C86="","",'Section C'!G86)</f>
        <v/>
      </c>
      <c r="G86" s="299" t="str">
        <f>IF('Section C'!G86="","",'Section C'!J86)</f>
        <v/>
      </c>
      <c r="H86" s="299" t="str">
        <f>IF('Section C'!J86="","",'Section C'!J86)</f>
        <v/>
      </c>
      <c r="I86" s="187"/>
      <c r="J86" s="383"/>
      <c r="K86" s="187"/>
      <c r="L86" s="187"/>
      <c r="M86" s="187"/>
      <c r="N86" s="187"/>
      <c r="O86" s="187"/>
      <c r="P86" s="187"/>
      <c r="Q86" s="187"/>
      <c r="R86" s="318"/>
      <c r="S86" s="4"/>
      <c r="T86" s="187"/>
      <c r="U86" s="187"/>
      <c r="V86" s="187"/>
      <c r="W86" s="187"/>
      <c r="X86" s="187"/>
      <c r="Y86" s="187"/>
      <c r="Z86" s="187"/>
      <c r="AA86" s="187"/>
      <c r="AB86" s="187"/>
      <c r="AC86" s="187"/>
      <c r="AD86" s="187"/>
      <c r="AE86" s="187"/>
      <c r="AF86" s="187"/>
      <c r="AG86" s="4"/>
      <c r="AI86" s="140" t="str">
        <f>IF(F86="UCITS",SUM(I86:Q86)=0,"OK")</f>
        <v>OK</v>
      </c>
      <c r="AJ86" s="140" t="str">
        <f>IF(F86="AIF",SUM(T86:AF86)=0,"OK")</f>
        <v>OK</v>
      </c>
      <c r="AK86" s="140" t="str">
        <f>IF(F86="AIFLNP",SUM(T86:AF86)=0,"OK")</f>
        <v>OK</v>
      </c>
      <c r="AL86" s="140" t="str">
        <f>IF(F86="RAIF",SUM(T86:AF86)=0,"OK")</f>
        <v>OK</v>
      </c>
      <c r="AM86" s="140" t="b">
        <f>IF(OR(F86="AIF",F86="AIFLNP",F86="RAIF"),TRUE,FALSE)</f>
        <v>0</v>
      </c>
      <c r="AN86" s="140"/>
      <c r="AO86" s="375" t="str">
        <f>IF(G86="","TRUE",SUM(I86:AF86)=G86)</f>
        <v>TRUE</v>
      </c>
      <c r="AP86" s="376" t="b">
        <f>IF(OR(AO86=TRUE,"TRUE"),TRUE,FALSE)</f>
        <v>1</v>
      </c>
    </row>
    <row r="87" spans="1:42" ht="15.75" thickBot="1" x14ac:dyDescent="0.3">
      <c r="A87" s="4"/>
      <c r="B87" s="70"/>
      <c r="C87" s="4"/>
      <c r="D87" s="4"/>
      <c r="E87" s="4"/>
      <c r="H87" s="317"/>
      <c r="I87" s="4"/>
      <c r="J87" s="4"/>
      <c r="K87" s="4"/>
      <c r="L87" s="4"/>
      <c r="M87" s="4"/>
      <c r="N87" s="4"/>
      <c r="O87" s="4"/>
      <c r="P87" s="4"/>
      <c r="Q87" s="4"/>
      <c r="R87" s="4"/>
      <c r="S87" s="4"/>
      <c r="T87" s="4"/>
      <c r="W87" s="4"/>
      <c r="X87" s="4"/>
      <c r="Y87" s="4"/>
      <c r="Z87" s="4"/>
      <c r="AA87" s="4"/>
      <c r="AB87" s="4"/>
      <c r="AC87" s="4"/>
      <c r="AD87" s="4"/>
      <c r="AE87" s="4"/>
      <c r="AF87" s="4"/>
      <c r="AG87" s="4"/>
      <c r="AI87" s="140"/>
      <c r="AJ87" s="140"/>
      <c r="AK87" s="140"/>
      <c r="AL87" s="140"/>
      <c r="AM87" s="140"/>
      <c r="AN87" s="140"/>
      <c r="AO87" s="375"/>
      <c r="AP87" s="376"/>
    </row>
    <row r="88" spans="1:42" ht="25.5" customHeight="1" thickBot="1" x14ac:dyDescent="0.3">
      <c r="A88" s="4"/>
      <c r="B88" s="121" t="s">
        <v>815</v>
      </c>
      <c r="C88" s="222" t="str">
        <f>IF('Section C'!E88="", "",'Section C'!C88)</f>
        <v/>
      </c>
      <c r="D88" s="222" t="str">
        <f>IF('Section C'!E88="", "",'Section C'!E88)</f>
        <v/>
      </c>
      <c r="E88" s="222" t="str">
        <f>IF('Section C'!E88="", "",'Section C'!F88)</f>
        <v/>
      </c>
      <c r="F88" s="222" t="str">
        <f>IF('Section C'!C88="","",'Section C'!G88)</f>
        <v/>
      </c>
      <c r="G88" s="299" t="str">
        <f>IF('Section C'!G88="","",'Section C'!J88)</f>
        <v/>
      </c>
      <c r="H88" s="299" t="str">
        <f>IF('Section C'!J88="","",'Section C'!J88)</f>
        <v/>
      </c>
      <c r="I88" s="187"/>
      <c r="J88" s="383"/>
      <c r="K88" s="187"/>
      <c r="L88" s="187"/>
      <c r="M88" s="187"/>
      <c r="N88" s="187"/>
      <c r="O88" s="187"/>
      <c r="P88" s="187"/>
      <c r="Q88" s="187"/>
      <c r="R88" s="318"/>
      <c r="S88" s="4"/>
      <c r="T88" s="187"/>
      <c r="U88" s="187"/>
      <c r="V88" s="187"/>
      <c r="W88" s="187"/>
      <c r="X88" s="187"/>
      <c r="Y88" s="187"/>
      <c r="Z88" s="187"/>
      <c r="AA88" s="187"/>
      <c r="AB88" s="187"/>
      <c r="AC88" s="187"/>
      <c r="AD88" s="187"/>
      <c r="AE88" s="187"/>
      <c r="AF88" s="187"/>
      <c r="AG88" s="4"/>
      <c r="AI88" s="140" t="str">
        <f>IF(F88="UCITS",SUM(I88:Q88)=0,"OK")</f>
        <v>OK</v>
      </c>
      <c r="AJ88" s="140" t="str">
        <f>IF(F88="AIF",SUM(T88:AF88)=0,"OK")</f>
        <v>OK</v>
      </c>
      <c r="AK88" s="140" t="str">
        <f>IF(F88="AIFLNP",SUM(T88:AF88)=0,"OK")</f>
        <v>OK</v>
      </c>
      <c r="AL88" s="140" t="str">
        <f>IF(F88="RAIF",SUM(T88:AF88)=0,"OK")</f>
        <v>OK</v>
      </c>
      <c r="AM88" s="140" t="b">
        <f>IF(OR(F88="AIF",F88="AIFLNP",F88="RAIF"),TRUE,FALSE)</f>
        <v>0</v>
      </c>
      <c r="AN88" s="140"/>
      <c r="AO88" s="375" t="str">
        <f>IF(G88="","TRUE",SUM(I88:AF88)=G88)</f>
        <v>TRUE</v>
      </c>
      <c r="AP88" s="376" t="b">
        <f>IF(OR(AO88=TRUE,"TRUE"),TRUE,FALSE)</f>
        <v>1</v>
      </c>
    </row>
    <row r="89" spans="1:42" ht="15.75" thickBot="1" x14ac:dyDescent="0.3">
      <c r="A89" s="4"/>
      <c r="B89" s="70"/>
      <c r="C89" s="4"/>
      <c r="D89" s="4"/>
      <c r="E89" s="4"/>
      <c r="H89" s="317"/>
      <c r="I89" s="4"/>
      <c r="J89" s="4"/>
      <c r="K89" s="4"/>
      <c r="L89" s="4"/>
      <c r="M89" s="4"/>
      <c r="N89" s="4"/>
      <c r="O89" s="4"/>
      <c r="P89" s="4"/>
      <c r="Q89" s="4"/>
      <c r="R89" s="4"/>
      <c r="S89" s="4"/>
      <c r="T89" s="4"/>
      <c r="W89" s="4"/>
      <c r="X89" s="4"/>
      <c r="Y89" s="4"/>
      <c r="Z89" s="4"/>
      <c r="AA89" s="4"/>
      <c r="AB89" s="4"/>
      <c r="AC89" s="4"/>
      <c r="AD89" s="4"/>
      <c r="AE89" s="4"/>
      <c r="AF89" s="4"/>
      <c r="AG89" s="4"/>
      <c r="AI89" s="140"/>
      <c r="AJ89" s="140"/>
      <c r="AK89" s="140"/>
      <c r="AL89" s="140"/>
      <c r="AM89" s="140"/>
      <c r="AN89" s="140"/>
      <c r="AO89" s="375"/>
      <c r="AP89" s="376"/>
    </row>
    <row r="90" spans="1:42" ht="25.5" customHeight="1" thickBot="1" x14ac:dyDescent="0.3">
      <c r="A90" s="4"/>
      <c r="B90" s="121" t="s">
        <v>816</v>
      </c>
      <c r="C90" s="222" t="str">
        <f>IF('Section C'!E90="", "",'Section C'!C90)</f>
        <v/>
      </c>
      <c r="D90" s="222" t="str">
        <f>IF('Section C'!E90="", "",'Section C'!E90)</f>
        <v/>
      </c>
      <c r="E90" s="222" t="str">
        <f>IF('Section C'!E90="", "",'Section C'!F90)</f>
        <v/>
      </c>
      <c r="F90" s="222" t="str">
        <f>IF('Section C'!C90="","",'Section C'!G90)</f>
        <v/>
      </c>
      <c r="G90" s="299" t="str">
        <f>IF('Section C'!G90="","",'Section C'!J90)</f>
        <v/>
      </c>
      <c r="H90" s="299" t="str">
        <f>IF('Section C'!J90="","",'Section C'!J90)</f>
        <v/>
      </c>
      <c r="I90" s="187"/>
      <c r="J90" s="383"/>
      <c r="K90" s="187"/>
      <c r="L90" s="187"/>
      <c r="M90" s="187"/>
      <c r="N90" s="187"/>
      <c r="O90" s="187"/>
      <c r="P90" s="187"/>
      <c r="Q90" s="187"/>
      <c r="R90" s="318"/>
      <c r="S90" s="4"/>
      <c r="T90" s="187"/>
      <c r="U90" s="187"/>
      <c r="V90" s="187"/>
      <c r="W90" s="187"/>
      <c r="X90" s="187"/>
      <c r="Y90" s="187"/>
      <c r="Z90" s="187"/>
      <c r="AA90" s="187"/>
      <c r="AB90" s="187"/>
      <c r="AC90" s="187"/>
      <c r="AD90" s="187"/>
      <c r="AE90" s="187"/>
      <c r="AF90" s="187"/>
      <c r="AG90" s="4"/>
      <c r="AI90" s="140" t="str">
        <f>IF(F90="UCITS",SUM(I90:Q90)=0,"OK")</f>
        <v>OK</v>
      </c>
      <c r="AJ90" s="140" t="str">
        <f>IF(F90="AIF",SUM(T90:AF90)=0,"OK")</f>
        <v>OK</v>
      </c>
      <c r="AK90" s="140" t="str">
        <f>IF(F90="AIFLNP",SUM(T90:AF90)=0,"OK")</f>
        <v>OK</v>
      </c>
      <c r="AL90" s="140" t="str">
        <f>IF(F90="RAIF",SUM(T90:AF90)=0,"OK")</f>
        <v>OK</v>
      </c>
      <c r="AM90" s="140" t="b">
        <f>IF(OR(F90="AIF",F90="AIFLNP",F90="RAIF"),TRUE,FALSE)</f>
        <v>0</v>
      </c>
      <c r="AN90" s="140"/>
      <c r="AO90" s="375" t="str">
        <f>IF(G90="","TRUE",SUM(I90:AF90)=G90)</f>
        <v>TRUE</v>
      </c>
      <c r="AP90" s="376" t="b">
        <f>IF(OR(AO90=TRUE,"TRUE"),TRUE,FALSE)</f>
        <v>1</v>
      </c>
    </row>
    <row r="91" spans="1:42" ht="15.75" thickBot="1" x14ac:dyDescent="0.3">
      <c r="A91" s="4"/>
      <c r="B91" s="70"/>
      <c r="C91" s="4"/>
      <c r="D91" s="4"/>
      <c r="E91" s="4"/>
      <c r="H91" s="317"/>
      <c r="I91" s="4"/>
      <c r="J91" s="4"/>
      <c r="K91" s="4"/>
      <c r="L91" s="4"/>
      <c r="M91" s="4"/>
      <c r="N91" s="4"/>
      <c r="O91" s="4"/>
      <c r="P91" s="4"/>
      <c r="Q91" s="4"/>
      <c r="R91" s="4"/>
      <c r="S91" s="4"/>
      <c r="T91" s="4"/>
      <c r="W91" s="4"/>
      <c r="X91" s="4"/>
      <c r="Y91" s="4"/>
      <c r="Z91" s="4"/>
      <c r="AA91" s="4"/>
      <c r="AB91" s="4"/>
      <c r="AC91" s="4"/>
      <c r="AD91" s="4"/>
      <c r="AE91" s="4"/>
      <c r="AF91" s="4"/>
      <c r="AG91" s="4"/>
      <c r="AI91" s="140"/>
      <c r="AJ91" s="140"/>
      <c r="AK91" s="140"/>
      <c r="AL91" s="140"/>
      <c r="AM91" s="140"/>
      <c r="AN91" s="140"/>
      <c r="AO91" s="375"/>
      <c r="AP91" s="376"/>
    </row>
    <row r="92" spans="1:42" ht="25.5" customHeight="1" thickBot="1" x14ac:dyDescent="0.3">
      <c r="A92" s="4"/>
      <c r="B92" s="121" t="s">
        <v>817</v>
      </c>
      <c r="C92" s="222" t="str">
        <f>IF('Section C'!E92="", "",'Section C'!C92)</f>
        <v/>
      </c>
      <c r="D92" s="222" t="str">
        <f>IF('Section C'!E92="", "",'Section C'!E92)</f>
        <v/>
      </c>
      <c r="E92" s="222" t="str">
        <f>IF('Section C'!E92="", "",'Section C'!F92)</f>
        <v/>
      </c>
      <c r="F92" s="222" t="str">
        <f>IF('Section C'!C92="","",'Section C'!G92)</f>
        <v/>
      </c>
      <c r="G92" s="299" t="str">
        <f>IF('Section C'!G92="","",'Section C'!J92)</f>
        <v/>
      </c>
      <c r="H92" s="299" t="str">
        <f>IF('Section C'!J92="","",'Section C'!J92)</f>
        <v/>
      </c>
      <c r="I92" s="187"/>
      <c r="J92" s="383"/>
      <c r="K92" s="187"/>
      <c r="L92" s="187"/>
      <c r="M92" s="187"/>
      <c r="N92" s="187"/>
      <c r="O92" s="187"/>
      <c r="P92" s="187"/>
      <c r="Q92" s="187"/>
      <c r="R92" s="318"/>
      <c r="S92" s="4"/>
      <c r="T92" s="187"/>
      <c r="U92" s="187"/>
      <c r="V92" s="187"/>
      <c r="W92" s="187"/>
      <c r="X92" s="187"/>
      <c r="Y92" s="187"/>
      <c r="Z92" s="187"/>
      <c r="AA92" s="187"/>
      <c r="AB92" s="187"/>
      <c r="AC92" s="187"/>
      <c r="AD92" s="187"/>
      <c r="AE92" s="187"/>
      <c r="AF92" s="187"/>
      <c r="AG92" s="4"/>
      <c r="AI92" s="140" t="str">
        <f>IF(F92="UCITS",SUM(I92:Q92)=0,"OK")</f>
        <v>OK</v>
      </c>
      <c r="AJ92" s="140" t="str">
        <f>IF(F92="AIF",SUM(T92:AF92)=0,"OK")</f>
        <v>OK</v>
      </c>
      <c r="AK92" s="140" t="str">
        <f>IF(F92="AIFLNP",SUM(T92:AF92)=0,"OK")</f>
        <v>OK</v>
      </c>
      <c r="AL92" s="140" t="str">
        <f>IF(F92="RAIF",SUM(T92:AF92)=0,"OK")</f>
        <v>OK</v>
      </c>
      <c r="AM92" s="140" t="b">
        <f>IF(OR(F92="AIF",F92="AIFLNP",F92="RAIF"),TRUE,FALSE)</f>
        <v>0</v>
      </c>
      <c r="AN92" s="140"/>
      <c r="AO92" s="375" t="str">
        <f>IF(G92="","TRUE",SUM(I92:AF92)=G92)</f>
        <v>TRUE</v>
      </c>
      <c r="AP92" s="376" t="b">
        <f>IF(OR(AO92=TRUE,"TRUE"),TRUE,FALSE)</f>
        <v>1</v>
      </c>
    </row>
    <row r="93" spans="1:42" ht="15.75" thickBot="1" x14ac:dyDescent="0.3">
      <c r="A93" s="4"/>
      <c r="B93" s="70"/>
      <c r="C93" s="4"/>
      <c r="D93" s="4"/>
      <c r="E93" s="4"/>
      <c r="H93" s="317"/>
      <c r="I93" s="4"/>
      <c r="J93" s="4"/>
      <c r="K93" s="4"/>
      <c r="L93" s="4"/>
      <c r="M93" s="4"/>
      <c r="N93" s="4"/>
      <c r="O93" s="4"/>
      <c r="P93" s="4"/>
      <c r="Q93" s="4"/>
      <c r="R93" s="4"/>
      <c r="S93" s="4"/>
      <c r="T93" s="4"/>
      <c r="W93" s="4"/>
      <c r="X93" s="4"/>
      <c r="Y93" s="4"/>
      <c r="Z93" s="4"/>
      <c r="AA93" s="4"/>
      <c r="AB93" s="4"/>
      <c r="AC93" s="4"/>
      <c r="AD93" s="4"/>
      <c r="AE93" s="4"/>
      <c r="AF93" s="4"/>
      <c r="AG93" s="4"/>
      <c r="AI93" s="140"/>
      <c r="AJ93" s="140"/>
      <c r="AK93" s="140"/>
      <c r="AL93" s="140"/>
      <c r="AM93" s="140"/>
      <c r="AN93" s="140"/>
      <c r="AO93" s="375"/>
      <c r="AP93" s="376"/>
    </row>
    <row r="94" spans="1:42" ht="25.5" customHeight="1" thickBot="1" x14ac:dyDescent="0.3">
      <c r="A94" s="4"/>
      <c r="B94" s="121" t="s">
        <v>818</v>
      </c>
      <c r="C94" s="222" t="str">
        <f>IF('Section C'!E94="", "",'Section C'!C94)</f>
        <v/>
      </c>
      <c r="D94" s="222" t="str">
        <f>IF('Section C'!E94="", "",'Section C'!E94)</f>
        <v/>
      </c>
      <c r="E94" s="222" t="str">
        <f>IF('Section C'!E94="", "",'Section C'!F94)</f>
        <v/>
      </c>
      <c r="F94" s="222" t="str">
        <f>IF('Section C'!C94="","",'Section C'!G94)</f>
        <v/>
      </c>
      <c r="G94" s="299" t="str">
        <f>IF('Section C'!G94="","",'Section C'!J94)</f>
        <v/>
      </c>
      <c r="H94" s="299" t="str">
        <f>IF('Section C'!J94="","",'Section C'!J94)</f>
        <v/>
      </c>
      <c r="I94" s="187"/>
      <c r="J94" s="383"/>
      <c r="K94" s="187"/>
      <c r="L94" s="187"/>
      <c r="M94" s="187"/>
      <c r="N94" s="187"/>
      <c r="O94" s="187"/>
      <c r="P94" s="187"/>
      <c r="Q94" s="187"/>
      <c r="R94" s="318"/>
      <c r="S94" s="4"/>
      <c r="T94" s="187"/>
      <c r="U94" s="187"/>
      <c r="V94" s="187"/>
      <c r="W94" s="187"/>
      <c r="X94" s="187"/>
      <c r="Y94" s="187"/>
      <c r="Z94" s="187"/>
      <c r="AA94" s="187"/>
      <c r="AB94" s="187"/>
      <c r="AC94" s="187"/>
      <c r="AD94" s="187"/>
      <c r="AE94" s="187"/>
      <c r="AF94" s="187"/>
      <c r="AG94" s="4"/>
      <c r="AI94" s="140" t="str">
        <f>IF(F94="UCITS",SUM(I94:Q94)=0,"OK")</f>
        <v>OK</v>
      </c>
      <c r="AJ94" s="140" t="str">
        <f>IF(F94="AIF",SUM(T94:AF94)=0,"OK")</f>
        <v>OK</v>
      </c>
      <c r="AK94" s="140" t="str">
        <f>IF(F94="AIFLNP",SUM(T94:AF94)=0,"OK")</f>
        <v>OK</v>
      </c>
      <c r="AL94" s="140" t="str">
        <f>IF(F94="RAIF",SUM(T94:AF94)=0,"OK")</f>
        <v>OK</v>
      </c>
      <c r="AM94" s="140" t="b">
        <f>IF(OR(F94="AIF",F94="AIFLNP",F94="RAIF"),TRUE,FALSE)</f>
        <v>0</v>
      </c>
      <c r="AN94" s="140"/>
      <c r="AO94" s="375" t="str">
        <f>IF(G94="","TRUE",SUM(I94:AF94)=G94)</f>
        <v>TRUE</v>
      </c>
      <c r="AP94" s="376" t="b">
        <f>IF(OR(AO94=TRUE,"TRUE"),TRUE,FALSE)</f>
        <v>1</v>
      </c>
    </row>
    <row r="95" spans="1:42" ht="15.75" thickBot="1" x14ac:dyDescent="0.3">
      <c r="A95" s="4"/>
      <c r="B95" s="70"/>
      <c r="C95" s="4"/>
      <c r="D95" s="4"/>
      <c r="E95" s="4"/>
      <c r="H95" s="317"/>
      <c r="I95" s="4"/>
      <c r="J95" s="4"/>
      <c r="K95" s="4"/>
      <c r="L95" s="4"/>
      <c r="M95" s="4"/>
      <c r="N95" s="4"/>
      <c r="O95" s="4"/>
      <c r="P95" s="4"/>
      <c r="Q95" s="4"/>
      <c r="R95" s="4"/>
      <c r="S95" s="4"/>
      <c r="T95" s="4"/>
      <c r="W95" s="4"/>
      <c r="X95" s="4"/>
      <c r="Y95" s="4"/>
      <c r="Z95" s="4"/>
      <c r="AA95" s="4"/>
      <c r="AB95" s="4"/>
      <c r="AC95" s="4"/>
      <c r="AD95" s="4"/>
      <c r="AE95" s="4"/>
      <c r="AF95" s="4"/>
      <c r="AG95" s="4"/>
      <c r="AI95" s="140"/>
      <c r="AJ95" s="140"/>
      <c r="AK95" s="140"/>
      <c r="AL95" s="140"/>
      <c r="AM95" s="140"/>
      <c r="AN95" s="140"/>
      <c r="AO95" s="375"/>
      <c r="AP95" s="376"/>
    </row>
    <row r="96" spans="1:42" ht="25.5" customHeight="1" thickBot="1" x14ac:dyDescent="0.3">
      <c r="A96" s="4"/>
      <c r="B96" s="121" t="s">
        <v>819</v>
      </c>
      <c r="C96" s="222" t="str">
        <f>IF('Section C'!E96="", "",'Section C'!C96)</f>
        <v/>
      </c>
      <c r="D96" s="222" t="str">
        <f>IF('Section C'!E96="", "",'Section C'!E96)</f>
        <v/>
      </c>
      <c r="E96" s="222" t="str">
        <f>IF('Section C'!E96="", "",'Section C'!F96)</f>
        <v/>
      </c>
      <c r="F96" s="222" t="str">
        <f>IF('Section C'!C96="","",'Section C'!G96)</f>
        <v/>
      </c>
      <c r="G96" s="299" t="str">
        <f>IF('Section C'!G96="","",'Section C'!J96)</f>
        <v/>
      </c>
      <c r="H96" s="299" t="str">
        <f>IF('Section C'!J96="","",'Section C'!J96)</f>
        <v/>
      </c>
      <c r="I96" s="187"/>
      <c r="J96" s="383"/>
      <c r="K96" s="187"/>
      <c r="L96" s="187"/>
      <c r="M96" s="187"/>
      <c r="N96" s="187"/>
      <c r="O96" s="187"/>
      <c r="P96" s="187"/>
      <c r="Q96" s="187"/>
      <c r="R96" s="318"/>
      <c r="S96" s="4"/>
      <c r="T96" s="187"/>
      <c r="U96" s="187"/>
      <c r="V96" s="187"/>
      <c r="W96" s="187"/>
      <c r="X96" s="187"/>
      <c r="Y96" s="187"/>
      <c r="Z96" s="187"/>
      <c r="AA96" s="187"/>
      <c r="AB96" s="187"/>
      <c r="AC96" s="187"/>
      <c r="AD96" s="187"/>
      <c r="AE96" s="187"/>
      <c r="AF96" s="187"/>
      <c r="AG96" s="4"/>
      <c r="AI96" s="140" t="str">
        <f>IF(F96="UCITS",SUM(I96:Q96)=0,"OK")</f>
        <v>OK</v>
      </c>
      <c r="AJ96" s="140" t="str">
        <f>IF(F96="AIF",SUM(T96:AF96)=0,"OK")</f>
        <v>OK</v>
      </c>
      <c r="AK96" s="140" t="str">
        <f>IF(F96="AIFLNP",SUM(T96:AF96)=0,"OK")</f>
        <v>OK</v>
      </c>
      <c r="AL96" s="140" t="str">
        <f>IF(F96="RAIF",SUM(T96:AF96)=0,"OK")</f>
        <v>OK</v>
      </c>
      <c r="AM96" s="140" t="b">
        <f>IF(OR(F96="AIF",F96="AIFLNP",F96="RAIF"),TRUE,FALSE)</f>
        <v>0</v>
      </c>
      <c r="AN96" s="140"/>
      <c r="AO96" s="375" t="str">
        <f>IF(G96="","TRUE",SUM(I96:AF96)=G96)</f>
        <v>TRUE</v>
      </c>
      <c r="AP96" s="376" t="b">
        <f>IF(OR(AO96=TRUE,"TRUE"),TRUE,FALSE)</f>
        <v>1</v>
      </c>
    </row>
    <row r="97" spans="1:42" ht="15.75" thickBot="1" x14ac:dyDescent="0.3">
      <c r="A97" s="4"/>
      <c r="B97" s="70"/>
      <c r="C97" s="4"/>
      <c r="D97" s="4"/>
      <c r="E97" s="4"/>
      <c r="H97" s="317"/>
      <c r="I97" s="4"/>
      <c r="J97" s="4"/>
      <c r="K97" s="4"/>
      <c r="L97" s="4"/>
      <c r="M97" s="4"/>
      <c r="N97" s="4"/>
      <c r="O97" s="4"/>
      <c r="P97" s="4"/>
      <c r="Q97" s="4"/>
      <c r="R97" s="4"/>
      <c r="S97" s="4"/>
      <c r="T97" s="4"/>
      <c r="W97" s="4"/>
      <c r="X97" s="4"/>
      <c r="Y97" s="4"/>
      <c r="Z97" s="4"/>
      <c r="AA97" s="4"/>
      <c r="AB97" s="4"/>
      <c r="AC97" s="4"/>
      <c r="AD97" s="4"/>
      <c r="AE97" s="4"/>
      <c r="AF97" s="4"/>
      <c r="AG97" s="4"/>
      <c r="AI97" s="140"/>
      <c r="AJ97" s="140"/>
      <c r="AK97" s="140"/>
      <c r="AL97" s="140"/>
      <c r="AM97" s="140"/>
      <c r="AN97" s="140"/>
      <c r="AO97" s="375"/>
      <c r="AP97" s="376"/>
    </row>
    <row r="98" spans="1:42" ht="25.5" customHeight="1" thickBot="1" x14ac:dyDescent="0.3">
      <c r="A98" s="4"/>
      <c r="B98" s="121" t="s">
        <v>820</v>
      </c>
      <c r="C98" s="222" t="str">
        <f>IF('Section C'!E98="", "",'Section C'!C98)</f>
        <v/>
      </c>
      <c r="D98" s="222" t="str">
        <f>IF('Section C'!E98="", "",'Section C'!E98)</f>
        <v/>
      </c>
      <c r="E98" s="222" t="str">
        <f>IF('Section C'!E98="", "",'Section C'!F98)</f>
        <v/>
      </c>
      <c r="F98" s="222" t="str">
        <f>IF('Section C'!C98="","",'Section C'!G98)</f>
        <v/>
      </c>
      <c r="G98" s="299" t="str">
        <f>IF('Section C'!G98="","",'Section C'!J98)</f>
        <v/>
      </c>
      <c r="H98" s="299" t="str">
        <f>IF('Section C'!J98="","",'Section C'!J98)</f>
        <v/>
      </c>
      <c r="I98" s="187"/>
      <c r="J98" s="383"/>
      <c r="K98" s="187"/>
      <c r="L98" s="187"/>
      <c r="M98" s="187"/>
      <c r="N98" s="187"/>
      <c r="O98" s="187"/>
      <c r="P98" s="187"/>
      <c r="Q98" s="187"/>
      <c r="R98" s="318"/>
      <c r="S98" s="4"/>
      <c r="T98" s="187"/>
      <c r="U98" s="187"/>
      <c r="V98" s="187"/>
      <c r="W98" s="187"/>
      <c r="X98" s="187"/>
      <c r="Y98" s="187"/>
      <c r="Z98" s="187"/>
      <c r="AA98" s="187"/>
      <c r="AB98" s="187"/>
      <c r="AC98" s="187"/>
      <c r="AD98" s="187"/>
      <c r="AE98" s="187"/>
      <c r="AF98" s="187"/>
      <c r="AG98" s="4"/>
      <c r="AI98" s="140" t="str">
        <f>IF(F98="UCITS",SUM(I98:Q98)=0,"OK")</f>
        <v>OK</v>
      </c>
      <c r="AJ98" s="140" t="str">
        <f>IF(F98="AIF",SUM(T98:AF98)=0,"OK")</f>
        <v>OK</v>
      </c>
      <c r="AK98" s="140" t="str">
        <f>IF(F98="AIFLNP",SUM(T98:AF98)=0,"OK")</f>
        <v>OK</v>
      </c>
      <c r="AL98" s="140" t="str">
        <f>IF(F98="RAIF",SUM(T98:AF98)=0,"OK")</f>
        <v>OK</v>
      </c>
      <c r="AM98" s="140" t="b">
        <f>IF(OR(F98="AIF",F98="AIFLNP",F98="RAIF"),TRUE,FALSE)</f>
        <v>0</v>
      </c>
      <c r="AN98" s="140"/>
      <c r="AO98" s="375" t="str">
        <f>IF(G98="","TRUE",SUM(I98:AF98)=G98)</f>
        <v>TRUE</v>
      </c>
      <c r="AP98" s="376" t="b">
        <f>IF(OR(AO98=TRUE,"TRUE"),TRUE,FALSE)</f>
        <v>1</v>
      </c>
    </row>
    <row r="99" spans="1:42" ht="15.75" thickBot="1" x14ac:dyDescent="0.3">
      <c r="A99" s="4"/>
      <c r="B99" s="70"/>
      <c r="C99" s="4"/>
      <c r="D99" s="4"/>
      <c r="E99" s="4"/>
      <c r="H99" s="317"/>
      <c r="I99" s="4"/>
      <c r="J99" s="4"/>
      <c r="K99" s="4"/>
      <c r="L99" s="4"/>
      <c r="M99" s="4"/>
      <c r="N99" s="4"/>
      <c r="O99" s="4"/>
      <c r="P99" s="4"/>
      <c r="Q99" s="4"/>
      <c r="R99" s="4"/>
      <c r="S99" s="4"/>
      <c r="T99" s="4"/>
      <c r="W99" s="4"/>
      <c r="X99" s="4"/>
      <c r="Y99" s="4"/>
      <c r="Z99" s="4"/>
      <c r="AA99" s="4"/>
      <c r="AB99" s="4"/>
      <c r="AC99" s="4"/>
      <c r="AD99" s="4"/>
      <c r="AE99" s="4"/>
      <c r="AF99" s="4"/>
      <c r="AG99" s="4"/>
      <c r="AI99" s="140"/>
      <c r="AJ99" s="140"/>
      <c r="AK99" s="140"/>
      <c r="AL99" s="140"/>
      <c r="AM99" s="140"/>
      <c r="AN99" s="140"/>
      <c r="AO99" s="375"/>
      <c r="AP99" s="376"/>
    </row>
    <row r="100" spans="1:42" ht="25.5" customHeight="1" thickBot="1" x14ac:dyDescent="0.3">
      <c r="A100" s="4"/>
      <c r="B100" s="121" t="s">
        <v>821</v>
      </c>
      <c r="C100" s="222" t="str">
        <f>IF('Section C'!E100="", "",'Section C'!C100)</f>
        <v/>
      </c>
      <c r="D100" s="222" t="str">
        <f>IF('Section C'!E100="", "",'Section C'!E100)</f>
        <v/>
      </c>
      <c r="E100" s="222" t="str">
        <f>IF('Section C'!E100="", "",'Section C'!F100)</f>
        <v/>
      </c>
      <c r="F100" s="222" t="str">
        <f>IF('Section C'!C100="","",'Section C'!G100)</f>
        <v/>
      </c>
      <c r="G100" s="299" t="str">
        <f>IF('Section C'!G100="","",'Section C'!J100)</f>
        <v/>
      </c>
      <c r="H100" s="299" t="str">
        <f>IF('Section C'!J100="","",'Section C'!J100)</f>
        <v/>
      </c>
      <c r="I100" s="187"/>
      <c r="J100" s="383"/>
      <c r="K100" s="187"/>
      <c r="L100" s="187"/>
      <c r="M100" s="187"/>
      <c r="N100" s="187"/>
      <c r="O100" s="187"/>
      <c r="P100" s="187"/>
      <c r="Q100" s="187"/>
      <c r="R100" s="318"/>
      <c r="S100" s="4"/>
      <c r="T100" s="187"/>
      <c r="U100" s="187"/>
      <c r="V100" s="187"/>
      <c r="W100" s="187"/>
      <c r="X100" s="187"/>
      <c r="Y100" s="187"/>
      <c r="Z100" s="187"/>
      <c r="AA100" s="187"/>
      <c r="AB100" s="187"/>
      <c r="AC100" s="187"/>
      <c r="AD100" s="187"/>
      <c r="AE100" s="187"/>
      <c r="AF100" s="187"/>
      <c r="AG100" s="4"/>
      <c r="AI100" s="140" t="str">
        <f>IF(F100="UCITS",SUM(I100:Q100)=0,"OK")</f>
        <v>OK</v>
      </c>
      <c r="AJ100" s="140" t="str">
        <f>IF(F100="AIF",SUM(T100:AF100)=0,"OK")</f>
        <v>OK</v>
      </c>
      <c r="AK100" s="140" t="str">
        <f>IF(F100="AIFLNP",SUM(T100:AF100)=0,"OK")</f>
        <v>OK</v>
      </c>
      <c r="AL100" s="140" t="str">
        <f>IF(F100="RAIF",SUM(T100:AF100)=0,"OK")</f>
        <v>OK</v>
      </c>
      <c r="AM100" s="140" t="b">
        <f>IF(OR(F100="AIF",F100="AIFLNP",F100="RAIF"),TRUE,FALSE)</f>
        <v>0</v>
      </c>
      <c r="AN100" s="140"/>
      <c r="AO100" s="375" t="str">
        <f>IF(G100="","TRUE",SUM(I100:AF100)=G100)</f>
        <v>TRUE</v>
      </c>
      <c r="AP100" s="376" t="b">
        <f>IF(OR(AO100=TRUE,"TRUE"),TRUE,FALSE)</f>
        <v>1</v>
      </c>
    </row>
    <row r="101" spans="1:42" ht="15.75" thickBot="1" x14ac:dyDescent="0.3">
      <c r="A101" s="4"/>
      <c r="B101" s="70"/>
      <c r="C101" s="4"/>
      <c r="D101" s="4"/>
      <c r="E101" s="4"/>
      <c r="H101" s="317"/>
      <c r="I101" s="4"/>
      <c r="J101" s="4"/>
      <c r="K101" s="4"/>
      <c r="L101" s="4"/>
      <c r="M101" s="4"/>
      <c r="N101" s="4"/>
      <c r="O101" s="4"/>
      <c r="P101" s="4"/>
      <c r="Q101" s="4"/>
      <c r="R101" s="4"/>
      <c r="S101" s="4"/>
      <c r="T101" s="4"/>
      <c r="W101" s="4"/>
      <c r="X101" s="4"/>
      <c r="Y101" s="4"/>
      <c r="Z101" s="4"/>
      <c r="AA101" s="4"/>
      <c r="AB101" s="4"/>
      <c r="AC101" s="4"/>
      <c r="AD101" s="4"/>
      <c r="AE101" s="4"/>
      <c r="AF101" s="4"/>
      <c r="AG101" s="4"/>
      <c r="AI101" s="140"/>
      <c r="AJ101" s="140"/>
      <c r="AK101" s="140"/>
      <c r="AL101" s="140"/>
      <c r="AM101" s="140"/>
      <c r="AN101" s="140"/>
      <c r="AO101" s="375"/>
      <c r="AP101" s="376"/>
    </row>
    <row r="102" spans="1:42" ht="25.5" customHeight="1" thickBot="1" x14ac:dyDescent="0.3">
      <c r="A102" s="4"/>
      <c r="B102" s="121" t="s">
        <v>822</v>
      </c>
      <c r="C102" s="222" t="str">
        <f>IF('Section C'!E102="", "",'Section C'!C102)</f>
        <v/>
      </c>
      <c r="D102" s="222" t="str">
        <f>IF('Section C'!E102="", "",'Section C'!E102)</f>
        <v/>
      </c>
      <c r="E102" s="222" t="str">
        <f>IF('Section C'!E102="", "",'Section C'!F102)</f>
        <v/>
      </c>
      <c r="F102" s="222" t="str">
        <f>IF('Section C'!C102="","",'Section C'!G102)</f>
        <v/>
      </c>
      <c r="G102" s="299" t="str">
        <f>IF('Section C'!G102="","",'Section C'!J102)</f>
        <v/>
      </c>
      <c r="H102" s="299" t="str">
        <f>IF('Section C'!J102="","",'Section C'!J102)</f>
        <v/>
      </c>
      <c r="I102" s="187"/>
      <c r="J102" s="383"/>
      <c r="K102" s="187"/>
      <c r="L102" s="187"/>
      <c r="M102" s="187"/>
      <c r="N102" s="187"/>
      <c r="O102" s="187"/>
      <c r="P102" s="187"/>
      <c r="Q102" s="187"/>
      <c r="R102" s="318"/>
      <c r="S102" s="4"/>
      <c r="T102" s="187"/>
      <c r="U102" s="187"/>
      <c r="V102" s="187"/>
      <c r="W102" s="187"/>
      <c r="X102" s="187"/>
      <c r="Y102" s="187"/>
      <c r="Z102" s="187"/>
      <c r="AA102" s="187"/>
      <c r="AB102" s="187"/>
      <c r="AC102" s="187"/>
      <c r="AD102" s="187"/>
      <c r="AE102" s="187"/>
      <c r="AF102" s="187"/>
      <c r="AG102" s="4"/>
      <c r="AI102" s="140" t="str">
        <f>IF(F102="UCITS",SUM(I102:Q102)=0,"OK")</f>
        <v>OK</v>
      </c>
      <c r="AJ102" s="140" t="str">
        <f>IF(F102="AIF",SUM(T102:AF102)=0,"OK")</f>
        <v>OK</v>
      </c>
      <c r="AK102" s="140" t="str">
        <f>IF(F102="AIFLNP",SUM(T102:AF102)=0,"OK")</f>
        <v>OK</v>
      </c>
      <c r="AL102" s="140" t="str">
        <f>IF(F102="RAIF",SUM(T102:AF102)=0,"OK")</f>
        <v>OK</v>
      </c>
      <c r="AM102" s="140" t="b">
        <f>IF(OR(F102="AIF",F102="AIFLNP",F102="RAIF"),TRUE,FALSE)</f>
        <v>0</v>
      </c>
      <c r="AN102" s="140"/>
      <c r="AO102" s="375" t="str">
        <f>IF(G102="","TRUE",SUM(I102:AF102)=G102)</f>
        <v>TRUE</v>
      </c>
      <c r="AP102" s="376" t="b">
        <f>IF(OR(AO102=TRUE,"TRUE"),TRUE,FALSE)</f>
        <v>1</v>
      </c>
    </row>
    <row r="103" spans="1:42" ht="15.75" thickBot="1" x14ac:dyDescent="0.3">
      <c r="A103" s="4"/>
      <c r="B103" s="70"/>
      <c r="C103" s="4"/>
      <c r="D103" s="4"/>
      <c r="E103" s="4"/>
      <c r="H103" s="317"/>
      <c r="I103" s="4"/>
      <c r="J103" s="4"/>
      <c r="K103" s="4"/>
      <c r="L103" s="4"/>
      <c r="M103" s="4"/>
      <c r="N103" s="4"/>
      <c r="O103" s="4"/>
      <c r="P103" s="4"/>
      <c r="Q103" s="4"/>
      <c r="R103" s="4"/>
      <c r="S103" s="4"/>
      <c r="T103" s="4"/>
      <c r="W103" s="4"/>
      <c r="X103" s="4"/>
      <c r="Y103" s="4"/>
      <c r="Z103" s="4"/>
      <c r="AA103" s="4"/>
      <c r="AB103" s="4"/>
      <c r="AC103" s="4"/>
      <c r="AD103" s="4"/>
      <c r="AE103" s="4"/>
      <c r="AF103" s="4"/>
      <c r="AG103" s="4"/>
      <c r="AI103" s="140"/>
      <c r="AJ103" s="140"/>
      <c r="AK103" s="140"/>
      <c r="AL103" s="140"/>
      <c r="AM103" s="140"/>
      <c r="AN103" s="140"/>
      <c r="AO103" s="375"/>
      <c r="AP103" s="376"/>
    </row>
    <row r="104" spans="1:42" ht="25.5" customHeight="1" thickBot="1" x14ac:dyDescent="0.3">
      <c r="A104" s="4"/>
      <c r="B104" s="121" t="s">
        <v>823</v>
      </c>
      <c r="C104" s="222" t="str">
        <f>IF('Section C'!E104="", "",'Section C'!C104)</f>
        <v/>
      </c>
      <c r="D104" s="222" t="str">
        <f>IF('Section C'!E104="", "",'Section C'!E104)</f>
        <v/>
      </c>
      <c r="E104" s="222" t="str">
        <f>IF('Section C'!E104="", "",'Section C'!F104)</f>
        <v/>
      </c>
      <c r="F104" s="222" t="str">
        <f>IF('Section C'!C104="","",'Section C'!G104)</f>
        <v/>
      </c>
      <c r="G104" s="299" t="str">
        <f>IF('Section C'!G104="","",'Section C'!J104)</f>
        <v/>
      </c>
      <c r="H104" s="299" t="str">
        <f>IF('Section C'!J104="","",'Section C'!J104)</f>
        <v/>
      </c>
      <c r="I104" s="187"/>
      <c r="J104" s="383"/>
      <c r="K104" s="187"/>
      <c r="L104" s="187"/>
      <c r="M104" s="187"/>
      <c r="N104" s="187"/>
      <c r="O104" s="187"/>
      <c r="P104" s="187"/>
      <c r="Q104" s="187"/>
      <c r="R104" s="318"/>
      <c r="S104" s="4"/>
      <c r="T104" s="187"/>
      <c r="U104" s="187"/>
      <c r="V104" s="187"/>
      <c r="W104" s="187"/>
      <c r="X104" s="187"/>
      <c r="Y104" s="187"/>
      <c r="Z104" s="187"/>
      <c r="AA104" s="187"/>
      <c r="AB104" s="187"/>
      <c r="AC104" s="187"/>
      <c r="AD104" s="187"/>
      <c r="AE104" s="187"/>
      <c r="AF104" s="187"/>
      <c r="AG104" s="4"/>
      <c r="AI104" s="140" t="str">
        <f>IF(F104="UCITS",SUM(I104:Q104)=0,"OK")</f>
        <v>OK</v>
      </c>
      <c r="AJ104" s="140" t="str">
        <f>IF(F104="AIF",SUM(T104:AF104)=0,"OK")</f>
        <v>OK</v>
      </c>
      <c r="AK104" s="140" t="str">
        <f>IF(F104="AIFLNP",SUM(T104:AF104)=0,"OK")</f>
        <v>OK</v>
      </c>
      <c r="AL104" s="140" t="str">
        <f>IF(F104="RAIF",SUM(T104:AF104)=0,"OK")</f>
        <v>OK</v>
      </c>
      <c r="AM104" s="140" t="b">
        <f>IF(OR(F104="AIF",F104="AIFLNP",F104="RAIF"),TRUE,FALSE)</f>
        <v>0</v>
      </c>
      <c r="AN104" s="140"/>
      <c r="AO104" s="375" t="str">
        <f>IF(G104="","TRUE",SUM(I104:AF104)=G104)</f>
        <v>TRUE</v>
      </c>
      <c r="AP104" s="376" t="b">
        <f>IF(OR(AO104=TRUE,"TRUE"),TRUE,FALSE)</f>
        <v>1</v>
      </c>
    </row>
    <row r="105" spans="1:42" ht="15.75" thickBot="1" x14ac:dyDescent="0.3">
      <c r="A105" s="4"/>
      <c r="B105" s="70"/>
      <c r="C105" s="4"/>
      <c r="D105" s="4"/>
      <c r="E105" s="4"/>
      <c r="H105" s="317"/>
      <c r="I105" s="4"/>
      <c r="J105" s="4"/>
      <c r="K105" s="4"/>
      <c r="L105" s="4"/>
      <c r="M105" s="4"/>
      <c r="N105" s="4"/>
      <c r="O105" s="4"/>
      <c r="P105" s="4"/>
      <c r="Q105" s="4"/>
      <c r="R105" s="4"/>
      <c r="S105" s="4"/>
      <c r="T105" s="4"/>
      <c r="W105" s="4"/>
      <c r="X105" s="4"/>
      <c r="Y105" s="4"/>
      <c r="Z105" s="4"/>
      <c r="AA105" s="4"/>
      <c r="AB105" s="4"/>
      <c r="AC105" s="4"/>
      <c r="AD105" s="4"/>
      <c r="AE105" s="4"/>
      <c r="AF105" s="4"/>
      <c r="AG105" s="4"/>
      <c r="AI105" s="140"/>
      <c r="AJ105" s="140"/>
      <c r="AK105" s="140"/>
      <c r="AL105" s="140"/>
      <c r="AM105" s="140"/>
      <c r="AN105" s="140"/>
      <c r="AO105" s="375"/>
      <c r="AP105" s="376"/>
    </row>
    <row r="106" spans="1:42" ht="25.5" customHeight="1" thickBot="1" x14ac:dyDescent="0.3">
      <c r="A106" s="4"/>
      <c r="B106" s="121" t="s">
        <v>824</v>
      </c>
      <c r="C106" s="222" t="str">
        <f>IF('Section C'!E106="", "",'Section C'!C106)</f>
        <v/>
      </c>
      <c r="D106" s="222" t="str">
        <f>IF('Section C'!E106="", "",'Section C'!E106)</f>
        <v/>
      </c>
      <c r="E106" s="222" t="str">
        <f>IF('Section C'!E106="", "",'Section C'!F106)</f>
        <v/>
      </c>
      <c r="F106" s="222" t="str">
        <f>IF('Section C'!C106="","",'Section C'!G106)</f>
        <v/>
      </c>
      <c r="G106" s="299" t="str">
        <f>IF('Section C'!G106="","",'Section C'!J106)</f>
        <v/>
      </c>
      <c r="H106" s="299" t="str">
        <f>IF('Section C'!J106="","",'Section C'!J106)</f>
        <v/>
      </c>
      <c r="I106" s="187"/>
      <c r="J106" s="383"/>
      <c r="K106" s="187"/>
      <c r="L106" s="187"/>
      <c r="M106" s="187"/>
      <c r="N106" s="187"/>
      <c r="O106" s="187"/>
      <c r="P106" s="187"/>
      <c r="Q106" s="187"/>
      <c r="R106" s="318"/>
      <c r="S106" s="4"/>
      <c r="T106" s="187"/>
      <c r="U106" s="187"/>
      <c r="V106" s="187"/>
      <c r="W106" s="187"/>
      <c r="X106" s="187"/>
      <c r="Y106" s="187"/>
      <c r="Z106" s="187"/>
      <c r="AA106" s="187"/>
      <c r="AB106" s="187"/>
      <c r="AC106" s="187"/>
      <c r="AD106" s="187"/>
      <c r="AE106" s="187"/>
      <c r="AF106" s="187"/>
      <c r="AG106" s="4"/>
      <c r="AI106" s="140" t="str">
        <f>IF(F106="UCITS",SUM(I106:Q106)=0,"OK")</f>
        <v>OK</v>
      </c>
      <c r="AJ106" s="140" t="str">
        <f>IF(F106="AIF",SUM(T106:AF106)=0,"OK")</f>
        <v>OK</v>
      </c>
      <c r="AK106" s="140" t="str">
        <f>IF(F106="AIFLNP",SUM(T106:AF106)=0,"OK")</f>
        <v>OK</v>
      </c>
      <c r="AL106" s="140" t="str">
        <f>IF(F106="RAIF",SUM(T106:AF106)=0,"OK")</f>
        <v>OK</v>
      </c>
      <c r="AM106" s="140" t="b">
        <f>IF(OR(F106="AIF",F106="AIFLNP",F106="RAIF"),TRUE,FALSE)</f>
        <v>0</v>
      </c>
      <c r="AN106" s="140"/>
      <c r="AO106" s="375" t="str">
        <f>IF(G106="","TRUE",SUM(I106:AF106)=G106)</f>
        <v>TRUE</v>
      </c>
      <c r="AP106" s="376" t="b">
        <f>IF(OR(AO106=TRUE,"TRUE"),TRUE,FALSE)</f>
        <v>1</v>
      </c>
    </row>
    <row r="107" spans="1:42" ht="15.75" thickBot="1" x14ac:dyDescent="0.3">
      <c r="A107" s="4"/>
      <c r="B107" s="70"/>
      <c r="C107" s="4"/>
      <c r="D107" s="4"/>
      <c r="E107" s="4"/>
      <c r="H107" s="317"/>
      <c r="I107" s="4"/>
      <c r="J107" s="4"/>
      <c r="K107" s="4"/>
      <c r="L107" s="4"/>
      <c r="M107" s="4"/>
      <c r="N107" s="4"/>
      <c r="O107" s="4"/>
      <c r="P107" s="4"/>
      <c r="Q107" s="4"/>
      <c r="R107" s="4"/>
      <c r="S107" s="4"/>
      <c r="T107" s="4"/>
      <c r="W107" s="4"/>
      <c r="X107" s="4"/>
      <c r="Y107" s="4"/>
      <c r="Z107" s="4"/>
      <c r="AA107" s="4"/>
      <c r="AB107" s="4"/>
      <c r="AC107" s="4"/>
      <c r="AD107" s="4"/>
      <c r="AE107" s="4"/>
      <c r="AF107" s="4"/>
      <c r="AG107" s="4"/>
      <c r="AI107" s="140"/>
      <c r="AJ107" s="140"/>
      <c r="AK107" s="140"/>
      <c r="AL107" s="140"/>
      <c r="AM107" s="140"/>
      <c r="AN107" s="140"/>
      <c r="AO107" s="375"/>
      <c r="AP107" s="376"/>
    </row>
    <row r="108" spans="1:42" ht="25.5" customHeight="1" thickBot="1" x14ac:dyDescent="0.3">
      <c r="A108" s="4"/>
      <c r="B108" s="419" t="s">
        <v>913</v>
      </c>
      <c r="C108" s="222" t="str">
        <f>IF('Section C'!E108="", "",'Section C'!C108)</f>
        <v/>
      </c>
      <c r="D108" s="222" t="str">
        <f>IF('Section C'!E108="", "",'Section C'!E108)</f>
        <v/>
      </c>
      <c r="E108" s="222" t="str">
        <f>IF('Section C'!E108="", "",'Section C'!F108)</f>
        <v/>
      </c>
      <c r="F108" s="222" t="str">
        <f>IF('Section C'!C108="","",'Section C'!G108)</f>
        <v/>
      </c>
      <c r="G108" s="299" t="str">
        <f>IF('Section C'!G108="","",'Section C'!J108)</f>
        <v/>
      </c>
      <c r="H108" s="299" t="str">
        <f>IF('Section C'!J108="","",'Section C'!J108)</f>
        <v/>
      </c>
      <c r="I108" s="187"/>
      <c r="J108" s="383"/>
      <c r="K108" s="187"/>
      <c r="L108" s="187"/>
      <c r="M108" s="187"/>
      <c r="N108" s="187"/>
      <c r="O108" s="187"/>
      <c r="P108" s="187"/>
      <c r="Q108" s="187"/>
      <c r="R108" s="318"/>
      <c r="S108" s="4"/>
      <c r="T108" s="187"/>
      <c r="U108" s="187"/>
      <c r="V108" s="187"/>
      <c r="W108" s="187"/>
      <c r="X108" s="187"/>
      <c r="Y108" s="187"/>
      <c r="Z108" s="187"/>
      <c r="AA108" s="187"/>
      <c r="AB108" s="187"/>
      <c r="AC108" s="187"/>
      <c r="AD108" s="187"/>
      <c r="AE108" s="187"/>
      <c r="AF108" s="187"/>
      <c r="AG108" s="4"/>
      <c r="AI108" s="140" t="str">
        <f>IF(F108="UCITS",SUM(I108:Q108)=0,"OK")</f>
        <v>OK</v>
      </c>
      <c r="AJ108" s="140" t="str">
        <f>IF(F108="AIF",SUM(T108:AF108)=0,"OK")</f>
        <v>OK</v>
      </c>
      <c r="AK108" s="140" t="str">
        <f>IF(F108="AIFLNP",SUM(T108:AF108)=0,"OK")</f>
        <v>OK</v>
      </c>
      <c r="AL108" s="140" t="str">
        <f>IF(F108="RAIF",SUM(T108:AF108)=0,"OK")</f>
        <v>OK</v>
      </c>
      <c r="AM108" s="140" t="b">
        <f>IF(OR(F108="AIF",F108="AIFLNP",F108="RAIF"),TRUE,FALSE)</f>
        <v>0</v>
      </c>
      <c r="AN108" s="140"/>
      <c r="AO108" s="375" t="str">
        <f>IF(G108="","TRUE",SUM(I108:AF108)=G108)</f>
        <v>TRUE</v>
      </c>
      <c r="AP108" s="376" t="b">
        <f>IF(OR(AO108=TRUE,"TRUE"),TRUE,FALSE)</f>
        <v>1</v>
      </c>
    </row>
    <row r="109" spans="1:42" ht="15.75" thickBot="1" x14ac:dyDescent="0.3">
      <c r="A109" s="4"/>
      <c r="B109" s="70"/>
      <c r="C109" s="4"/>
      <c r="D109" s="4"/>
      <c r="E109" s="4"/>
      <c r="H109" s="317"/>
      <c r="I109" s="4"/>
      <c r="J109" s="4"/>
      <c r="K109" s="4"/>
      <c r="L109" s="4"/>
      <c r="M109" s="4"/>
      <c r="N109" s="4"/>
      <c r="O109" s="4"/>
      <c r="P109" s="4"/>
      <c r="Q109" s="4"/>
      <c r="R109" s="4"/>
      <c r="S109" s="4"/>
      <c r="T109" s="4"/>
      <c r="W109" s="4"/>
      <c r="X109" s="4"/>
      <c r="Y109" s="4"/>
      <c r="Z109" s="4"/>
      <c r="AA109" s="4"/>
      <c r="AB109" s="4"/>
      <c r="AC109" s="4"/>
      <c r="AD109" s="4"/>
      <c r="AE109" s="4"/>
      <c r="AF109" s="4"/>
      <c r="AG109" s="4"/>
      <c r="AI109" s="140"/>
      <c r="AJ109" s="140"/>
      <c r="AK109" s="140"/>
      <c r="AL109" s="140"/>
      <c r="AM109" s="140"/>
      <c r="AN109" s="140"/>
      <c r="AO109" s="375"/>
      <c r="AP109" s="376"/>
    </row>
    <row r="110" spans="1:42" ht="25.5" customHeight="1" thickBot="1" x14ac:dyDescent="0.3">
      <c r="A110" s="4"/>
      <c r="B110" s="121" t="s">
        <v>914</v>
      </c>
      <c r="C110" s="222" t="str">
        <f>IF('Section C'!E110="", "",'Section C'!C110)</f>
        <v/>
      </c>
      <c r="D110" s="222" t="str">
        <f>IF('Section C'!E110="", "",'Section C'!E110)</f>
        <v/>
      </c>
      <c r="E110" s="222" t="str">
        <f>IF('Section C'!E110="", "",'Section C'!F110)</f>
        <v/>
      </c>
      <c r="F110" s="222" t="str">
        <f>IF('Section C'!C110="","",'Section C'!G110)</f>
        <v/>
      </c>
      <c r="G110" s="299" t="str">
        <f>IF('Section C'!G110="","",'Section C'!J110)</f>
        <v/>
      </c>
      <c r="H110" s="299" t="str">
        <f>IF('Section C'!J110="","",'Section C'!J110)</f>
        <v/>
      </c>
      <c r="I110" s="187"/>
      <c r="J110" s="383"/>
      <c r="K110" s="187"/>
      <c r="L110" s="187"/>
      <c r="M110" s="187"/>
      <c r="N110" s="187"/>
      <c r="O110" s="187"/>
      <c r="P110" s="187"/>
      <c r="Q110" s="187"/>
      <c r="R110" s="318"/>
      <c r="S110" s="4"/>
      <c r="T110" s="187"/>
      <c r="U110" s="187"/>
      <c r="V110" s="187"/>
      <c r="W110" s="187"/>
      <c r="X110" s="187"/>
      <c r="Y110" s="187"/>
      <c r="Z110" s="187"/>
      <c r="AA110" s="187"/>
      <c r="AB110" s="187"/>
      <c r="AC110" s="187"/>
      <c r="AD110" s="187"/>
      <c r="AE110" s="187"/>
      <c r="AF110" s="187"/>
      <c r="AG110" s="4"/>
      <c r="AI110" s="140" t="str">
        <f>IF(F110="UCITS",SUM(I110:Q110)=0,"OK")</f>
        <v>OK</v>
      </c>
      <c r="AJ110" s="140" t="str">
        <f>IF(F110="AIF",SUM(T110:AF110)=0,"OK")</f>
        <v>OK</v>
      </c>
      <c r="AK110" s="140" t="str">
        <f>IF(F110="AIFLNP",SUM(T110:AF110)=0,"OK")</f>
        <v>OK</v>
      </c>
      <c r="AL110" s="140" t="str">
        <f>IF(F110="RAIF",SUM(T110:AF110)=0,"OK")</f>
        <v>OK</v>
      </c>
      <c r="AM110" s="140" t="b">
        <f>IF(OR(F110="AIF",F110="AIFLNP",F110="RAIF"),TRUE,FALSE)</f>
        <v>0</v>
      </c>
      <c r="AN110" s="140"/>
      <c r="AO110" s="375" t="str">
        <f>IF(G110="","TRUE",SUM(I110:AF110)=G110)</f>
        <v>TRUE</v>
      </c>
      <c r="AP110" s="376" t="b">
        <f>IF(OR(AO110=TRUE,"TRUE"),TRUE,FALSE)</f>
        <v>1</v>
      </c>
    </row>
    <row r="111" spans="1:42" ht="15.75" thickBot="1" x14ac:dyDescent="0.3">
      <c r="A111" s="4"/>
      <c r="B111" s="70"/>
      <c r="C111" s="4"/>
      <c r="D111" s="4"/>
      <c r="E111" s="4"/>
      <c r="H111" s="317"/>
      <c r="I111" s="4"/>
      <c r="J111" s="4"/>
      <c r="K111" s="4"/>
      <c r="L111" s="4"/>
      <c r="M111" s="4"/>
      <c r="N111" s="4"/>
      <c r="O111" s="4"/>
      <c r="P111" s="4"/>
      <c r="Q111" s="4"/>
      <c r="R111" s="4"/>
      <c r="S111" s="4"/>
      <c r="T111" s="4"/>
      <c r="W111" s="4"/>
      <c r="X111" s="4"/>
      <c r="Y111" s="4"/>
      <c r="Z111" s="4"/>
      <c r="AA111" s="4"/>
      <c r="AB111" s="4"/>
      <c r="AC111" s="4"/>
      <c r="AD111" s="4"/>
      <c r="AE111" s="4"/>
      <c r="AF111" s="4"/>
      <c r="AG111" s="4"/>
      <c r="AI111" s="140"/>
      <c r="AJ111" s="140"/>
      <c r="AK111" s="140"/>
      <c r="AL111" s="140"/>
      <c r="AM111" s="140"/>
      <c r="AN111" s="140"/>
      <c r="AO111" s="375"/>
      <c r="AP111" s="376"/>
    </row>
    <row r="112" spans="1:42" ht="25.5" customHeight="1" thickBot="1" x14ac:dyDescent="0.3">
      <c r="A112" s="4"/>
      <c r="B112" s="121" t="s">
        <v>915</v>
      </c>
      <c r="C112" s="222" t="str">
        <f>IF('Section C'!E112="", "",'Section C'!C112)</f>
        <v/>
      </c>
      <c r="D112" s="222" t="str">
        <f>IF('Section C'!E112="", "",'Section C'!E112)</f>
        <v/>
      </c>
      <c r="E112" s="222" t="str">
        <f>IF('Section C'!E112="", "",'Section C'!F112)</f>
        <v/>
      </c>
      <c r="F112" s="222" t="str">
        <f>IF('Section C'!C112="","",'Section C'!G112)</f>
        <v/>
      </c>
      <c r="G112" s="299" t="str">
        <f>IF('Section C'!G112="","",'Section C'!J112)</f>
        <v/>
      </c>
      <c r="H112" s="299" t="str">
        <f>IF('Section C'!J112="","",'Section C'!J112)</f>
        <v/>
      </c>
      <c r="I112" s="187"/>
      <c r="J112" s="383"/>
      <c r="K112" s="187"/>
      <c r="L112" s="187"/>
      <c r="M112" s="187"/>
      <c r="N112" s="187"/>
      <c r="O112" s="187"/>
      <c r="P112" s="187"/>
      <c r="Q112" s="187"/>
      <c r="R112" s="318"/>
      <c r="S112" s="4"/>
      <c r="T112" s="187"/>
      <c r="U112" s="187"/>
      <c r="V112" s="187"/>
      <c r="W112" s="187"/>
      <c r="X112" s="187"/>
      <c r="Y112" s="187"/>
      <c r="Z112" s="187"/>
      <c r="AA112" s="187"/>
      <c r="AB112" s="187"/>
      <c r="AC112" s="187"/>
      <c r="AD112" s="187"/>
      <c r="AE112" s="187"/>
      <c r="AF112" s="187"/>
      <c r="AG112" s="4"/>
      <c r="AI112" s="140" t="str">
        <f>IF(F112="UCITS",SUM(I112:Q112)=0,"OK")</f>
        <v>OK</v>
      </c>
      <c r="AJ112" s="140" t="str">
        <f>IF(F112="AIF",SUM(T112:AF112)=0,"OK")</f>
        <v>OK</v>
      </c>
      <c r="AK112" s="140" t="str">
        <f>IF(F112="AIFLNP",SUM(T112:AF112)=0,"OK")</f>
        <v>OK</v>
      </c>
      <c r="AL112" s="140" t="str">
        <f>IF(F112="RAIF",SUM(T112:AF112)=0,"OK")</f>
        <v>OK</v>
      </c>
      <c r="AM112" s="140" t="b">
        <f>IF(OR(F112="AIF",F112="AIFLNP",F112="RAIF"),TRUE,FALSE)</f>
        <v>0</v>
      </c>
      <c r="AN112" s="140"/>
      <c r="AO112" s="375" t="str">
        <f>IF(G112="","TRUE",SUM(I112:AF112)=G112)</f>
        <v>TRUE</v>
      </c>
      <c r="AP112" s="376" t="b">
        <f>IF(OR(AO112=TRUE,"TRUE"),TRUE,FALSE)</f>
        <v>1</v>
      </c>
    </row>
    <row r="113" spans="1:42" ht="15.75" thickBot="1" x14ac:dyDescent="0.3">
      <c r="A113" s="4"/>
      <c r="B113" s="70"/>
      <c r="C113" s="4"/>
      <c r="D113" s="4"/>
      <c r="E113" s="4"/>
      <c r="H113" s="317"/>
      <c r="I113" s="4"/>
      <c r="J113" s="4"/>
      <c r="K113" s="4"/>
      <c r="L113" s="4"/>
      <c r="M113" s="4"/>
      <c r="N113" s="4"/>
      <c r="O113" s="4"/>
      <c r="P113" s="4"/>
      <c r="Q113" s="4"/>
      <c r="R113" s="4"/>
      <c r="S113" s="4"/>
      <c r="T113" s="4"/>
      <c r="W113" s="4"/>
      <c r="X113" s="4"/>
      <c r="Y113" s="4"/>
      <c r="Z113" s="4"/>
      <c r="AA113" s="4"/>
      <c r="AB113" s="4"/>
      <c r="AC113" s="4"/>
      <c r="AD113" s="4"/>
      <c r="AE113" s="4"/>
      <c r="AF113" s="4"/>
      <c r="AG113" s="4"/>
      <c r="AI113" s="140"/>
      <c r="AJ113" s="140"/>
      <c r="AK113" s="140"/>
      <c r="AL113" s="140"/>
      <c r="AM113" s="140"/>
      <c r="AN113" s="140"/>
      <c r="AO113" s="375"/>
      <c r="AP113" s="376"/>
    </row>
    <row r="114" spans="1:42" ht="25.5" customHeight="1" thickBot="1" x14ac:dyDescent="0.3">
      <c r="A114" s="4"/>
      <c r="B114" s="121" t="s">
        <v>916</v>
      </c>
      <c r="C114" s="222" t="str">
        <f>IF('Section C'!E114="", "",'Section C'!C114)</f>
        <v/>
      </c>
      <c r="D114" s="222" t="str">
        <f>IF('Section C'!E114="", "",'Section C'!E114)</f>
        <v/>
      </c>
      <c r="E114" s="222" t="str">
        <f>IF('Section C'!E114="", "",'Section C'!F114)</f>
        <v/>
      </c>
      <c r="F114" s="222" t="str">
        <f>IF('Section C'!C114="","",'Section C'!G114)</f>
        <v/>
      </c>
      <c r="G114" s="299" t="str">
        <f>IF('Section C'!G114="","",'Section C'!J114)</f>
        <v/>
      </c>
      <c r="H114" s="299" t="str">
        <f>IF('Section C'!J114="","",'Section C'!J114)</f>
        <v/>
      </c>
      <c r="I114" s="187"/>
      <c r="J114" s="383"/>
      <c r="K114" s="187"/>
      <c r="L114" s="187"/>
      <c r="M114" s="187"/>
      <c r="N114" s="187"/>
      <c r="O114" s="187"/>
      <c r="P114" s="187"/>
      <c r="Q114" s="187"/>
      <c r="R114" s="318"/>
      <c r="S114" s="4"/>
      <c r="T114" s="187"/>
      <c r="U114" s="187"/>
      <c r="V114" s="187"/>
      <c r="W114" s="187"/>
      <c r="X114" s="187"/>
      <c r="Y114" s="187"/>
      <c r="Z114" s="187"/>
      <c r="AA114" s="187"/>
      <c r="AB114" s="187"/>
      <c r="AC114" s="187"/>
      <c r="AD114" s="187"/>
      <c r="AE114" s="187"/>
      <c r="AF114" s="187"/>
      <c r="AG114" s="4"/>
      <c r="AI114" s="140" t="str">
        <f>IF(F114="UCITS",SUM(I114:Q114)=0,"OK")</f>
        <v>OK</v>
      </c>
      <c r="AJ114" s="140" t="str">
        <f>IF(F114="AIF",SUM(T114:AF114)=0,"OK")</f>
        <v>OK</v>
      </c>
      <c r="AK114" s="140" t="str">
        <f>IF(F114="AIFLNP",SUM(T114:AF114)=0,"OK")</f>
        <v>OK</v>
      </c>
      <c r="AL114" s="140" t="str">
        <f>IF(F114="RAIF",SUM(T114:AF114)=0,"OK")</f>
        <v>OK</v>
      </c>
      <c r="AM114" s="140" t="b">
        <f>IF(OR(F114="AIF",F114="AIFLNP",F114="RAIF"),TRUE,FALSE)</f>
        <v>0</v>
      </c>
      <c r="AN114" s="140"/>
      <c r="AO114" s="375" t="str">
        <f>IF(G114="","TRUE",SUM(I114:AF114)=G114)</f>
        <v>TRUE</v>
      </c>
      <c r="AP114" s="376" t="b">
        <f>IF(OR(AO114=TRUE,"TRUE"),TRUE,FALSE)</f>
        <v>1</v>
      </c>
    </row>
    <row r="115" spans="1:42" ht="15.75" thickBot="1" x14ac:dyDescent="0.3">
      <c r="A115" s="4"/>
      <c r="B115" s="70"/>
      <c r="C115" s="4"/>
      <c r="D115" s="4"/>
      <c r="E115" s="4"/>
      <c r="H115" s="317"/>
      <c r="I115" s="4"/>
      <c r="J115" s="4"/>
      <c r="K115" s="4"/>
      <c r="L115" s="4"/>
      <c r="M115" s="4"/>
      <c r="N115" s="4"/>
      <c r="O115" s="4"/>
      <c r="P115" s="4"/>
      <c r="Q115" s="4"/>
      <c r="R115" s="4"/>
      <c r="S115" s="4"/>
      <c r="T115" s="4"/>
      <c r="W115" s="4"/>
      <c r="X115" s="4"/>
      <c r="Y115" s="4"/>
      <c r="Z115" s="4"/>
      <c r="AA115" s="4"/>
      <c r="AB115" s="4"/>
      <c r="AC115" s="4"/>
      <c r="AD115" s="4"/>
      <c r="AE115" s="4"/>
      <c r="AF115" s="4"/>
      <c r="AG115" s="4"/>
      <c r="AI115" s="140"/>
      <c r="AJ115" s="140"/>
      <c r="AK115" s="140"/>
      <c r="AL115" s="140"/>
      <c r="AM115" s="140"/>
      <c r="AN115" s="140"/>
      <c r="AO115" s="375"/>
      <c r="AP115" s="376"/>
    </row>
    <row r="116" spans="1:42" ht="25.5" customHeight="1" thickBot="1" x14ac:dyDescent="0.3">
      <c r="A116" s="4"/>
      <c r="B116" s="419" t="s">
        <v>917</v>
      </c>
      <c r="C116" s="222" t="str">
        <f>IF('Section C'!E116="", "",'Section C'!C116)</f>
        <v/>
      </c>
      <c r="D116" s="222" t="str">
        <f>IF('Section C'!E116="", "",'Section C'!E116)</f>
        <v/>
      </c>
      <c r="E116" s="222" t="str">
        <f>IF('Section C'!E116="", "",'Section C'!F116)</f>
        <v/>
      </c>
      <c r="F116" s="222" t="str">
        <f>IF('Section C'!C116="","",'Section C'!G116)</f>
        <v/>
      </c>
      <c r="G116" s="299" t="str">
        <f>IF('Section C'!G116="","",'Section C'!J116)</f>
        <v/>
      </c>
      <c r="H116" s="299" t="str">
        <f>IF('Section C'!J116="","",'Section C'!J116)</f>
        <v/>
      </c>
      <c r="I116" s="187"/>
      <c r="J116" s="383"/>
      <c r="K116" s="187"/>
      <c r="L116" s="187"/>
      <c r="M116" s="187"/>
      <c r="N116" s="187"/>
      <c r="O116" s="187"/>
      <c r="P116" s="187"/>
      <c r="Q116" s="187"/>
      <c r="R116" s="318"/>
      <c r="S116" s="4"/>
      <c r="T116" s="187"/>
      <c r="U116" s="187"/>
      <c r="V116" s="187"/>
      <c r="W116" s="187"/>
      <c r="X116" s="187"/>
      <c r="Y116" s="187"/>
      <c r="Z116" s="187"/>
      <c r="AA116" s="187"/>
      <c r="AB116" s="187"/>
      <c r="AC116" s="187"/>
      <c r="AD116" s="187"/>
      <c r="AE116" s="187"/>
      <c r="AF116" s="187"/>
      <c r="AG116" s="4"/>
      <c r="AI116" s="140" t="str">
        <f>IF(F116="UCITS",SUM(I116:Q116)=0,"OK")</f>
        <v>OK</v>
      </c>
      <c r="AJ116" s="140" t="str">
        <f>IF(F116="AIF",SUM(T116:AF116)=0,"OK")</f>
        <v>OK</v>
      </c>
      <c r="AK116" s="140" t="str">
        <f>IF(F116="AIFLNP",SUM(T116:AF116)=0,"OK")</f>
        <v>OK</v>
      </c>
      <c r="AL116" s="140" t="str">
        <f>IF(F116="RAIF",SUM(T116:AF116)=0,"OK")</f>
        <v>OK</v>
      </c>
      <c r="AM116" s="140" t="b">
        <f>IF(OR(F116="AIF",F116="AIFLNP",F116="RAIF"),TRUE,FALSE)</f>
        <v>0</v>
      </c>
      <c r="AN116" s="140"/>
      <c r="AO116" s="375" t="str">
        <f>IF(G116="","TRUE",SUM(I116:AF116)=G116)</f>
        <v>TRUE</v>
      </c>
      <c r="AP116" s="376" t="b">
        <f>IF(OR(AO116=TRUE,"TRUE"),TRUE,FALSE)</f>
        <v>1</v>
      </c>
    </row>
    <row r="117" spans="1:42" ht="15.75" thickBot="1" x14ac:dyDescent="0.3">
      <c r="A117" s="4"/>
      <c r="B117" s="70"/>
      <c r="C117" s="4"/>
      <c r="D117" s="4"/>
      <c r="E117" s="4"/>
      <c r="H117" s="317"/>
      <c r="I117" s="4"/>
      <c r="J117" s="4"/>
      <c r="K117" s="4"/>
      <c r="L117" s="4"/>
      <c r="M117" s="4"/>
      <c r="N117" s="4"/>
      <c r="O117" s="4"/>
      <c r="P117" s="4"/>
      <c r="Q117" s="4"/>
      <c r="R117" s="4"/>
      <c r="S117" s="4"/>
      <c r="T117" s="4"/>
      <c r="W117" s="4"/>
      <c r="X117" s="4"/>
      <c r="Y117" s="4"/>
      <c r="Z117" s="4"/>
      <c r="AA117" s="4"/>
      <c r="AB117" s="4"/>
      <c r="AC117" s="4"/>
      <c r="AD117" s="4"/>
      <c r="AE117" s="4"/>
      <c r="AF117" s="4"/>
      <c r="AG117" s="4"/>
      <c r="AI117" s="140"/>
      <c r="AJ117" s="140"/>
      <c r="AK117" s="140"/>
      <c r="AL117" s="140"/>
      <c r="AM117" s="140"/>
      <c r="AN117" s="140"/>
      <c r="AO117" s="375"/>
      <c r="AP117" s="376"/>
    </row>
    <row r="118" spans="1:42" ht="25.5" customHeight="1" thickBot="1" x14ac:dyDescent="0.3">
      <c r="A118" s="4"/>
      <c r="B118" s="419" t="s">
        <v>918</v>
      </c>
      <c r="C118" s="222" t="str">
        <f>IF('Section C'!E118="", "",'Section C'!C118)</f>
        <v/>
      </c>
      <c r="D118" s="222" t="str">
        <f>IF('Section C'!E118="", "",'Section C'!E118)</f>
        <v/>
      </c>
      <c r="E118" s="222" t="str">
        <f>IF('Section C'!E118="", "",'Section C'!F118)</f>
        <v/>
      </c>
      <c r="F118" s="222" t="str">
        <f>IF('Section C'!C118="","",'Section C'!G118)</f>
        <v/>
      </c>
      <c r="G118" s="299" t="str">
        <f>IF('Section C'!G118="","",'Section C'!J118)</f>
        <v/>
      </c>
      <c r="H118" s="299" t="str">
        <f>IF('Section C'!J118="","",'Section C'!J118)</f>
        <v/>
      </c>
      <c r="I118" s="187"/>
      <c r="J118" s="383"/>
      <c r="K118" s="187"/>
      <c r="L118" s="187"/>
      <c r="M118" s="187"/>
      <c r="N118" s="187"/>
      <c r="O118" s="187"/>
      <c r="P118" s="187"/>
      <c r="Q118" s="187"/>
      <c r="R118" s="318"/>
      <c r="S118" s="4"/>
      <c r="T118" s="187"/>
      <c r="U118" s="187"/>
      <c r="V118" s="187"/>
      <c r="W118" s="187"/>
      <c r="X118" s="187"/>
      <c r="Y118" s="187"/>
      <c r="Z118" s="187"/>
      <c r="AA118" s="187"/>
      <c r="AB118" s="187"/>
      <c r="AC118" s="187"/>
      <c r="AD118" s="187"/>
      <c r="AE118" s="187"/>
      <c r="AF118" s="187"/>
      <c r="AG118" s="4"/>
      <c r="AI118" s="140" t="str">
        <f>IF(F118="UCITS",SUM(I118:Q118)=0,"OK")</f>
        <v>OK</v>
      </c>
      <c r="AJ118" s="140" t="str">
        <f>IF(F118="AIF",SUM(T118:AF118)=0,"OK")</f>
        <v>OK</v>
      </c>
      <c r="AK118" s="140" t="str">
        <f>IF(F118="AIFLNP",SUM(T118:AF118)=0,"OK")</f>
        <v>OK</v>
      </c>
      <c r="AL118" s="140" t="str">
        <f>IF(F118="RAIF",SUM(T118:AF118)=0,"OK")</f>
        <v>OK</v>
      </c>
      <c r="AM118" s="140" t="b">
        <f>IF(OR(F118="AIF",F118="AIFLNP",F118="RAIF"),TRUE,FALSE)</f>
        <v>0</v>
      </c>
      <c r="AN118" s="140"/>
      <c r="AO118" s="375" t="str">
        <f>IF(G118="","TRUE",SUM(I118:AF118)=G118)</f>
        <v>TRUE</v>
      </c>
      <c r="AP118" s="376" t="b">
        <f>IF(OR(AO118=TRUE,"TRUE"),TRUE,FALSE)</f>
        <v>1</v>
      </c>
    </row>
    <row r="119" spans="1:42" ht="15.75" thickBot="1" x14ac:dyDescent="0.3">
      <c r="A119" s="4"/>
      <c r="B119" s="70"/>
      <c r="C119" s="4"/>
      <c r="D119" s="4"/>
      <c r="E119" s="4"/>
      <c r="H119" s="317"/>
      <c r="I119" s="4"/>
      <c r="J119" s="4"/>
      <c r="K119" s="4"/>
      <c r="L119" s="4"/>
      <c r="M119" s="4"/>
      <c r="N119" s="4"/>
      <c r="O119" s="4"/>
      <c r="P119" s="4"/>
      <c r="Q119" s="4"/>
      <c r="R119" s="4"/>
      <c r="S119" s="4"/>
      <c r="T119" s="4"/>
      <c r="W119" s="4"/>
      <c r="X119" s="4"/>
      <c r="Y119" s="4"/>
      <c r="Z119" s="4"/>
      <c r="AA119" s="4"/>
      <c r="AB119" s="4"/>
      <c r="AC119" s="4"/>
      <c r="AD119" s="4"/>
      <c r="AE119" s="4"/>
      <c r="AF119" s="4"/>
      <c r="AG119" s="4"/>
      <c r="AI119" s="140"/>
      <c r="AJ119" s="140"/>
      <c r="AK119" s="140"/>
      <c r="AL119" s="140"/>
      <c r="AM119" s="140"/>
      <c r="AN119" s="140"/>
      <c r="AO119" s="375"/>
      <c r="AP119" s="376"/>
    </row>
    <row r="120" spans="1:42" ht="25.5" customHeight="1" thickBot="1" x14ac:dyDescent="0.3">
      <c r="A120" s="4"/>
      <c r="B120" s="419" t="s">
        <v>919</v>
      </c>
      <c r="C120" s="222" t="str">
        <f>IF('Section C'!E120="", "",'Section C'!C120)</f>
        <v/>
      </c>
      <c r="D120" s="222" t="str">
        <f>IF('Section C'!E120="", "",'Section C'!E120)</f>
        <v/>
      </c>
      <c r="E120" s="222" t="str">
        <f>IF('Section C'!E120="", "",'Section C'!F120)</f>
        <v/>
      </c>
      <c r="F120" s="222" t="str">
        <f>IF('Section C'!C120="","",'Section C'!G120)</f>
        <v/>
      </c>
      <c r="G120" s="299" t="str">
        <f>IF('Section C'!G120="","",'Section C'!J120)</f>
        <v/>
      </c>
      <c r="H120" s="299" t="str">
        <f>IF('Section C'!J120="","",'Section C'!J120)</f>
        <v/>
      </c>
      <c r="I120" s="187"/>
      <c r="J120" s="383"/>
      <c r="K120" s="187"/>
      <c r="L120" s="187"/>
      <c r="M120" s="187"/>
      <c r="N120" s="187"/>
      <c r="O120" s="187"/>
      <c r="P120" s="187"/>
      <c r="Q120" s="187"/>
      <c r="R120" s="318"/>
      <c r="S120" s="4"/>
      <c r="T120" s="187"/>
      <c r="U120" s="187"/>
      <c r="V120" s="187"/>
      <c r="W120" s="187"/>
      <c r="X120" s="187"/>
      <c r="Y120" s="187"/>
      <c r="Z120" s="187"/>
      <c r="AA120" s="187"/>
      <c r="AB120" s="187"/>
      <c r="AC120" s="187"/>
      <c r="AD120" s="187"/>
      <c r="AE120" s="187"/>
      <c r="AF120" s="187"/>
      <c r="AG120" s="4"/>
      <c r="AI120" s="140" t="str">
        <f>IF(F120="UCITS",SUM(I120:Q120)=0,"OK")</f>
        <v>OK</v>
      </c>
      <c r="AJ120" s="140" t="str">
        <f>IF(F120="AIF",SUM(T120:AF120)=0,"OK")</f>
        <v>OK</v>
      </c>
      <c r="AK120" s="140" t="str">
        <f>IF(F120="AIFLNP",SUM(T120:AF120)=0,"OK")</f>
        <v>OK</v>
      </c>
      <c r="AL120" s="140" t="str">
        <f>IF(F120="RAIF",SUM(T120:AF120)=0,"OK")</f>
        <v>OK</v>
      </c>
      <c r="AM120" s="140" t="b">
        <f>IF(OR(F120="AIF",F120="AIFLNP",F120="RAIF"),TRUE,FALSE)</f>
        <v>0</v>
      </c>
      <c r="AN120" s="140"/>
      <c r="AO120" s="375" t="str">
        <f>IF(G120="","TRUE",SUM(I120:AF120)=G120)</f>
        <v>TRUE</v>
      </c>
      <c r="AP120" s="376" t="b">
        <f>IF(OR(AO120=TRUE,"TRUE"),TRUE,FALSE)</f>
        <v>1</v>
      </c>
    </row>
    <row r="121" spans="1:42" ht="15.75" thickBot="1" x14ac:dyDescent="0.3">
      <c r="A121" s="4"/>
      <c r="B121" s="70"/>
      <c r="C121" s="4"/>
      <c r="D121" s="4"/>
      <c r="E121" s="4"/>
      <c r="H121" s="317"/>
      <c r="I121" s="4"/>
      <c r="J121" s="4"/>
      <c r="K121" s="4"/>
      <c r="L121" s="4"/>
      <c r="M121" s="4"/>
      <c r="N121" s="4"/>
      <c r="O121" s="4"/>
      <c r="P121" s="4"/>
      <c r="Q121" s="4"/>
      <c r="R121" s="4"/>
      <c r="S121" s="4"/>
      <c r="T121" s="4"/>
      <c r="W121" s="4"/>
      <c r="X121" s="4"/>
      <c r="Y121" s="4"/>
      <c r="Z121" s="4"/>
      <c r="AA121" s="4"/>
      <c r="AB121" s="4"/>
      <c r="AC121" s="4"/>
      <c r="AD121" s="4"/>
      <c r="AE121" s="4"/>
      <c r="AF121" s="4"/>
      <c r="AG121" s="4"/>
      <c r="AI121" s="140"/>
      <c r="AJ121" s="140"/>
      <c r="AK121" s="140"/>
      <c r="AL121" s="140"/>
      <c r="AM121" s="140"/>
      <c r="AN121" s="140"/>
      <c r="AO121" s="375"/>
      <c r="AP121" s="376"/>
    </row>
    <row r="122" spans="1:42" ht="25.5" customHeight="1" thickBot="1" x14ac:dyDescent="0.3">
      <c r="A122" s="4"/>
      <c r="B122" s="419" t="s">
        <v>920</v>
      </c>
      <c r="C122" s="222" t="str">
        <f>IF('Section C'!E122="", "",'Section C'!C122)</f>
        <v/>
      </c>
      <c r="D122" s="222" t="str">
        <f>IF('Section C'!E122="", "",'Section C'!E122)</f>
        <v/>
      </c>
      <c r="E122" s="222" t="str">
        <f>IF('Section C'!E122="", "",'Section C'!F122)</f>
        <v/>
      </c>
      <c r="F122" s="222" t="str">
        <f>IF('Section C'!C122="","",'Section C'!G122)</f>
        <v/>
      </c>
      <c r="G122" s="299" t="str">
        <f>IF('Section C'!G122="","",'Section C'!J122)</f>
        <v/>
      </c>
      <c r="H122" s="299" t="str">
        <f>IF('Section C'!J122="","",'Section C'!J122)</f>
        <v/>
      </c>
      <c r="I122" s="187"/>
      <c r="J122" s="383"/>
      <c r="K122" s="187"/>
      <c r="L122" s="187"/>
      <c r="M122" s="187"/>
      <c r="N122" s="187"/>
      <c r="O122" s="187"/>
      <c r="P122" s="187"/>
      <c r="Q122" s="187"/>
      <c r="R122" s="318"/>
      <c r="S122" s="4"/>
      <c r="T122" s="187"/>
      <c r="U122" s="187"/>
      <c r="V122" s="187"/>
      <c r="W122" s="187"/>
      <c r="X122" s="187"/>
      <c r="Y122" s="187"/>
      <c r="Z122" s="187"/>
      <c r="AA122" s="187"/>
      <c r="AB122" s="187"/>
      <c r="AC122" s="187"/>
      <c r="AD122" s="187"/>
      <c r="AE122" s="187"/>
      <c r="AF122" s="187"/>
      <c r="AG122" s="4"/>
      <c r="AI122" s="140" t="str">
        <f>IF(F122="UCITS",SUM(I122:Q122)=0,"OK")</f>
        <v>OK</v>
      </c>
      <c r="AJ122" s="140" t="str">
        <f>IF(F122="AIF",SUM(T122:AF122)=0,"OK")</f>
        <v>OK</v>
      </c>
      <c r="AK122" s="140" t="str">
        <f>IF(F122="AIFLNP",SUM(T122:AF122)=0,"OK")</f>
        <v>OK</v>
      </c>
      <c r="AL122" s="140" t="str">
        <f>IF(F122="RAIF",SUM(T122:AF122)=0,"OK")</f>
        <v>OK</v>
      </c>
      <c r="AM122" s="140" t="b">
        <f>IF(OR(F122="AIF",F122="AIFLNP",F122="RAIF"),TRUE,FALSE)</f>
        <v>0</v>
      </c>
      <c r="AN122" s="140"/>
      <c r="AO122" s="375" t="str">
        <f>IF(G122="","TRUE",SUM(I122:AF122)=G122)</f>
        <v>TRUE</v>
      </c>
      <c r="AP122" s="376" t="b">
        <f>IF(OR(AO122=TRUE,"TRUE"),TRUE,FALSE)</f>
        <v>1</v>
      </c>
    </row>
    <row r="123" spans="1:42" ht="15.75" thickBot="1" x14ac:dyDescent="0.3">
      <c r="A123" s="4"/>
      <c r="B123" s="70"/>
      <c r="C123" s="4"/>
      <c r="D123" s="4"/>
      <c r="E123" s="4"/>
      <c r="H123" s="317"/>
      <c r="I123" s="4"/>
      <c r="J123" s="4"/>
      <c r="K123" s="4"/>
      <c r="L123" s="4"/>
      <c r="M123" s="4"/>
      <c r="N123" s="4"/>
      <c r="O123" s="4"/>
      <c r="P123" s="4"/>
      <c r="Q123" s="4"/>
      <c r="R123" s="4"/>
      <c r="S123" s="4"/>
      <c r="T123" s="4"/>
      <c r="W123" s="4"/>
      <c r="X123" s="4"/>
      <c r="Y123" s="4"/>
      <c r="Z123" s="4"/>
      <c r="AA123" s="4"/>
      <c r="AB123" s="4"/>
      <c r="AC123" s="4"/>
      <c r="AD123" s="4"/>
      <c r="AE123" s="4"/>
      <c r="AF123" s="4"/>
      <c r="AG123" s="4"/>
      <c r="AI123" s="140"/>
      <c r="AJ123" s="140"/>
      <c r="AK123" s="140"/>
      <c r="AL123" s="140"/>
      <c r="AM123" s="140"/>
      <c r="AN123" s="140"/>
      <c r="AO123" s="375"/>
      <c r="AP123" s="376"/>
    </row>
    <row r="124" spans="1:42" ht="25.5" customHeight="1" thickBot="1" x14ac:dyDescent="0.3">
      <c r="A124" s="4"/>
      <c r="B124" s="419" t="s">
        <v>921</v>
      </c>
      <c r="C124" s="222" t="str">
        <f>IF('Section C'!E124="", "",'Section C'!C124)</f>
        <v/>
      </c>
      <c r="D124" s="222" t="str">
        <f>IF('Section C'!E124="", "",'Section C'!E124)</f>
        <v/>
      </c>
      <c r="E124" s="222" t="str">
        <f>IF('Section C'!E124="", "",'Section C'!F124)</f>
        <v/>
      </c>
      <c r="F124" s="222" t="str">
        <f>IF('Section C'!C124="","",'Section C'!G124)</f>
        <v/>
      </c>
      <c r="G124" s="299" t="str">
        <f>IF('Section C'!G124="","",'Section C'!J124)</f>
        <v/>
      </c>
      <c r="H124" s="299" t="str">
        <f>IF('Section C'!J124="","",'Section C'!J124)</f>
        <v/>
      </c>
      <c r="I124" s="187"/>
      <c r="J124" s="383"/>
      <c r="K124" s="187"/>
      <c r="L124" s="187"/>
      <c r="M124" s="187"/>
      <c r="N124" s="187"/>
      <c r="O124" s="187"/>
      <c r="P124" s="187"/>
      <c r="Q124" s="187"/>
      <c r="R124" s="318"/>
      <c r="S124" s="4"/>
      <c r="T124" s="187"/>
      <c r="U124" s="187"/>
      <c r="V124" s="187"/>
      <c r="W124" s="187"/>
      <c r="X124" s="187"/>
      <c r="Y124" s="187"/>
      <c r="Z124" s="187"/>
      <c r="AA124" s="187"/>
      <c r="AB124" s="187"/>
      <c r="AC124" s="187"/>
      <c r="AD124" s="187"/>
      <c r="AE124" s="187"/>
      <c r="AF124" s="187"/>
      <c r="AG124" s="4"/>
      <c r="AI124" s="140" t="str">
        <f>IF(F124="UCITS",SUM(I124:Q124)=0,"OK")</f>
        <v>OK</v>
      </c>
      <c r="AJ124" s="140" t="str">
        <f>IF(F124="AIF",SUM(T124:AF124)=0,"OK")</f>
        <v>OK</v>
      </c>
      <c r="AK124" s="140" t="str">
        <f>IF(F124="AIFLNP",SUM(T124:AF124)=0,"OK")</f>
        <v>OK</v>
      </c>
      <c r="AL124" s="140" t="str">
        <f>IF(F124="RAIF",SUM(T124:AF124)=0,"OK")</f>
        <v>OK</v>
      </c>
      <c r="AM124" s="140" t="b">
        <f>IF(OR(F124="AIF",F124="AIFLNP",F124="RAIF"),TRUE,FALSE)</f>
        <v>0</v>
      </c>
      <c r="AN124" s="140"/>
      <c r="AO124" s="375" t="str">
        <f>IF(G124="","TRUE",SUM(I124:AF124)=G124)</f>
        <v>TRUE</v>
      </c>
      <c r="AP124" s="376" t="b">
        <f>IF(OR(AO124=TRUE,"TRUE"),TRUE,FALSE)</f>
        <v>1</v>
      </c>
    </row>
    <row r="125" spans="1:42" ht="15.75" thickBot="1" x14ac:dyDescent="0.3">
      <c r="A125" s="4"/>
      <c r="B125" s="70"/>
      <c r="C125" s="4"/>
      <c r="D125" s="4"/>
      <c r="E125" s="4"/>
      <c r="H125" s="317"/>
      <c r="I125" s="4"/>
      <c r="J125" s="4"/>
      <c r="K125" s="4"/>
      <c r="L125" s="4"/>
      <c r="M125" s="4"/>
      <c r="N125" s="4"/>
      <c r="O125" s="4"/>
      <c r="P125" s="4"/>
      <c r="Q125" s="4"/>
      <c r="R125" s="4"/>
      <c r="S125" s="4"/>
      <c r="T125" s="4"/>
      <c r="W125" s="4"/>
      <c r="X125" s="4"/>
      <c r="Y125" s="4"/>
      <c r="Z125" s="4"/>
      <c r="AA125" s="4"/>
      <c r="AB125" s="4"/>
      <c r="AC125" s="4"/>
      <c r="AD125" s="4"/>
      <c r="AE125" s="4"/>
      <c r="AF125" s="4"/>
      <c r="AG125" s="4"/>
      <c r="AI125" s="140"/>
      <c r="AJ125" s="140"/>
      <c r="AK125" s="140"/>
      <c r="AL125" s="140"/>
      <c r="AM125" s="140"/>
      <c r="AN125" s="140"/>
      <c r="AO125" s="375"/>
      <c r="AP125" s="376"/>
    </row>
    <row r="126" spans="1:42" ht="25.5" customHeight="1" thickBot="1" x14ac:dyDescent="0.3">
      <c r="A126" s="4"/>
      <c r="B126" s="419" t="s">
        <v>922</v>
      </c>
      <c r="C126" s="222" t="str">
        <f>IF('Section C'!E126="", "",'Section C'!C126)</f>
        <v/>
      </c>
      <c r="D126" s="222" t="str">
        <f>IF('Section C'!E126="", "",'Section C'!E126)</f>
        <v/>
      </c>
      <c r="E126" s="222" t="str">
        <f>IF('Section C'!E126="", "",'Section C'!F126)</f>
        <v/>
      </c>
      <c r="F126" s="222" t="str">
        <f>IF('Section C'!C126="","",'Section C'!G126)</f>
        <v/>
      </c>
      <c r="G126" s="299" t="str">
        <f>IF('Section C'!G126="","",'Section C'!J126)</f>
        <v/>
      </c>
      <c r="H126" s="299" t="str">
        <f>IF('Section C'!J126="","",'Section C'!J126)</f>
        <v/>
      </c>
      <c r="I126" s="187"/>
      <c r="J126" s="383"/>
      <c r="K126" s="187"/>
      <c r="L126" s="187"/>
      <c r="M126" s="187"/>
      <c r="N126" s="187"/>
      <c r="O126" s="187"/>
      <c r="P126" s="187"/>
      <c r="Q126" s="187"/>
      <c r="R126" s="318"/>
      <c r="S126" s="4"/>
      <c r="T126" s="187"/>
      <c r="U126" s="187"/>
      <c r="V126" s="187"/>
      <c r="W126" s="187"/>
      <c r="X126" s="187"/>
      <c r="Y126" s="187"/>
      <c r="Z126" s="187"/>
      <c r="AA126" s="187"/>
      <c r="AB126" s="187"/>
      <c r="AC126" s="187"/>
      <c r="AD126" s="187"/>
      <c r="AE126" s="187"/>
      <c r="AF126" s="187"/>
      <c r="AG126" s="4"/>
      <c r="AI126" s="140" t="str">
        <f>IF(F126="UCITS",SUM(I126:Q126)=0,"OK")</f>
        <v>OK</v>
      </c>
      <c r="AJ126" s="140" t="str">
        <f>IF(F126="AIF",SUM(T126:AF126)=0,"OK")</f>
        <v>OK</v>
      </c>
      <c r="AK126" s="140" t="str">
        <f>IF(F126="AIFLNP",SUM(T126:AF126)=0,"OK")</f>
        <v>OK</v>
      </c>
      <c r="AL126" s="140" t="str">
        <f>IF(F126="RAIF",SUM(T126:AF126)=0,"OK")</f>
        <v>OK</v>
      </c>
      <c r="AM126" s="140" t="b">
        <f>IF(OR(F126="AIF",F126="AIFLNP",F126="RAIF"),TRUE,FALSE)</f>
        <v>0</v>
      </c>
      <c r="AN126" s="140"/>
      <c r="AO126" s="375" t="str">
        <f>IF(G126="","TRUE",SUM(I126:AF126)=G126)</f>
        <v>TRUE</v>
      </c>
      <c r="AP126" s="376" t="b">
        <f>IF(OR(AO126=TRUE,"TRUE"),TRUE,FALSE)</f>
        <v>1</v>
      </c>
    </row>
    <row r="127" spans="1:42" ht="15.75" thickBot="1" x14ac:dyDescent="0.3">
      <c r="A127" s="4"/>
      <c r="B127" s="70"/>
      <c r="C127" s="4"/>
      <c r="D127" s="4"/>
      <c r="E127" s="4"/>
      <c r="H127" s="317"/>
      <c r="I127" s="4"/>
      <c r="J127" s="4"/>
      <c r="K127" s="4"/>
      <c r="L127" s="4"/>
      <c r="M127" s="4"/>
      <c r="N127" s="4"/>
      <c r="O127" s="4"/>
      <c r="P127" s="4"/>
      <c r="Q127" s="4"/>
      <c r="R127" s="4"/>
      <c r="S127" s="4"/>
      <c r="T127" s="4"/>
      <c r="W127" s="4"/>
      <c r="X127" s="4"/>
      <c r="Y127" s="4"/>
      <c r="Z127" s="4"/>
      <c r="AA127" s="4"/>
      <c r="AB127" s="4"/>
      <c r="AC127" s="4"/>
      <c r="AD127" s="4"/>
      <c r="AE127" s="4"/>
      <c r="AF127" s="4"/>
      <c r="AG127" s="4"/>
      <c r="AI127" s="140"/>
      <c r="AJ127" s="140"/>
      <c r="AK127" s="140"/>
      <c r="AL127" s="140"/>
      <c r="AM127" s="140"/>
      <c r="AN127" s="140"/>
      <c r="AO127" s="375"/>
      <c r="AP127" s="376"/>
    </row>
    <row r="128" spans="1:42" ht="25.5" customHeight="1" thickBot="1" x14ac:dyDescent="0.3">
      <c r="A128" s="4"/>
      <c r="B128" s="419" t="s">
        <v>923</v>
      </c>
      <c r="C128" s="222" t="str">
        <f>IF('Section C'!E128="", "",'Section C'!C128)</f>
        <v/>
      </c>
      <c r="D128" s="222" t="str">
        <f>IF('Section C'!E128="", "",'Section C'!E128)</f>
        <v/>
      </c>
      <c r="E128" s="222" t="str">
        <f>IF('Section C'!E128="", "",'Section C'!F128)</f>
        <v/>
      </c>
      <c r="F128" s="222" t="str">
        <f>IF('Section C'!C128="","",'Section C'!G128)</f>
        <v/>
      </c>
      <c r="G128" s="299" t="str">
        <f>IF('Section C'!G128="","",'Section C'!J128)</f>
        <v/>
      </c>
      <c r="H128" s="299" t="str">
        <f>IF('Section C'!J128="","",'Section C'!J128)</f>
        <v/>
      </c>
      <c r="I128" s="187"/>
      <c r="J128" s="383"/>
      <c r="K128" s="187"/>
      <c r="L128" s="187"/>
      <c r="M128" s="187"/>
      <c r="N128" s="187"/>
      <c r="O128" s="187"/>
      <c r="P128" s="187"/>
      <c r="Q128" s="187"/>
      <c r="R128" s="318"/>
      <c r="S128" s="4"/>
      <c r="T128" s="187"/>
      <c r="U128" s="187"/>
      <c r="V128" s="187"/>
      <c r="W128" s="187"/>
      <c r="X128" s="187"/>
      <c r="Y128" s="187"/>
      <c r="Z128" s="187"/>
      <c r="AA128" s="187"/>
      <c r="AB128" s="187"/>
      <c r="AC128" s="187"/>
      <c r="AD128" s="187"/>
      <c r="AE128" s="187"/>
      <c r="AF128" s="187"/>
      <c r="AG128" s="4"/>
      <c r="AI128" s="140" t="str">
        <f>IF(F128="UCITS",SUM(I128:Q128)=0,"OK")</f>
        <v>OK</v>
      </c>
      <c r="AJ128" s="140" t="str">
        <f>IF(F128="AIF",SUM(T128:AF128)=0,"OK")</f>
        <v>OK</v>
      </c>
      <c r="AK128" s="140" t="str">
        <f>IF(F128="AIFLNP",SUM(T128:AF128)=0,"OK")</f>
        <v>OK</v>
      </c>
      <c r="AL128" s="140" t="str">
        <f>IF(F128="RAIF",SUM(T128:AF128)=0,"OK")</f>
        <v>OK</v>
      </c>
      <c r="AM128" s="140" t="b">
        <f>IF(OR(F128="AIF",F128="AIFLNP",F128="RAIF"),TRUE,FALSE)</f>
        <v>0</v>
      </c>
      <c r="AN128" s="140"/>
      <c r="AO128" s="375" t="str">
        <f>IF(G128="","TRUE",SUM(I128:AF128)=G128)</f>
        <v>TRUE</v>
      </c>
      <c r="AP128" s="376" t="b">
        <f>IF(OR(AO128=TRUE,"TRUE"),TRUE,FALSE)</f>
        <v>1</v>
      </c>
    </row>
    <row r="129" spans="1:42" ht="15.75" thickBot="1" x14ac:dyDescent="0.3">
      <c r="A129" s="4"/>
      <c r="B129" s="70"/>
      <c r="C129" s="4"/>
      <c r="D129" s="4"/>
      <c r="E129" s="4"/>
      <c r="H129" s="317"/>
      <c r="I129" s="4"/>
      <c r="J129" s="4"/>
      <c r="K129" s="4"/>
      <c r="L129" s="4"/>
      <c r="M129" s="4"/>
      <c r="N129" s="4"/>
      <c r="O129" s="4"/>
      <c r="P129" s="4"/>
      <c r="Q129" s="4"/>
      <c r="R129" s="4"/>
      <c r="S129" s="4"/>
      <c r="T129" s="4"/>
      <c r="W129" s="4"/>
      <c r="X129" s="4"/>
      <c r="Y129" s="4"/>
      <c r="Z129" s="4"/>
      <c r="AA129" s="4"/>
      <c r="AB129" s="4"/>
      <c r="AC129" s="4"/>
      <c r="AD129" s="4"/>
      <c r="AE129" s="4"/>
      <c r="AF129" s="4"/>
      <c r="AG129" s="4"/>
      <c r="AI129" s="140"/>
      <c r="AJ129" s="140"/>
      <c r="AK129" s="140"/>
      <c r="AL129" s="140"/>
      <c r="AM129" s="140"/>
      <c r="AN129" s="140"/>
      <c r="AO129" s="375"/>
      <c r="AP129" s="376"/>
    </row>
    <row r="130" spans="1:42" ht="25.5" customHeight="1" thickBot="1" x14ac:dyDescent="0.3">
      <c r="A130" s="4"/>
      <c r="B130" s="419" t="s">
        <v>924</v>
      </c>
      <c r="C130" s="222" t="str">
        <f>IF('Section C'!E130="", "",'Section C'!C130)</f>
        <v/>
      </c>
      <c r="D130" s="222" t="str">
        <f>IF('Section C'!E130="", "",'Section C'!E130)</f>
        <v/>
      </c>
      <c r="E130" s="222" t="str">
        <f>IF('Section C'!E130="", "",'Section C'!F130)</f>
        <v/>
      </c>
      <c r="F130" s="222" t="str">
        <f>IF('Section C'!C130="","",'Section C'!G130)</f>
        <v/>
      </c>
      <c r="G130" s="299" t="str">
        <f>IF('Section C'!G130="","",'Section C'!J130)</f>
        <v/>
      </c>
      <c r="H130" s="299" t="str">
        <f>IF('Section C'!J130="","",'Section C'!J130)</f>
        <v/>
      </c>
      <c r="I130" s="187"/>
      <c r="J130" s="383"/>
      <c r="K130" s="187"/>
      <c r="L130" s="187"/>
      <c r="M130" s="187"/>
      <c r="N130" s="187"/>
      <c r="O130" s="187"/>
      <c r="P130" s="187"/>
      <c r="Q130" s="187"/>
      <c r="R130" s="318"/>
      <c r="S130" s="4"/>
      <c r="T130" s="187"/>
      <c r="U130" s="187"/>
      <c r="V130" s="187"/>
      <c r="W130" s="187"/>
      <c r="X130" s="187"/>
      <c r="Y130" s="187"/>
      <c r="Z130" s="187"/>
      <c r="AA130" s="187"/>
      <c r="AB130" s="187"/>
      <c r="AC130" s="187"/>
      <c r="AD130" s="187"/>
      <c r="AE130" s="187"/>
      <c r="AF130" s="187"/>
      <c r="AG130" s="4"/>
      <c r="AI130" s="140" t="str">
        <f>IF(F130="UCITS",SUM(I130:Q130)=0,"OK")</f>
        <v>OK</v>
      </c>
      <c r="AJ130" s="140" t="str">
        <f>IF(F130="AIF",SUM(T130:AF130)=0,"OK")</f>
        <v>OK</v>
      </c>
      <c r="AK130" s="140" t="str">
        <f>IF(F130="AIFLNP",SUM(T130:AF130)=0,"OK")</f>
        <v>OK</v>
      </c>
      <c r="AL130" s="140" t="str">
        <f>IF(F130="RAIF",SUM(T130:AF130)=0,"OK")</f>
        <v>OK</v>
      </c>
      <c r="AM130" s="140" t="b">
        <f>IF(OR(F130="AIF",F130="AIFLNP",F130="RAIF"),TRUE,FALSE)</f>
        <v>0</v>
      </c>
      <c r="AN130" s="140"/>
      <c r="AO130" s="375" t="str">
        <f>IF(G130="","TRUE",SUM(I130:AF130)=G130)</f>
        <v>TRUE</v>
      </c>
      <c r="AP130" s="376" t="b">
        <f>IF(OR(AO130=TRUE,"TRUE"),TRUE,FALSE)</f>
        <v>1</v>
      </c>
    </row>
    <row r="131" spans="1:42" ht="15.75" thickBot="1" x14ac:dyDescent="0.3">
      <c r="A131" s="4"/>
      <c r="B131" s="70"/>
      <c r="C131" s="4"/>
      <c r="D131" s="4"/>
      <c r="E131" s="4"/>
      <c r="H131" s="317"/>
      <c r="I131" s="4"/>
      <c r="J131" s="4"/>
      <c r="K131" s="4"/>
      <c r="L131" s="4"/>
      <c r="M131" s="4"/>
      <c r="N131" s="4"/>
      <c r="O131" s="4"/>
      <c r="P131" s="4"/>
      <c r="Q131" s="4"/>
      <c r="R131" s="4"/>
      <c r="S131" s="4"/>
      <c r="T131" s="4"/>
      <c r="W131" s="4"/>
      <c r="X131" s="4"/>
      <c r="Y131" s="4"/>
      <c r="Z131" s="4"/>
      <c r="AA131" s="4"/>
      <c r="AB131" s="4"/>
      <c r="AC131" s="4"/>
      <c r="AD131" s="4"/>
      <c r="AE131" s="4"/>
      <c r="AF131" s="4"/>
      <c r="AG131" s="4"/>
      <c r="AI131" s="140"/>
      <c r="AJ131" s="140"/>
      <c r="AK131" s="140"/>
      <c r="AL131" s="140"/>
      <c r="AM131" s="140"/>
      <c r="AN131" s="140"/>
      <c r="AO131" s="375"/>
      <c r="AP131" s="376"/>
    </row>
    <row r="132" spans="1:42" ht="25.5" customHeight="1" thickBot="1" x14ac:dyDescent="0.3">
      <c r="A132" s="4"/>
      <c r="B132" s="419" t="s">
        <v>925</v>
      </c>
      <c r="C132" s="222" t="str">
        <f>IF('Section C'!E132="", "",'Section C'!C132)</f>
        <v/>
      </c>
      <c r="D132" s="222" t="str">
        <f>IF('Section C'!E132="", "",'Section C'!E132)</f>
        <v/>
      </c>
      <c r="E132" s="222" t="str">
        <f>IF('Section C'!E132="", "",'Section C'!F132)</f>
        <v/>
      </c>
      <c r="F132" s="222" t="str">
        <f>IF('Section C'!C132="","",'Section C'!G132)</f>
        <v/>
      </c>
      <c r="G132" s="299" t="str">
        <f>IF('Section C'!G132="","",'Section C'!J132)</f>
        <v/>
      </c>
      <c r="H132" s="299" t="str">
        <f>IF('Section C'!J132="","",'Section C'!J132)</f>
        <v/>
      </c>
      <c r="I132" s="187"/>
      <c r="J132" s="383"/>
      <c r="K132" s="187"/>
      <c r="L132" s="187"/>
      <c r="M132" s="187"/>
      <c r="N132" s="187"/>
      <c r="O132" s="187"/>
      <c r="P132" s="187"/>
      <c r="Q132" s="187"/>
      <c r="R132" s="318"/>
      <c r="S132" s="4"/>
      <c r="T132" s="187"/>
      <c r="U132" s="187"/>
      <c r="V132" s="187"/>
      <c r="W132" s="187"/>
      <c r="X132" s="187"/>
      <c r="Y132" s="187"/>
      <c r="Z132" s="187"/>
      <c r="AA132" s="187"/>
      <c r="AB132" s="187"/>
      <c r="AC132" s="187"/>
      <c r="AD132" s="187"/>
      <c r="AE132" s="187"/>
      <c r="AF132" s="187"/>
      <c r="AG132" s="4"/>
      <c r="AI132" s="140" t="str">
        <f>IF(F132="UCITS",SUM(I132:Q132)=0,"OK")</f>
        <v>OK</v>
      </c>
      <c r="AJ132" s="140" t="str">
        <f>IF(F132="AIF",SUM(T132:AF132)=0,"OK")</f>
        <v>OK</v>
      </c>
      <c r="AK132" s="140" t="str">
        <f>IF(F132="AIFLNP",SUM(T132:AF132)=0,"OK")</f>
        <v>OK</v>
      </c>
      <c r="AL132" s="140" t="str">
        <f>IF(F132="RAIF",SUM(T132:AF132)=0,"OK")</f>
        <v>OK</v>
      </c>
      <c r="AM132" s="140" t="b">
        <f>IF(OR(F132="AIF",F132="AIFLNP",F132="RAIF"),TRUE,FALSE)</f>
        <v>0</v>
      </c>
      <c r="AN132" s="140"/>
      <c r="AO132" s="375" t="str">
        <f>IF(G132="","TRUE",SUM(I132:AF132)=G132)</f>
        <v>TRUE</v>
      </c>
      <c r="AP132" s="376" t="b">
        <f>IF(OR(AO132=TRUE,"TRUE"),TRUE,FALSE)</f>
        <v>1</v>
      </c>
    </row>
    <row r="133" spans="1:42" ht="15.75" thickBot="1" x14ac:dyDescent="0.3">
      <c r="A133" s="4"/>
      <c r="B133" s="70"/>
      <c r="C133" s="4"/>
      <c r="D133" s="4"/>
      <c r="E133" s="4"/>
      <c r="H133" s="317"/>
      <c r="I133" s="4"/>
      <c r="J133" s="4"/>
      <c r="K133" s="4"/>
      <c r="L133" s="4"/>
      <c r="M133" s="4"/>
      <c r="N133" s="4"/>
      <c r="O133" s="4"/>
      <c r="P133" s="4"/>
      <c r="Q133" s="4"/>
      <c r="R133" s="4"/>
      <c r="S133" s="4"/>
      <c r="T133" s="4"/>
      <c r="W133" s="4"/>
      <c r="X133" s="4"/>
      <c r="Y133" s="4"/>
      <c r="Z133" s="4"/>
      <c r="AA133" s="4"/>
      <c r="AB133" s="4"/>
      <c r="AC133" s="4"/>
      <c r="AD133" s="4"/>
      <c r="AE133" s="4"/>
      <c r="AF133" s="4"/>
      <c r="AG133" s="4"/>
      <c r="AI133" s="140"/>
      <c r="AJ133" s="140"/>
      <c r="AK133" s="140"/>
      <c r="AL133" s="140"/>
      <c r="AM133" s="140"/>
      <c r="AN133" s="140"/>
      <c r="AO133" s="375"/>
      <c r="AP133" s="376"/>
    </row>
    <row r="134" spans="1:42" ht="25.5" customHeight="1" thickBot="1" x14ac:dyDescent="0.3">
      <c r="A134" s="4"/>
      <c r="B134" s="419" t="s">
        <v>926</v>
      </c>
      <c r="C134" s="222" t="str">
        <f>IF('Section C'!E134="", "",'Section C'!C134)</f>
        <v/>
      </c>
      <c r="D134" s="222" t="str">
        <f>IF('Section C'!E134="", "",'Section C'!E134)</f>
        <v/>
      </c>
      <c r="E134" s="222" t="str">
        <f>IF('Section C'!E134="", "",'Section C'!F134)</f>
        <v/>
      </c>
      <c r="F134" s="222" t="str">
        <f>IF('Section C'!C134="","",'Section C'!G134)</f>
        <v/>
      </c>
      <c r="G134" s="299" t="str">
        <f>IF('Section C'!G134="","",'Section C'!J134)</f>
        <v/>
      </c>
      <c r="H134" s="299" t="str">
        <f>IF('Section C'!J134="","",'Section C'!J134)</f>
        <v/>
      </c>
      <c r="I134" s="187"/>
      <c r="J134" s="383"/>
      <c r="K134" s="187"/>
      <c r="L134" s="187"/>
      <c r="M134" s="187"/>
      <c r="N134" s="187"/>
      <c r="O134" s="187"/>
      <c r="P134" s="187"/>
      <c r="Q134" s="187"/>
      <c r="R134" s="318"/>
      <c r="S134" s="4"/>
      <c r="T134" s="187"/>
      <c r="U134" s="187"/>
      <c r="V134" s="187"/>
      <c r="W134" s="187"/>
      <c r="X134" s="187"/>
      <c r="Y134" s="187"/>
      <c r="Z134" s="187"/>
      <c r="AA134" s="187"/>
      <c r="AB134" s="187"/>
      <c r="AC134" s="187"/>
      <c r="AD134" s="187"/>
      <c r="AE134" s="187"/>
      <c r="AF134" s="187"/>
      <c r="AG134" s="4"/>
      <c r="AI134" s="140" t="str">
        <f>IF(F134="UCITS",SUM(I134:Q134)=0,"OK")</f>
        <v>OK</v>
      </c>
      <c r="AJ134" s="140" t="str">
        <f>IF(F134="AIF",SUM(T134:AF134)=0,"OK")</f>
        <v>OK</v>
      </c>
      <c r="AK134" s="140" t="str">
        <f>IF(F134="AIFLNP",SUM(T134:AF134)=0,"OK")</f>
        <v>OK</v>
      </c>
      <c r="AL134" s="140" t="str">
        <f>IF(F134="RAIF",SUM(T134:AF134)=0,"OK")</f>
        <v>OK</v>
      </c>
      <c r="AM134" s="140" t="b">
        <f>IF(OR(F134="AIF",F134="AIFLNP",F134="RAIF"),TRUE,FALSE)</f>
        <v>0</v>
      </c>
      <c r="AN134" s="140"/>
      <c r="AO134" s="375" t="str">
        <f>IF(G134="","TRUE",SUM(I134:AF134)=G134)</f>
        <v>TRUE</v>
      </c>
      <c r="AP134" s="376" t="b">
        <f>IF(OR(AO134=TRUE,"TRUE"),TRUE,FALSE)</f>
        <v>1</v>
      </c>
    </row>
    <row r="135" spans="1:42" ht="15.75" thickBot="1" x14ac:dyDescent="0.3">
      <c r="A135" s="4"/>
      <c r="B135" s="70"/>
      <c r="C135" s="4"/>
      <c r="D135" s="4"/>
      <c r="E135" s="4"/>
      <c r="H135" s="317"/>
      <c r="I135" s="4"/>
      <c r="J135" s="4"/>
      <c r="K135" s="4"/>
      <c r="L135" s="4"/>
      <c r="M135" s="4"/>
      <c r="N135" s="4"/>
      <c r="O135" s="4"/>
      <c r="P135" s="4"/>
      <c r="Q135" s="4"/>
      <c r="R135" s="4"/>
      <c r="S135" s="4"/>
      <c r="T135" s="4"/>
      <c r="W135" s="4"/>
      <c r="X135" s="4"/>
      <c r="Y135" s="4"/>
      <c r="Z135" s="4"/>
      <c r="AA135" s="4"/>
      <c r="AB135" s="4"/>
      <c r="AC135" s="4"/>
      <c r="AD135" s="4"/>
      <c r="AE135" s="4"/>
      <c r="AF135" s="4"/>
      <c r="AG135" s="4"/>
      <c r="AI135" s="140"/>
      <c r="AJ135" s="140"/>
      <c r="AK135" s="140"/>
      <c r="AL135" s="140"/>
      <c r="AM135" s="140"/>
      <c r="AN135" s="140"/>
      <c r="AO135" s="375"/>
      <c r="AP135" s="376"/>
    </row>
    <row r="136" spans="1:42" ht="25.5" customHeight="1" thickBot="1" x14ac:dyDescent="0.3">
      <c r="A136" s="4"/>
      <c r="B136" s="419" t="s">
        <v>927</v>
      </c>
      <c r="C136" s="222" t="str">
        <f>IF('Section C'!E136="", "",'Section C'!C136)</f>
        <v/>
      </c>
      <c r="D136" s="222" t="str">
        <f>IF('Section C'!E136="", "",'Section C'!E136)</f>
        <v/>
      </c>
      <c r="E136" s="222" t="str">
        <f>IF('Section C'!E136="", "",'Section C'!F136)</f>
        <v/>
      </c>
      <c r="F136" s="222" t="str">
        <f>IF('Section C'!C136="","",'Section C'!G136)</f>
        <v/>
      </c>
      <c r="G136" s="299" t="str">
        <f>IF('Section C'!G136="","",'Section C'!J136)</f>
        <v/>
      </c>
      <c r="H136" s="299" t="str">
        <f>IF('Section C'!J136="","",'Section C'!J136)</f>
        <v/>
      </c>
      <c r="I136" s="187"/>
      <c r="J136" s="383"/>
      <c r="K136" s="187"/>
      <c r="L136" s="187"/>
      <c r="M136" s="187"/>
      <c r="N136" s="187"/>
      <c r="O136" s="187"/>
      <c r="P136" s="187"/>
      <c r="Q136" s="187"/>
      <c r="R136" s="318"/>
      <c r="S136" s="4"/>
      <c r="T136" s="187"/>
      <c r="U136" s="187"/>
      <c r="V136" s="187"/>
      <c r="W136" s="187"/>
      <c r="X136" s="187"/>
      <c r="Y136" s="187"/>
      <c r="Z136" s="187"/>
      <c r="AA136" s="187"/>
      <c r="AB136" s="187"/>
      <c r="AC136" s="187"/>
      <c r="AD136" s="187"/>
      <c r="AE136" s="187"/>
      <c r="AF136" s="187"/>
      <c r="AG136" s="4"/>
      <c r="AI136" s="140" t="str">
        <f>IF(F136="UCITS",SUM(I136:Q136)=0,"OK")</f>
        <v>OK</v>
      </c>
      <c r="AJ136" s="140" t="str">
        <f>IF(F136="AIF",SUM(T136:AF136)=0,"OK")</f>
        <v>OK</v>
      </c>
      <c r="AK136" s="140" t="str">
        <f>IF(F136="AIFLNP",SUM(T136:AF136)=0,"OK")</f>
        <v>OK</v>
      </c>
      <c r="AL136" s="140" t="str">
        <f>IF(F136="RAIF",SUM(T136:AF136)=0,"OK")</f>
        <v>OK</v>
      </c>
      <c r="AM136" s="140" t="b">
        <f>IF(OR(F136="AIF",F136="AIFLNP",F136="RAIF"),TRUE,FALSE)</f>
        <v>0</v>
      </c>
      <c r="AN136" s="140"/>
      <c r="AO136" s="375" t="str">
        <f>IF(G136="","TRUE",SUM(I136:AF136)=G136)</f>
        <v>TRUE</v>
      </c>
      <c r="AP136" s="376" t="b">
        <f>IF(OR(AO136=TRUE,"TRUE"),TRUE,FALSE)</f>
        <v>1</v>
      </c>
    </row>
    <row r="137" spans="1:42" ht="15.75" thickBot="1" x14ac:dyDescent="0.3">
      <c r="A137" s="4"/>
      <c r="B137" s="70"/>
      <c r="C137" s="4"/>
      <c r="D137" s="4"/>
      <c r="E137" s="4"/>
      <c r="H137" s="317"/>
      <c r="I137" s="4"/>
      <c r="J137" s="4"/>
      <c r="K137" s="4"/>
      <c r="L137" s="4"/>
      <c r="M137" s="4"/>
      <c r="N137" s="4"/>
      <c r="O137" s="4"/>
      <c r="P137" s="4"/>
      <c r="Q137" s="4"/>
      <c r="R137" s="4"/>
      <c r="S137" s="4"/>
      <c r="T137" s="4"/>
      <c r="W137" s="4"/>
      <c r="X137" s="4"/>
      <c r="Y137" s="4"/>
      <c r="Z137" s="4"/>
      <c r="AA137" s="4"/>
      <c r="AB137" s="4"/>
      <c r="AC137" s="4"/>
      <c r="AD137" s="4"/>
      <c r="AE137" s="4"/>
      <c r="AF137" s="4"/>
      <c r="AG137" s="4"/>
      <c r="AI137" s="140"/>
      <c r="AJ137" s="140"/>
      <c r="AK137" s="140"/>
      <c r="AL137" s="140"/>
      <c r="AM137" s="140"/>
      <c r="AN137" s="140"/>
      <c r="AO137" s="375"/>
      <c r="AP137" s="376"/>
    </row>
    <row r="138" spans="1:42" ht="25.5" customHeight="1" thickBot="1" x14ac:dyDescent="0.3">
      <c r="A138" s="4"/>
      <c r="B138" s="419" t="s">
        <v>928</v>
      </c>
      <c r="C138" s="222" t="str">
        <f>IF('Section C'!E138="", "",'Section C'!C138)</f>
        <v/>
      </c>
      <c r="D138" s="222" t="str">
        <f>IF('Section C'!E138="", "",'Section C'!E138)</f>
        <v/>
      </c>
      <c r="E138" s="222" t="str">
        <f>IF('Section C'!E138="", "",'Section C'!F138)</f>
        <v/>
      </c>
      <c r="F138" s="222" t="str">
        <f>IF('Section C'!C138="","",'Section C'!G138)</f>
        <v/>
      </c>
      <c r="G138" s="299" t="str">
        <f>IF('Section C'!G138="","",'Section C'!J138)</f>
        <v/>
      </c>
      <c r="H138" s="299" t="str">
        <f>IF('Section C'!J138="","",'Section C'!J138)</f>
        <v/>
      </c>
      <c r="I138" s="187"/>
      <c r="J138" s="383"/>
      <c r="K138" s="187"/>
      <c r="L138" s="187"/>
      <c r="M138" s="187"/>
      <c r="N138" s="187"/>
      <c r="O138" s="187"/>
      <c r="P138" s="187"/>
      <c r="Q138" s="187"/>
      <c r="R138" s="318"/>
      <c r="S138" s="4"/>
      <c r="T138" s="187"/>
      <c r="U138" s="187"/>
      <c r="V138" s="187"/>
      <c r="W138" s="187"/>
      <c r="X138" s="187"/>
      <c r="Y138" s="187"/>
      <c r="Z138" s="187"/>
      <c r="AA138" s="187"/>
      <c r="AB138" s="187"/>
      <c r="AC138" s="187"/>
      <c r="AD138" s="187"/>
      <c r="AE138" s="187"/>
      <c r="AF138" s="187"/>
      <c r="AG138" s="4"/>
      <c r="AI138" s="140" t="str">
        <f>IF(F138="UCITS",SUM(I138:Q138)=0,"OK")</f>
        <v>OK</v>
      </c>
      <c r="AJ138" s="140" t="str">
        <f>IF(F138="AIF",SUM(T138:AF138)=0,"OK")</f>
        <v>OK</v>
      </c>
      <c r="AK138" s="140" t="str">
        <f>IF(F138="AIFLNP",SUM(T138:AF138)=0,"OK")</f>
        <v>OK</v>
      </c>
      <c r="AL138" s="140" t="str">
        <f>IF(F138="RAIF",SUM(T138:AF138)=0,"OK")</f>
        <v>OK</v>
      </c>
      <c r="AM138" s="140" t="b">
        <f>IF(OR(F138="AIF",F138="AIFLNP",F138="RAIF"),TRUE,FALSE)</f>
        <v>0</v>
      </c>
      <c r="AN138" s="140"/>
      <c r="AO138" s="375" t="str">
        <f>IF(G138="","TRUE",SUM(I138:AF138)=G138)</f>
        <v>TRUE</v>
      </c>
      <c r="AP138" s="376" t="b">
        <f>IF(OR(AO138=TRUE,"TRUE"),TRUE,FALSE)</f>
        <v>1</v>
      </c>
    </row>
    <row r="139" spans="1:42" ht="15.75" thickBot="1" x14ac:dyDescent="0.3">
      <c r="A139" s="4"/>
      <c r="B139" s="70"/>
      <c r="C139" s="4"/>
      <c r="D139" s="4"/>
      <c r="E139" s="4"/>
      <c r="H139" s="317"/>
      <c r="I139" s="4"/>
      <c r="J139" s="4"/>
      <c r="K139" s="4"/>
      <c r="L139" s="4"/>
      <c r="M139" s="4"/>
      <c r="N139" s="4"/>
      <c r="O139" s="4"/>
      <c r="P139" s="4"/>
      <c r="Q139" s="4"/>
      <c r="R139" s="4"/>
      <c r="S139" s="4"/>
      <c r="T139" s="4"/>
      <c r="W139" s="4"/>
      <c r="X139" s="4"/>
      <c r="Y139" s="4"/>
      <c r="Z139" s="4"/>
      <c r="AA139" s="4"/>
      <c r="AB139" s="4"/>
      <c r="AC139" s="4"/>
      <c r="AD139" s="4"/>
      <c r="AE139" s="4"/>
      <c r="AF139" s="4"/>
      <c r="AG139" s="4"/>
      <c r="AI139" s="140"/>
      <c r="AJ139" s="140"/>
      <c r="AK139" s="140"/>
      <c r="AL139" s="140"/>
      <c r="AM139" s="140"/>
      <c r="AN139" s="140"/>
      <c r="AO139" s="375"/>
      <c r="AP139" s="376"/>
    </row>
    <row r="140" spans="1:42" ht="25.5" customHeight="1" thickBot="1" x14ac:dyDescent="0.3">
      <c r="A140" s="4"/>
      <c r="B140" s="419" t="s">
        <v>929</v>
      </c>
      <c r="C140" s="222" t="str">
        <f>IF('Section C'!E140="", "",'Section C'!C140)</f>
        <v/>
      </c>
      <c r="D140" s="222" t="str">
        <f>IF('Section C'!E140="", "",'Section C'!E140)</f>
        <v/>
      </c>
      <c r="E140" s="222" t="str">
        <f>IF('Section C'!E140="", "",'Section C'!F140)</f>
        <v/>
      </c>
      <c r="F140" s="222" t="str">
        <f>IF('Section C'!C140="","",'Section C'!G140)</f>
        <v/>
      </c>
      <c r="G140" s="299" t="str">
        <f>IF('Section C'!G140="","",'Section C'!J140)</f>
        <v/>
      </c>
      <c r="H140" s="299" t="str">
        <f>IF('Section C'!J140="","",'Section C'!J140)</f>
        <v/>
      </c>
      <c r="I140" s="187"/>
      <c r="J140" s="383"/>
      <c r="K140" s="187"/>
      <c r="L140" s="187"/>
      <c r="M140" s="187"/>
      <c r="N140" s="187"/>
      <c r="O140" s="187"/>
      <c r="P140" s="187"/>
      <c r="Q140" s="187"/>
      <c r="R140" s="318"/>
      <c r="S140" s="4"/>
      <c r="T140" s="187"/>
      <c r="U140" s="187"/>
      <c r="V140" s="187"/>
      <c r="W140" s="187"/>
      <c r="X140" s="187"/>
      <c r="Y140" s="187"/>
      <c r="Z140" s="187"/>
      <c r="AA140" s="187"/>
      <c r="AB140" s="187"/>
      <c r="AC140" s="187"/>
      <c r="AD140" s="187"/>
      <c r="AE140" s="187"/>
      <c r="AF140" s="187"/>
      <c r="AG140" s="4"/>
      <c r="AI140" s="140" t="str">
        <f>IF(F140="UCITS",SUM(I140:Q140)=0,"OK")</f>
        <v>OK</v>
      </c>
      <c r="AJ140" s="140" t="str">
        <f>IF(F140="AIF",SUM(T140:AF140)=0,"OK")</f>
        <v>OK</v>
      </c>
      <c r="AK140" s="140" t="str">
        <f>IF(F140="AIFLNP",SUM(T140:AF140)=0,"OK")</f>
        <v>OK</v>
      </c>
      <c r="AL140" s="140" t="str">
        <f>IF(F140="RAIF",SUM(T140:AF140)=0,"OK")</f>
        <v>OK</v>
      </c>
      <c r="AM140" s="140" t="b">
        <f>IF(OR(F140="AIF",F140="AIFLNP",F140="RAIF"),TRUE,FALSE)</f>
        <v>0</v>
      </c>
      <c r="AN140" s="140"/>
      <c r="AO140" s="375" t="str">
        <f>IF(G140="","TRUE",SUM(I140:AF140)=G140)</f>
        <v>TRUE</v>
      </c>
      <c r="AP140" s="376" t="b">
        <f>IF(OR(AO140=TRUE,"TRUE"),TRUE,FALSE)</f>
        <v>1</v>
      </c>
    </row>
    <row r="141" spans="1:42" ht="15.75" thickBot="1" x14ac:dyDescent="0.3">
      <c r="A141" s="4"/>
      <c r="B141" s="70"/>
      <c r="C141" s="4"/>
      <c r="D141" s="4"/>
      <c r="E141" s="4"/>
      <c r="H141" s="317"/>
      <c r="I141" s="4"/>
      <c r="J141" s="4"/>
      <c r="K141" s="4"/>
      <c r="L141" s="4"/>
      <c r="M141" s="4"/>
      <c r="N141" s="4"/>
      <c r="O141" s="4"/>
      <c r="P141" s="4"/>
      <c r="Q141" s="4"/>
      <c r="R141" s="4"/>
      <c r="S141" s="4"/>
      <c r="T141" s="4"/>
      <c r="W141" s="4"/>
      <c r="X141" s="4"/>
      <c r="Y141" s="4"/>
      <c r="Z141" s="4"/>
      <c r="AA141" s="4"/>
      <c r="AB141" s="4"/>
      <c r="AC141" s="4"/>
      <c r="AD141" s="4"/>
      <c r="AE141" s="4"/>
      <c r="AF141" s="4"/>
      <c r="AG141" s="4"/>
      <c r="AI141" s="140"/>
      <c r="AJ141" s="140"/>
      <c r="AK141" s="140"/>
      <c r="AL141" s="140"/>
      <c r="AM141" s="140"/>
      <c r="AN141" s="140"/>
      <c r="AO141" s="375"/>
      <c r="AP141" s="376"/>
    </row>
    <row r="142" spans="1:42" ht="25.5" customHeight="1" thickBot="1" x14ac:dyDescent="0.3">
      <c r="A142" s="4"/>
      <c r="B142" s="419" t="s">
        <v>930</v>
      </c>
      <c r="C142" s="222" t="str">
        <f>IF('Section C'!E142="", "",'Section C'!C142)</f>
        <v/>
      </c>
      <c r="D142" s="222" t="str">
        <f>IF('Section C'!E142="", "",'Section C'!E142)</f>
        <v/>
      </c>
      <c r="E142" s="222" t="str">
        <f>IF('Section C'!E142="", "",'Section C'!F142)</f>
        <v/>
      </c>
      <c r="F142" s="222" t="str">
        <f>IF('Section C'!C142="","",'Section C'!G142)</f>
        <v/>
      </c>
      <c r="G142" s="299" t="str">
        <f>IF('Section C'!G142="","",'Section C'!J142)</f>
        <v/>
      </c>
      <c r="H142" s="299" t="str">
        <f>IF('Section C'!J142="","",'Section C'!J142)</f>
        <v/>
      </c>
      <c r="I142" s="187"/>
      <c r="J142" s="383"/>
      <c r="K142" s="187"/>
      <c r="L142" s="187"/>
      <c r="M142" s="187"/>
      <c r="N142" s="187"/>
      <c r="O142" s="187"/>
      <c r="P142" s="187"/>
      <c r="Q142" s="187"/>
      <c r="R142" s="318"/>
      <c r="S142" s="4"/>
      <c r="T142" s="187"/>
      <c r="U142" s="187"/>
      <c r="V142" s="187"/>
      <c r="W142" s="187"/>
      <c r="X142" s="187"/>
      <c r="Y142" s="187"/>
      <c r="Z142" s="187"/>
      <c r="AA142" s="187"/>
      <c r="AB142" s="187"/>
      <c r="AC142" s="187"/>
      <c r="AD142" s="187"/>
      <c r="AE142" s="187"/>
      <c r="AF142" s="187"/>
      <c r="AG142" s="4"/>
      <c r="AI142" s="140" t="str">
        <f>IF(F142="UCITS",SUM(I142:Q142)=0,"OK")</f>
        <v>OK</v>
      </c>
      <c r="AJ142" s="140" t="str">
        <f>IF(F142="AIF",SUM(T142:AF142)=0,"OK")</f>
        <v>OK</v>
      </c>
      <c r="AK142" s="140" t="str">
        <f>IF(F142="AIFLNP",SUM(T142:AF142)=0,"OK")</f>
        <v>OK</v>
      </c>
      <c r="AL142" s="140" t="str">
        <f>IF(F142="RAIF",SUM(T142:AF142)=0,"OK")</f>
        <v>OK</v>
      </c>
      <c r="AM142" s="140" t="b">
        <f>IF(OR(F142="AIF",F142="AIFLNP",F142="RAIF"),TRUE,FALSE)</f>
        <v>0</v>
      </c>
      <c r="AN142" s="140"/>
      <c r="AO142" s="375" t="str">
        <f>IF(G142="","TRUE",SUM(I142:AF142)=G142)</f>
        <v>TRUE</v>
      </c>
      <c r="AP142" s="376" t="b">
        <f>IF(OR(AO142=TRUE,"TRUE"),TRUE,FALSE)</f>
        <v>1</v>
      </c>
    </row>
    <row r="143" spans="1:42" ht="15.75" thickBot="1" x14ac:dyDescent="0.3">
      <c r="A143" s="4"/>
      <c r="B143" s="70"/>
      <c r="C143" s="4"/>
      <c r="D143" s="4"/>
      <c r="E143" s="4"/>
      <c r="H143" s="317"/>
      <c r="I143" s="4"/>
      <c r="J143" s="4"/>
      <c r="K143" s="4"/>
      <c r="L143" s="4"/>
      <c r="M143" s="4"/>
      <c r="N143" s="4"/>
      <c r="O143" s="4"/>
      <c r="P143" s="4"/>
      <c r="Q143" s="4"/>
      <c r="R143" s="4"/>
      <c r="S143" s="4"/>
      <c r="T143" s="4"/>
      <c r="W143" s="4"/>
      <c r="X143" s="4"/>
      <c r="Y143" s="4"/>
      <c r="Z143" s="4"/>
      <c r="AA143" s="4"/>
      <c r="AB143" s="4"/>
      <c r="AC143" s="4"/>
      <c r="AD143" s="4"/>
      <c r="AE143" s="4"/>
      <c r="AF143" s="4"/>
      <c r="AG143" s="4"/>
      <c r="AI143" s="140"/>
      <c r="AJ143" s="140"/>
      <c r="AK143" s="140"/>
      <c r="AL143" s="140"/>
      <c r="AM143" s="140"/>
      <c r="AN143" s="140"/>
      <c r="AO143" s="375"/>
      <c r="AP143" s="376"/>
    </row>
    <row r="144" spans="1:42" ht="25.5" customHeight="1" thickBot="1" x14ac:dyDescent="0.3">
      <c r="A144" s="4"/>
      <c r="B144" s="419" t="s">
        <v>931</v>
      </c>
      <c r="C144" s="222" t="str">
        <f>IF('Section C'!E144="", "",'Section C'!C144)</f>
        <v/>
      </c>
      <c r="D144" s="222" t="str">
        <f>IF('Section C'!E144="", "",'Section C'!E144)</f>
        <v/>
      </c>
      <c r="E144" s="222" t="str">
        <f>IF('Section C'!E144="", "",'Section C'!F144)</f>
        <v/>
      </c>
      <c r="F144" s="222" t="str">
        <f>IF('Section C'!C144="","",'Section C'!G144)</f>
        <v/>
      </c>
      <c r="G144" s="299" t="str">
        <f>IF('Section C'!G144="","",'Section C'!J144)</f>
        <v/>
      </c>
      <c r="H144" s="299" t="str">
        <f>IF('Section C'!J144="","",'Section C'!J144)</f>
        <v/>
      </c>
      <c r="I144" s="187"/>
      <c r="J144" s="383"/>
      <c r="K144" s="187"/>
      <c r="L144" s="187"/>
      <c r="M144" s="187"/>
      <c r="N144" s="187"/>
      <c r="O144" s="187"/>
      <c r="P144" s="187"/>
      <c r="Q144" s="187"/>
      <c r="R144" s="318"/>
      <c r="S144" s="4"/>
      <c r="T144" s="187"/>
      <c r="U144" s="187"/>
      <c r="V144" s="187"/>
      <c r="W144" s="187"/>
      <c r="X144" s="187"/>
      <c r="Y144" s="187"/>
      <c r="Z144" s="187"/>
      <c r="AA144" s="187"/>
      <c r="AB144" s="187"/>
      <c r="AC144" s="187"/>
      <c r="AD144" s="187"/>
      <c r="AE144" s="187"/>
      <c r="AF144" s="187"/>
      <c r="AG144" s="4"/>
      <c r="AI144" s="140" t="str">
        <f>IF(F144="UCITS",SUM(I144:Q144)=0,"OK")</f>
        <v>OK</v>
      </c>
      <c r="AJ144" s="140" t="str">
        <f>IF(F144="AIF",SUM(T144:AF144)=0,"OK")</f>
        <v>OK</v>
      </c>
      <c r="AK144" s="140" t="str">
        <f>IF(F144="AIFLNP",SUM(T144:AF144)=0,"OK")</f>
        <v>OK</v>
      </c>
      <c r="AL144" s="140" t="str">
        <f>IF(F144="RAIF",SUM(T144:AF144)=0,"OK")</f>
        <v>OK</v>
      </c>
      <c r="AM144" s="140" t="b">
        <f>IF(OR(F144="AIF",F144="AIFLNP",F144="RAIF"),TRUE,FALSE)</f>
        <v>0</v>
      </c>
      <c r="AN144" s="140"/>
      <c r="AO144" s="375" t="str">
        <f>IF(G144="","TRUE",SUM(I144:AF144)=G144)</f>
        <v>TRUE</v>
      </c>
      <c r="AP144" s="376" t="b">
        <f>IF(OR(AO144=TRUE,"TRUE"),TRUE,FALSE)</f>
        <v>1</v>
      </c>
    </row>
    <row r="145" spans="1:42" ht="15.75" thickBot="1" x14ac:dyDescent="0.3">
      <c r="A145" s="4"/>
      <c r="B145" s="70"/>
      <c r="C145" s="4"/>
      <c r="D145" s="4"/>
      <c r="E145" s="4"/>
      <c r="H145" s="317"/>
      <c r="I145" s="4"/>
      <c r="J145" s="4"/>
      <c r="K145" s="4"/>
      <c r="L145" s="4"/>
      <c r="M145" s="4"/>
      <c r="N145" s="4"/>
      <c r="O145" s="4"/>
      <c r="P145" s="4"/>
      <c r="Q145" s="4"/>
      <c r="R145" s="4"/>
      <c r="S145" s="4"/>
      <c r="T145" s="4"/>
      <c r="W145" s="4"/>
      <c r="X145" s="4"/>
      <c r="Y145" s="4"/>
      <c r="Z145" s="4"/>
      <c r="AA145" s="4"/>
      <c r="AB145" s="4"/>
      <c r="AC145" s="4"/>
      <c r="AD145" s="4"/>
      <c r="AE145" s="4"/>
      <c r="AF145" s="4"/>
      <c r="AG145" s="4"/>
      <c r="AI145" s="140"/>
      <c r="AJ145" s="140"/>
      <c r="AK145" s="140"/>
      <c r="AL145" s="140"/>
      <c r="AM145" s="140"/>
      <c r="AN145" s="140"/>
      <c r="AO145" s="375"/>
      <c r="AP145" s="376"/>
    </row>
    <row r="146" spans="1:42" ht="25.5" customHeight="1" thickBot="1" x14ac:dyDescent="0.3">
      <c r="A146" s="4"/>
      <c r="B146" s="419" t="s">
        <v>932</v>
      </c>
      <c r="C146" s="222" t="str">
        <f>IF('Section C'!E146="", "",'Section C'!C146)</f>
        <v/>
      </c>
      <c r="D146" s="222" t="str">
        <f>IF('Section C'!E146="", "",'Section C'!E146)</f>
        <v/>
      </c>
      <c r="E146" s="222" t="str">
        <f>IF('Section C'!E146="", "",'Section C'!F146)</f>
        <v/>
      </c>
      <c r="F146" s="222" t="str">
        <f>IF('Section C'!C146="","",'Section C'!G146)</f>
        <v/>
      </c>
      <c r="G146" s="299" t="str">
        <f>IF('Section C'!G146="","",'Section C'!J146)</f>
        <v/>
      </c>
      <c r="H146" s="299" t="str">
        <f>IF('Section C'!J146="","",'Section C'!J146)</f>
        <v/>
      </c>
      <c r="I146" s="187"/>
      <c r="J146" s="383"/>
      <c r="K146" s="187"/>
      <c r="L146" s="187"/>
      <c r="M146" s="187"/>
      <c r="N146" s="187"/>
      <c r="O146" s="187"/>
      <c r="P146" s="187"/>
      <c r="Q146" s="187"/>
      <c r="R146" s="318"/>
      <c r="S146" s="4"/>
      <c r="T146" s="187"/>
      <c r="U146" s="187"/>
      <c r="V146" s="187"/>
      <c r="W146" s="187"/>
      <c r="X146" s="187"/>
      <c r="Y146" s="187"/>
      <c r="Z146" s="187"/>
      <c r="AA146" s="187"/>
      <c r="AB146" s="187"/>
      <c r="AC146" s="187"/>
      <c r="AD146" s="187"/>
      <c r="AE146" s="187"/>
      <c r="AF146" s="187"/>
      <c r="AG146" s="4"/>
      <c r="AI146" s="140" t="str">
        <f>IF(F146="UCITS",SUM(I146:Q146)=0,"OK")</f>
        <v>OK</v>
      </c>
      <c r="AJ146" s="140" t="str">
        <f>IF(F146="AIF",SUM(T146:AF146)=0,"OK")</f>
        <v>OK</v>
      </c>
      <c r="AK146" s="140" t="str">
        <f>IF(F146="AIFLNP",SUM(T146:AF146)=0,"OK")</f>
        <v>OK</v>
      </c>
      <c r="AL146" s="140" t="str">
        <f>IF(F146="RAIF",SUM(T146:AF146)=0,"OK")</f>
        <v>OK</v>
      </c>
      <c r="AM146" s="140" t="b">
        <f>IF(OR(F146="AIF",F146="AIFLNP",F146="RAIF"),TRUE,FALSE)</f>
        <v>0</v>
      </c>
      <c r="AN146" s="140"/>
      <c r="AO146" s="375" t="str">
        <f>IF(G146="","TRUE",SUM(I146:AF146)=G146)</f>
        <v>TRUE</v>
      </c>
      <c r="AP146" s="376" t="b">
        <f>IF(OR(AO146=TRUE,"TRUE"),TRUE,FALSE)</f>
        <v>1</v>
      </c>
    </row>
    <row r="147" spans="1:42" ht="15.75" thickBot="1" x14ac:dyDescent="0.3">
      <c r="A147" s="4"/>
      <c r="B147" s="70"/>
      <c r="C147" s="4"/>
      <c r="D147" s="4"/>
      <c r="E147" s="4"/>
      <c r="H147" s="317"/>
      <c r="I147" s="4"/>
      <c r="J147" s="4"/>
      <c r="K147" s="4"/>
      <c r="L147" s="4"/>
      <c r="M147" s="4"/>
      <c r="N147" s="4"/>
      <c r="O147" s="4"/>
      <c r="P147" s="4"/>
      <c r="Q147" s="4"/>
      <c r="R147" s="4"/>
      <c r="S147" s="4"/>
      <c r="T147" s="4"/>
      <c r="W147" s="4"/>
      <c r="X147" s="4"/>
      <c r="Y147" s="4"/>
      <c r="Z147" s="4"/>
      <c r="AA147" s="4"/>
      <c r="AB147" s="4"/>
      <c r="AC147" s="4"/>
      <c r="AD147" s="4"/>
      <c r="AE147" s="4"/>
      <c r="AF147" s="4"/>
      <c r="AG147" s="4"/>
      <c r="AI147" s="140"/>
      <c r="AJ147" s="140"/>
      <c r="AK147" s="140"/>
      <c r="AL147" s="140"/>
      <c r="AM147" s="140"/>
      <c r="AN147" s="140"/>
      <c r="AO147" s="375"/>
      <c r="AP147" s="376"/>
    </row>
    <row r="148" spans="1:42" ht="25.5" customHeight="1" thickBot="1" x14ac:dyDescent="0.3">
      <c r="A148" s="4"/>
      <c r="B148" s="419" t="s">
        <v>933</v>
      </c>
      <c r="C148" s="222" t="str">
        <f>IF('Section C'!E148="", "",'Section C'!C148)</f>
        <v/>
      </c>
      <c r="D148" s="222" t="str">
        <f>IF('Section C'!E148="", "",'Section C'!E148)</f>
        <v/>
      </c>
      <c r="E148" s="222" t="str">
        <f>IF('Section C'!E148="", "",'Section C'!F148)</f>
        <v/>
      </c>
      <c r="F148" s="222" t="str">
        <f>IF('Section C'!C148="","",'Section C'!G148)</f>
        <v/>
      </c>
      <c r="G148" s="299" t="str">
        <f>IF('Section C'!G148="","",'Section C'!J148)</f>
        <v/>
      </c>
      <c r="H148" s="299" t="str">
        <f>IF('Section C'!J148="","",'Section C'!J148)</f>
        <v/>
      </c>
      <c r="I148" s="187"/>
      <c r="J148" s="383"/>
      <c r="K148" s="187"/>
      <c r="L148" s="187"/>
      <c r="M148" s="187"/>
      <c r="N148" s="187"/>
      <c r="O148" s="187"/>
      <c r="P148" s="187"/>
      <c r="Q148" s="187"/>
      <c r="R148" s="318"/>
      <c r="S148" s="4"/>
      <c r="T148" s="187"/>
      <c r="U148" s="187"/>
      <c r="V148" s="187"/>
      <c r="W148" s="187"/>
      <c r="X148" s="187"/>
      <c r="Y148" s="187"/>
      <c r="Z148" s="187"/>
      <c r="AA148" s="187"/>
      <c r="AB148" s="187"/>
      <c r="AC148" s="187"/>
      <c r="AD148" s="187"/>
      <c r="AE148" s="187"/>
      <c r="AF148" s="187"/>
      <c r="AG148" s="4"/>
      <c r="AI148" s="140" t="str">
        <f>IF(F148="UCITS",SUM(I148:Q148)=0,"OK")</f>
        <v>OK</v>
      </c>
      <c r="AJ148" s="140" t="str">
        <f>IF(F148="AIF",SUM(T148:AF148)=0,"OK")</f>
        <v>OK</v>
      </c>
      <c r="AK148" s="140" t="str">
        <f>IF(F148="AIFLNP",SUM(T148:AF148)=0,"OK")</f>
        <v>OK</v>
      </c>
      <c r="AL148" s="140" t="str">
        <f>IF(F148="RAIF",SUM(T148:AF148)=0,"OK")</f>
        <v>OK</v>
      </c>
      <c r="AM148" s="140" t="b">
        <f>IF(OR(F148="AIF",F148="AIFLNP",F148="RAIF"),TRUE,FALSE)</f>
        <v>0</v>
      </c>
      <c r="AN148" s="140"/>
      <c r="AO148" s="375" t="str">
        <f>IF(G148="","TRUE",SUM(I148:AF148)=G148)</f>
        <v>TRUE</v>
      </c>
      <c r="AP148" s="376" t="b">
        <f>IF(OR(AO148=TRUE,"TRUE"),TRUE,FALSE)</f>
        <v>1</v>
      </c>
    </row>
    <row r="149" spans="1:42" ht="15.75" thickBot="1" x14ac:dyDescent="0.3">
      <c r="A149" s="4"/>
      <c r="B149" s="70"/>
      <c r="C149" s="4"/>
      <c r="D149" s="4"/>
      <c r="E149" s="4"/>
      <c r="H149" s="317"/>
      <c r="I149" s="4"/>
      <c r="J149" s="4"/>
      <c r="K149" s="4"/>
      <c r="L149" s="4"/>
      <c r="M149" s="4"/>
      <c r="N149" s="4"/>
      <c r="O149" s="4"/>
      <c r="P149" s="4"/>
      <c r="Q149" s="4"/>
      <c r="R149" s="4"/>
      <c r="S149" s="4"/>
      <c r="T149" s="4"/>
      <c r="W149" s="4"/>
      <c r="X149" s="4"/>
      <c r="Y149" s="4"/>
      <c r="Z149" s="4"/>
      <c r="AA149" s="4"/>
      <c r="AB149" s="4"/>
      <c r="AC149" s="4"/>
      <c r="AD149" s="4"/>
      <c r="AE149" s="4"/>
      <c r="AF149" s="4"/>
      <c r="AG149" s="4"/>
      <c r="AI149" s="140"/>
      <c r="AJ149" s="140"/>
      <c r="AK149" s="140"/>
      <c r="AL149" s="140"/>
      <c r="AM149" s="140"/>
      <c r="AN149" s="140"/>
      <c r="AO149" s="375"/>
      <c r="AP149" s="376"/>
    </row>
    <row r="150" spans="1:42" ht="25.5" customHeight="1" thickBot="1" x14ac:dyDescent="0.3">
      <c r="A150" s="4"/>
      <c r="B150" s="419" t="s">
        <v>934</v>
      </c>
      <c r="C150" s="222" t="str">
        <f>IF('Section C'!E150="", "",'Section C'!C150)</f>
        <v/>
      </c>
      <c r="D150" s="222" t="str">
        <f>IF('Section C'!E150="", "",'Section C'!E150)</f>
        <v/>
      </c>
      <c r="E150" s="222" t="str">
        <f>IF('Section C'!E150="", "",'Section C'!F150)</f>
        <v/>
      </c>
      <c r="F150" s="222" t="str">
        <f>IF('Section C'!C150="","",'Section C'!G150)</f>
        <v/>
      </c>
      <c r="G150" s="299" t="str">
        <f>IF('Section C'!G150="","",'Section C'!J150)</f>
        <v/>
      </c>
      <c r="H150" s="299" t="str">
        <f>IF('Section C'!J150="","",'Section C'!J150)</f>
        <v/>
      </c>
      <c r="I150" s="187"/>
      <c r="J150" s="383"/>
      <c r="K150" s="187"/>
      <c r="L150" s="187"/>
      <c r="M150" s="187"/>
      <c r="N150" s="187"/>
      <c r="O150" s="187"/>
      <c r="P150" s="187"/>
      <c r="Q150" s="187"/>
      <c r="R150" s="318"/>
      <c r="S150" s="4"/>
      <c r="T150" s="187"/>
      <c r="U150" s="187"/>
      <c r="V150" s="187"/>
      <c r="W150" s="187"/>
      <c r="X150" s="187"/>
      <c r="Y150" s="187"/>
      <c r="Z150" s="187"/>
      <c r="AA150" s="187"/>
      <c r="AB150" s="187"/>
      <c r="AC150" s="187"/>
      <c r="AD150" s="187"/>
      <c r="AE150" s="187"/>
      <c r="AF150" s="187"/>
      <c r="AG150" s="4"/>
      <c r="AI150" s="140" t="str">
        <f>IF(F150="UCITS",SUM(I150:Q150)=0,"OK")</f>
        <v>OK</v>
      </c>
      <c r="AJ150" s="140" t="str">
        <f>IF(F150="AIF",SUM(T150:AF150)=0,"OK")</f>
        <v>OK</v>
      </c>
      <c r="AK150" s="140" t="str">
        <f>IF(F150="AIFLNP",SUM(T150:AF150)=0,"OK")</f>
        <v>OK</v>
      </c>
      <c r="AL150" s="140" t="str">
        <f>IF(F150="RAIF",SUM(T150:AF150)=0,"OK")</f>
        <v>OK</v>
      </c>
      <c r="AM150" s="140" t="b">
        <f>IF(OR(F150="AIF",F150="AIFLNP",F150="RAIF"),TRUE,FALSE)</f>
        <v>0</v>
      </c>
      <c r="AN150" s="140"/>
      <c r="AO150" s="375" t="str">
        <f>IF(G150="","TRUE",SUM(I150:AF150)=G150)</f>
        <v>TRUE</v>
      </c>
      <c r="AP150" s="376" t="b">
        <f>IF(OR(AO150=TRUE,"TRUE"),TRUE,FALSE)</f>
        <v>1</v>
      </c>
    </row>
    <row r="151" spans="1:42" ht="15.75" thickBot="1" x14ac:dyDescent="0.3">
      <c r="A151" s="4"/>
      <c r="B151" s="70"/>
      <c r="C151" s="4"/>
      <c r="D151" s="4"/>
      <c r="E151" s="4"/>
      <c r="H151" s="317"/>
      <c r="I151" s="4"/>
      <c r="J151" s="4"/>
      <c r="K151" s="4"/>
      <c r="L151" s="4"/>
      <c r="M151" s="4"/>
      <c r="N151" s="4"/>
      <c r="O151" s="4"/>
      <c r="P151" s="4"/>
      <c r="Q151" s="4"/>
      <c r="R151" s="4"/>
      <c r="S151" s="4"/>
      <c r="T151" s="4"/>
      <c r="W151" s="4"/>
      <c r="X151" s="4"/>
      <c r="Y151" s="4"/>
      <c r="Z151" s="4"/>
      <c r="AA151" s="4"/>
      <c r="AB151" s="4"/>
      <c r="AC151" s="4"/>
      <c r="AD151" s="4"/>
      <c r="AE151" s="4"/>
      <c r="AF151" s="4"/>
      <c r="AG151" s="4"/>
      <c r="AI151" s="140"/>
      <c r="AJ151" s="140"/>
      <c r="AK151" s="140"/>
      <c r="AL151" s="140"/>
      <c r="AM151" s="140"/>
      <c r="AN151" s="140"/>
      <c r="AO151" s="375"/>
      <c r="AP151" s="376"/>
    </row>
    <row r="152" spans="1:42" ht="25.5" customHeight="1" thickBot="1" x14ac:dyDescent="0.3">
      <c r="A152" s="4"/>
      <c r="B152" s="419" t="s">
        <v>935</v>
      </c>
      <c r="C152" s="222" t="str">
        <f>IF('Section C'!E152="", "",'Section C'!C152)</f>
        <v/>
      </c>
      <c r="D152" s="222" t="str">
        <f>IF('Section C'!E152="", "",'Section C'!E152)</f>
        <v/>
      </c>
      <c r="E152" s="222" t="str">
        <f>IF('Section C'!E152="", "",'Section C'!F152)</f>
        <v/>
      </c>
      <c r="F152" s="222" t="str">
        <f>IF('Section C'!C152="","",'Section C'!G152)</f>
        <v/>
      </c>
      <c r="G152" s="299" t="str">
        <f>IF('Section C'!G152="","",'Section C'!J152)</f>
        <v/>
      </c>
      <c r="H152" s="299" t="str">
        <f>IF('Section C'!J152="","",'Section C'!J152)</f>
        <v/>
      </c>
      <c r="I152" s="187"/>
      <c r="J152" s="383"/>
      <c r="K152" s="187"/>
      <c r="L152" s="187"/>
      <c r="M152" s="187"/>
      <c r="N152" s="187"/>
      <c r="O152" s="187"/>
      <c r="P152" s="187"/>
      <c r="Q152" s="187"/>
      <c r="R152" s="318"/>
      <c r="S152" s="4"/>
      <c r="T152" s="187"/>
      <c r="U152" s="187"/>
      <c r="V152" s="187"/>
      <c r="W152" s="187"/>
      <c r="X152" s="187"/>
      <c r="Y152" s="187"/>
      <c r="Z152" s="187"/>
      <c r="AA152" s="187"/>
      <c r="AB152" s="187"/>
      <c r="AC152" s="187"/>
      <c r="AD152" s="187"/>
      <c r="AE152" s="187"/>
      <c r="AF152" s="187"/>
      <c r="AG152" s="4"/>
      <c r="AI152" s="140" t="str">
        <f>IF(F152="UCITS",SUM(I152:Q152)=0,"OK")</f>
        <v>OK</v>
      </c>
      <c r="AJ152" s="140" t="str">
        <f>IF(F152="AIF",SUM(T152:AF152)=0,"OK")</f>
        <v>OK</v>
      </c>
      <c r="AK152" s="140" t="str">
        <f>IF(F152="AIFLNP",SUM(T152:AF152)=0,"OK")</f>
        <v>OK</v>
      </c>
      <c r="AL152" s="140" t="str">
        <f>IF(F152="RAIF",SUM(T152:AF152)=0,"OK")</f>
        <v>OK</v>
      </c>
      <c r="AM152" s="140" t="b">
        <f>IF(OR(F152="AIF",F152="AIFLNP",F152="RAIF"),TRUE,FALSE)</f>
        <v>0</v>
      </c>
      <c r="AN152" s="140"/>
      <c r="AO152" s="375" t="str">
        <f>IF(G152="","TRUE",SUM(I152:AF152)=G152)</f>
        <v>TRUE</v>
      </c>
      <c r="AP152" s="376" t="b">
        <f>IF(OR(AO152=TRUE,"TRUE"),TRUE,FALSE)</f>
        <v>1</v>
      </c>
    </row>
    <row r="153" spans="1:42" ht="15.75" thickBot="1" x14ac:dyDescent="0.3">
      <c r="A153" s="4"/>
      <c r="B153" s="70"/>
      <c r="C153" s="4"/>
      <c r="D153" s="4"/>
      <c r="E153" s="4"/>
      <c r="H153" s="317"/>
      <c r="I153" s="4"/>
      <c r="J153" s="4"/>
      <c r="K153" s="4"/>
      <c r="L153" s="4"/>
      <c r="M153" s="4"/>
      <c r="N153" s="4"/>
      <c r="O153" s="4"/>
      <c r="P153" s="4"/>
      <c r="Q153" s="4"/>
      <c r="R153" s="4"/>
      <c r="S153" s="4"/>
      <c r="T153" s="4"/>
      <c r="W153" s="4"/>
      <c r="X153" s="4"/>
      <c r="Y153" s="4"/>
      <c r="Z153" s="4"/>
      <c r="AA153" s="4"/>
      <c r="AB153" s="4"/>
      <c r="AC153" s="4"/>
      <c r="AD153" s="4"/>
      <c r="AE153" s="4"/>
      <c r="AF153" s="4"/>
      <c r="AG153" s="4"/>
      <c r="AI153" s="140"/>
      <c r="AJ153" s="140"/>
      <c r="AK153" s="140"/>
      <c r="AL153" s="140"/>
      <c r="AM153" s="140"/>
      <c r="AN153" s="140"/>
      <c r="AO153" s="375"/>
      <c r="AP153" s="376"/>
    </row>
    <row r="154" spans="1:42" ht="25.5" customHeight="1" thickBot="1" x14ac:dyDescent="0.3">
      <c r="A154" s="4"/>
      <c r="B154" s="419" t="s">
        <v>936</v>
      </c>
      <c r="C154" s="222" t="str">
        <f>IF('Section C'!E154="", "",'Section C'!C154)</f>
        <v/>
      </c>
      <c r="D154" s="222" t="str">
        <f>IF('Section C'!E154="", "",'Section C'!E154)</f>
        <v/>
      </c>
      <c r="E154" s="222" t="str">
        <f>IF('Section C'!E154="", "",'Section C'!F154)</f>
        <v/>
      </c>
      <c r="F154" s="222" t="str">
        <f>IF('Section C'!C154="","",'Section C'!G154)</f>
        <v/>
      </c>
      <c r="G154" s="299" t="str">
        <f>IF('Section C'!G154="","",'Section C'!J154)</f>
        <v/>
      </c>
      <c r="H154" s="299" t="str">
        <f>IF('Section C'!J154="","",'Section C'!J154)</f>
        <v/>
      </c>
      <c r="I154" s="187"/>
      <c r="J154" s="383"/>
      <c r="K154" s="187"/>
      <c r="L154" s="187"/>
      <c r="M154" s="187"/>
      <c r="N154" s="187"/>
      <c r="O154" s="187"/>
      <c r="P154" s="187"/>
      <c r="Q154" s="187"/>
      <c r="R154" s="318"/>
      <c r="S154" s="4"/>
      <c r="T154" s="187"/>
      <c r="U154" s="187"/>
      <c r="V154" s="187"/>
      <c r="W154" s="187"/>
      <c r="X154" s="187"/>
      <c r="Y154" s="187"/>
      <c r="Z154" s="187"/>
      <c r="AA154" s="187"/>
      <c r="AB154" s="187"/>
      <c r="AC154" s="187"/>
      <c r="AD154" s="187"/>
      <c r="AE154" s="187"/>
      <c r="AF154" s="187"/>
      <c r="AG154" s="4"/>
      <c r="AI154" s="140" t="str">
        <f>IF(F154="UCITS",SUM(I154:Q154)=0,"OK")</f>
        <v>OK</v>
      </c>
      <c r="AJ154" s="140" t="str">
        <f>IF(F154="AIF",SUM(T154:AF154)=0,"OK")</f>
        <v>OK</v>
      </c>
      <c r="AK154" s="140" t="str">
        <f>IF(F154="AIFLNP",SUM(T154:AF154)=0,"OK")</f>
        <v>OK</v>
      </c>
      <c r="AL154" s="140" t="str">
        <f>IF(F154="RAIF",SUM(T154:AF154)=0,"OK")</f>
        <v>OK</v>
      </c>
      <c r="AM154" s="140" t="b">
        <f>IF(OR(F154="AIF",F154="AIFLNP",F154="RAIF"),TRUE,FALSE)</f>
        <v>0</v>
      </c>
      <c r="AN154" s="140"/>
      <c r="AO154" s="375" t="str">
        <f>IF(G154="","TRUE",SUM(I154:AF154)=G154)</f>
        <v>TRUE</v>
      </c>
      <c r="AP154" s="376" t="b">
        <f>IF(OR(AO154=TRUE,"TRUE"),TRUE,FALSE)</f>
        <v>1</v>
      </c>
    </row>
    <row r="155" spans="1:42" ht="15.75" thickBot="1" x14ac:dyDescent="0.3">
      <c r="A155" s="4"/>
      <c r="B155" s="70"/>
      <c r="C155" s="4"/>
      <c r="D155" s="4"/>
      <c r="E155" s="4"/>
      <c r="H155" s="317"/>
      <c r="I155" s="4"/>
      <c r="J155" s="4"/>
      <c r="K155" s="4"/>
      <c r="L155" s="4"/>
      <c r="M155" s="4"/>
      <c r="N155" s="4"/>
      <c r="O155" s="4"/>
      <c r="P155" s="4"/>
      <c r="Q155" s="4"/>
      <c r="R155" s="4"/>
      <c r="S155" s="4"/>
      <c r="T155" s="4"/>
      <c r="W155" s="4"/>
      <c r="X155" s="4"/>
      <c r="Y155" s="4"/>
      <c r="Z155" s="4"/>
      <c r="AA155" s="4"/>
      <c r="AB155" s="4"/>
      <c r="AC155" s="4"/>
      <c r="AD155" s="4"/>
      <c r="AE155" s="4"/>
      <c r="AF155" s="4"/>
      <c r="AG155" s="4"/>
      <c r="AI155" s="140"/>
      <c r="AJ155" s="140"/>
      <c r="AK155" s="140"/>
      <c r="AL155" s="140"/>
      <c r="AM155" s="140"/>
      <c r="AN155" s="140"/>
      <c r="AO155" s="375"/>
      <c r="AP155" s="376"/>
    </row>
    <row r="156" spans="1:42" ht="25.5" customHeight="1" thickBot="1" x14ac:dyDescent="0.3">
      <c r="A156" s="4"/>
      <c r="B156" s="419" t="s">
        <v>937</v>
      </c>
      <c r="C156" s="222" t="str">
        <f>IF('Section C'!E156="", "",'Section C'!C156)</f>
        <v/>
      </c>
      <c r="D156" s="222" t="str">
        <f>IF('Section C'!E156="", "",'Section C'!E156)</f>
        <v/>
      </c>
      <c r="E156" s="222" t="str">
        <f>IF('Section C'!E156="", "",'Section C'!F156)</f>
        <v/>
      </c>
      <c r="F156" s="222" t="str">
        <f>IF('Section C'!C156="","",'Section C'!G156)</f>
        <v/>
      </c>
      <c r="G156" s="299" t="str">
        <f>IF('Section C'!G156="","",'Section C'!J156)</f>
        <v/>
      </c>
      <c r="H156" s="299" t="str">
        <f>IF('Section C'!J156="","",'Section C'!J156)</f>
        <v/>
      </c>
      <c r="I156" s="187"/>
      <c r="J156" s="383"/>
      <c r="K156" s="187"/>
      <c r="L156" s="187"/>
      <c r="M156" s="187"/>
      <c r="N156" s="187"/>
      <c r="O156" s="187"/>
      <c r="P156" s="187"/>
      <c r="Q156" s="187"/>
      <c r="R156" s="318"/>
      <c r="S156" s="4"/>
      <c r="T156" s="187"/>
      <c r="U156" s="187"/>
      <c r="V156" s="187"/>
      <c r="W156" s="187"/>
      <c r="X156" s="187"/>
      <c r="Y156" s="187"/>
      <c r="Z156" s="187"/>
      <c r="AA156" s="187"/>
      <c r="AB156" s="187"/>
      <c r="AC156" s="187"/>
      <c r="AD156" s="187"/>
      <c r="AE156" s="187"/>
      <c r="AF156" s="187"/>
      <c r="AG156" s="4"/>
      <c r="AI156" s="140" t="str">
        <f>IF(F156="UCITS",SUM(I156:Q156)=0,"OK")</f>
        <v>OK</v>
      </c>
      <c r="AJ156" s="140" t="str">
        <f>IF(F156="AIF",SUM(T156:AF156)=0,"OK")</f>
        <v>OK</v>
      </c>
      <c r="AK156" s="140" t="str">
        <f>IF(F156="AIFLNP",SUM(T156:AF156)=0,"OK")</f>
        <v>OK</v>
      </c>
      <c r="AL156" s="140" t="str">
        <f>IF(F156="RAIF",SUM(T156:AF156)=0,"OK")</f>
        <v>OK</v>
      </c>
      <c r="AM156" s="140" t="b">
        <f>IF(OR(F156="AIF",F156="AIFLNP",F156="RAIF"),TRUE,FALSE)</f>
        <v>0</v>
      </c>
      <c r="AN156" s="140"/>
      <c r="AO156" s="375" t="str">
        <f>IF(G156="","TRUE",SUM(I156:AF156)=G156)</f>
        <v>TRUE</v>
      </c>
      <c r="AP156" s="376" t="b">
        <f>IF(OR(AO156=TRUE,"TRUE"),TRUE,FALSE)</f>
        <v>1</v>
      </c>
    </row>
    <row r="157" spans="1:42" ht="15.75" thickBot="1" x14ac:dyDescent="0.3">
      <c r="A157" s="4"/>
      <c r="B157" s="70"/>
      <c r="C157" s="4"/>
      <c r="D157" s="4"/>
      <c r="E157" s="4"/>
      <c r="H157" s="317"/>
      <c r="I157" s="4"/>
      <c r="J157" s="4"/>
      <c r="K157" s="4"/>
      <c r="L157" s="4"/>
      <c r="M157" s="4"/>
      <c r="N157" s="4"/>
      <c r="O157" s="4"/>
      <c r="P157" s="4"/>
      <c r="Q157" s="4"/>
      <c r="R157" s="4"/>
      <c r="S157" s="4"/>
      <c r="T157" s="4"/>
      <c r="W157" s="4"/>
      <c r="X157" s="4"/>
      <c r="Y157" s="4"/>
      <c r="Z157" s="4"/>
      <c r="AA157" s="4"/>
      <c r="AB157" s="4"/>
      <c r="AC157" s="4"/>
      <c r="AD157" s="4"/>
      <c r="AE157" s="4"/>
      <c r="AF157" s="4"/>
      <c r="AG157" s="4"/>
      <c r="AI157" s="140"/>
      <c r="AJ157" s="140"/>
      <c r="AK157" s="140"/>
      <c r="AL157" s="140"/>
      <c r="AM157" s="140"/>
      <c r="AN157" s="140"/>
      <c r="AO157" s="375"/>
      <c r="AP157" s="376"/>
    </row>
    <row r="158" spans="1:42" ht="25.5" customHeight="1" thickBot="1" x14ac:dyDescent="0.3">
      <c r="A158" s="4"/>
      <c r="B158" s="419" t="s">
        <v>938</v>
      </c>
      <c r="C158" s="222" t="str">
        <f>IF('Section C'!E158="", "",'Section C'!C158)</f>
        <v/>
      </c>
      <c r="D158" s="222" t="str">
        <f>IF('Section C'!E158="", "",'Section C'!E158)</f>
        <v/>
      </c>
      <c r="E158" s="222" t="str">
        <f>IF('Section C'!E158="", "",'Section C'!F158)</f>
        <v/>
      </c>
      <c r="F158" s="222" t="str">
        <f>IF('Section C'!C158="","",'Section C'!G158)</f>
        <v/>
      </c>
      <c r="G158" s="299" t="str">
        <f>IF('Section C'!G158="","",'Section C'!J158)</f>
        <v/>
      </c>
      <c r="H158" s="299" t="str">
        <f>IF('Section C'!J158="","",'Section C'!J158)</f>
        <v/>
      </c>
      <c r="I158" s="187"/>
      <c r="J158" s="383"/>
      <c r="K158" s="187"/>
      <c r="L158" s="187"/>
      <c r="M158" s="187"/>
      <c r="N158" s="187"/>
      <c r="O158" s="187"/>
      <c r="P158" s="187"/>
      <c r="Q158" s="187"/>
      <c r="R158" s="318"/>
      <c r="S158" s="4"/>
      <c r="T158" s="187"/>
      <c r="U158" s="187"/>
      <c r="V158" s="187"/>
      <c r="W158" s="187"/>
      <c r="X158" s="187"/>
      <c r="Y158" s="187"/>
      <c r="Z158" s="187"/>
      <c r="AA158" s="187"/>
      <c r="AB158" s="187"/>
      <c r="AC158" s="187"/>
      <c r="AD158" s="187"/>
      <c r="AE158" s="187"/>
      <c r="AF158" s="187"/>
      <c r="AG158" s="4"/>
      <c r="AI158" s="140" t="str">
        <f>IF(F158="UCITS",SUM(I158:Q158)=0,"OK")</f>
        <v>OK</v>
      </c>
      <c r="AJ158" s="140" t="str">
        <f>IF(F158="AIF",SUM(T158:AF158)=0,"OK")</f>
        <v>OK</v>
      </c>
      <c r="AK158" s="140" t="str">
        <f>IF(F158="AIFLNP",SUM(T158:AF158)=0,"OK")</f>
        <v>OK</v>
      </c>
      <c r="AL158" s="140" t="str">
        <f>IF(F158="RAIF",SUM(T158:AF158)=0,"OK")</f>
        <v>OK</v>
      </c>
      <c r="AM158" s="140" t="b">
        <f>IF(OR(F158="AIF",F158="AIFLNP",F158="RAIF"),TRUE,FALSE)</f>
        <v>0</v>
      </c>
      <c r="AN158" s="140"/>
      <c r="AO158" s="375" t="str">
        <f>IF(G158="","TRUE",SUM(I158:AF158)=G158)</f>
        <v>TRUE</v>
      </c>
      <c r="AP158" s="376" t="b">
        <f>IF(OR(AO158=TRUE,"TRUE"),TRUE,FALSE)</f>
        <v>1</v>
      </c>
    </row>
    <row r="159" spans="1:42" ht="15.75" thickBot="1" x14ac:dyDescent="0.3">
      <c r="A159" s="4"/>
      <c r="B159" s="70"/>
      <c r="C159" s="4"/>
      <c r="D159" s="4"/>
      <c r="E159" s="4"/>
      <c r="H159" s="317"/>
      <c r="I159" s="4"/>
      <c r="J159" s="4"/>
      <c r="K159" s="4"/>
      <c r="L159" s="4"/>
      <c r="M159" s="4"/>
      <c r="N159" s="4"/>
      <c r="O159" s="4"/>
      <c r="P159" s="4"/>
      <c r="Q159" s="4"/>
      <c r="R159" s="4"/>
      <c r="S159" s="4"/>
      <c r="T159" s="4"/>
      <c r="W159" s="4"/>
      <c r="X159" s="4"/>
      <c r="Y159" s="4"/>
      <c r="Z159" s="4"/>
      <c r="AA159" s="4"/>
      <c r="AB159" s="4"/>
      <c r="AC159" s="4"/>
      <c r="AD159" s="4"/>
      <c r="AE159" s="4"/>
      <c r="AF159" s="4"/>
      <c r="AG159" s="4"/>
      <c r="AI159" s="140"/>
      <c r="AJ159" s="140"/>
      <c r="AK159" s="140"/>
      <c r="AL159" s="140"/>
      <c r="AM159" s="140"/>
      <c r="AN159" s="140"/>
      <c r="AO159" s="375"/>
      <c r="AP159" s="376"/>
    </row>
    <row r="160" spans="1:42" ht="25.5" customHeight="1" thickBot="1" x14ac:dyDescent="0.3">
      <c r="A160" s="4"/>
      <c r="B160" s="419" t="s">
        <v>939</v>
      </c>
      <c r="C160" s="222" t="str">
        <f>IF('Section C'!E160="", "",'Section C'!C160)</f>
        <v/>
      </c>
      <c r="D160" s="222" t="str">
        <f>IF('Section C'!E160="", "",'Section C'!E160)</f>
        <v/>
      </c>
      <c r="E160" s="222" t="str">
        <f>IF('Section C'!E160="", "",'Section C'!F160)</f>
        <v/>
      </c>
      <c r="F160" s="222" t="str">
        <f>IF('Section C'!C160="","",'Section C'!G160)</f>
        <v/>
      </c>
      <c r="G160" s="299" t="str">
        <f>IF('Section C'!G160="","",'Section C'!J160)</f>
        <v/>
      </c>
      <c r="H160" s="299" t="str">
        <f>IF('Section C'!J160="","",'Section C'!J160)</f>
        <v/>
      </c>
      <c r="I160" s="187"/>
      <c r="J160" s="383"/>
      <c r="K160" s="187"/>
      <c r="L160" s="187"/>
      <c r="M160" s="187"/>
      <c r="N160" s="187"/>
      <c r="O160" s="187"/>
      <c r="P160" s="187"/>
      <c r="Q160" s="187"/>
      <c r="R160" s="318"/>
      <c r="S160" s="4"/>
      <c r="T160" s="187"/>
      <c r="U160" s="187"/>
      <c r="V160" s="187"/>
      <c r="W160" s="187"/>
      <c r="X160" s="187"/>
      <c r="Y160" s="187"/>
      <c r="Z160" s="187"/>
      <c r="AA160" s="187"/>
      <c r="AB160" s="187"/>
      <c r="AC160" s="187"/>
      <c r="AD160" s="187"/>
      <c r="AE160" s="187"/>
      <c r="AF160" s="187"/>
      <c r="AG160" s="4"/>
      <c r="AI160" s="140" t="str">
        <f>IF(F160="UCITS",SUM(I160:Q160)=0,"OK")</f>
        <v>OK</v>
      </c>
      <c r="AJ160" s="140" t="str">
        <f>IF(F160="AIF",SUM(T160:AF160)=0,"OK")</f>
        <v>OK</v>
      </c>
      <c r="AK160" s="140" t="str">
        <f>IF(F160="AIFLNP",SUM(T160:AF160)=0,"OK")</f>
        <v>OK</v>
      </c>
      <c r="AL160" s="140" t="str">
        <f>IF(F160="RAIF",SUM(T160:AF160)=0,"OK")</f>
        <v>OK</v>
      </c>
      <c r="AM160" s="140" t="b">
        <f>IF(OR(F160="AIF",F160="AIFLNP",F160="RAIF"),TRUE,FALSE)</f>
        <v>0</v>
      </c>
      <c r="AN160" s="140"/>
      <c r="AO160" s="375" t="str">
        <f>IF(G160="","TRUE",SUM(I160:AF160)=G160)</f>
        <v>TRUE</v>
      </c>
      <c r="AP160" s="376" t="b">
        <f>IF(OR(AO160=TRUE,"TRUE"),TRUE,FALSE)</f>
        <v>1</v>
      </c>
    </row>
    <row r="161" spans="1:42" ht="15.75" thickBot="1" x14ac:dyDescent="0.3">
      <c r="A161" s="4"/>
      <c r="B161" s="70"/>
      <c r="C161" s="4"/>
      <c r="D161" s="4"/>
      <c r="E161" s="4"/>
      <c r="H161" s="317"/>
      <c r="I161" s="4"/>
      <c r="J161" s="4"/>
      <c r="K161" s="4"/>
      <c r="L161" s="4"/>
      <c r="M161" s="4"/>
      <c r="N161" s="4"/>
      <c r="O161" s="4"/>
      <c r="P161" s="4"/>
      <c r="Q161" s="4"/>
      <c r="R161" s="4"/>
      <c r="S161" s="4"/>
      <c r="T161" s="4"/>
      <c r="W161" s="4"/>
      <c r="X161" s="4"/>
      <c r="Y161" s="4"/>
      <c r="Z161" s="4"/>
      <c r="AA161" s="4"/>
      <c r="AB161" s="4"/>
      <c r="AC161" s="4"/>
      <c r="AD161" s="4"/>
      <c r="AE161" s="4"/>
      <c r="AF161" s="4"/>
      <c r="AG161" s="4"/>
      <c r="AI161" s="140"/>
      <c r="AJ161" s="140"/>
      <c r="AK161" s="140"/>
      <c r="AL161" s="140"/>
      <c r="AM161" s="140"/>
      <c r="AN161" s="140"/>
      <c r="AO161" s="375"/>
      <c r="AP161" s="376"/>
    </row>
    <row r="162" spans="1:42" ht="25.5" customHeight="1" thickBot="1" x14ac:dyDescent="0.3">
      <c r="A162" s="4"/>
      <c r="B162" s="419" t="s">
        <v>940</v>
      </c>
      <c r="C162" s="222" t="str">
        <f>IF('Section C'!E162="", "",'Section C'!C162)</f>
        <v/>
      </c>
      <c r="D162" s="222" t="str">
        <f>IF('Section C'!E162="", "",'Section C'!E162)</f>
        <v/>
      </c>
      <c r="E162" s="222" t="str">
        <f>IF('Section C'!E162="", "",'Section C'!F162)</f>
        <v/>
      </c>
      <c r="F162" s="222" t="str">
        <f>IF('Section C'!C162="","",'Section C'!G162)</f>
        <v/>
      </c>
      <c r="G162" s="299" t="str">
        <f>IF('Section C'!G162="","",'Section C'!J162)</f>
        <v/>
      </c>
      <c r="H162" s="299" t="str">
        <f>IF('Section C'!J162="","",'Section C'!J162)</f>
        <v/>
      </c>
      <c r="I162" s="187"/>
      <c r="J162" s="383"/>
      <c r="K162" s="187"/>
      <c r="L162" s="187"/>
      <c r="M162" s="187"/>
      <c r="N162" s="187"/>
      <c r="O162" s="187"/>
      <c r="P162" s="187"/>
      <c r="Q162" s="187"/>
      <c r="R162" s="318"/>
      <c r="S162" s="4"/>
      <c r="T162" s="187"/>
      <c r="U162" s="187"/>
      <c r="V162" s="187"/>
      <c r="W162" s="187"/>
      <c r="X162" s="187"/>
      <c r="Y162" s="187"/>
      <c r="Z162" s="187"/>
      <c r="AA162" s="187"/>
      <c r="AB162" s="187"/>
      <c r="AC162" s="187"/>
      <c r="AD162" s="187"/>
      <c r="AE162" s="187"/>
      <c r="AF162" s="187"/>
      <c r="AG162" s="4"/>
      <c r="AI162" s="140" t="str">
        <f>IF(F162="UCITS",SUM(I162:Q162)=0,"OK")</f>
        <v>OK</v>
      </c>
      <c r="AJ162" s="140" t="str">
        <f>IF(F162="AIF",SUM(T162:AF162)=0,"OK")</f>
        <v>OK</v>
      </c>
      <c r="AK162" s="140" t="str">
        <f>IF(F162="AIFLNP",SUM(T162:AF162)=0,"OK")</f>
        <v>OK</v>
      </c>
      <c r="AL162" s="140" t="str">
        <f>IF(F162="RAIF",SUM(T162:AF162)=0,"OK")</f>
        <v>OK</v>
      </c>
      <c r="AM162" s="140" t="b">
        <f>IF(OR(F162="AIF",F162="AIFLNP",F162="RAIF"),TRUE,FALSE)</f>
        <v>0</v>
      </c>
      <c r="AN162" s="140"/>
      <c r="AO162" s="375" t="str">
        <f>IF(G162="","TRUE",SUM(I162:AF162)=G162)</f>
        <v>TRUE</v>
      </c>
      <c r="AP162" s="376" t="b">
        <f>IF(OR(AO162=TRUE,"TRUE"),TRUE,FALSE)</f>
        <v>1</v>
      </c>
    </row>
    <row r="163" spans="1:42" ht="15.75" thickBot="1" x14ac:dyDescent="0.3">
      <c r="A163" s="4"/>
      <c r="B163" s="70"/>
      <c r="C163" s="4"/>
      <c r="D163" s="4"/>
      <c r="E163" s="4"/>
      <c r="H163" s="317"/>
      <c r="I163" s="4"/>
      <c r="J163" s="4"/>
      <c r="K163" s="4"/>
      <c r="L163" s="4"/>
      <c r="M163" s="4"/>
      <c r="N163" s="4"/>
      <c r="O163" s="4"/>
      <c r="P163" s="4"/>
      <c r="Q163" s="4"/>
      <c r="R163" s="4"/>
      <c r="S163" s="4"/>
      <c r="T163" s="4"/>
      <c r="W163" s="4"/>
      <c r="X163" s="4"/>
      <c r="Y163" s="4"/>
      <c r="Z163" s="4"/>
      <c r="AA163" s="4"/>
      <c r="AB163" s="4"/>
      <c r="AC163" s="4"/>
      <c r="AD163" s="4"/>
      <c r="AE163" s="4"/>
      <c r="AF163" s="4"/>
      <c r="AG163" s="4"/>
      <c r="AI163" s="140"/>
      <c r="AJ163" s="140"/>
      <c r="AK163" s="140"/>
      <c r="AL163" s="140"/>
      <c r="AM163" s="140"/>
      <c r="AN163" s="140"/>
      <c r="AO163" s="375"/>
      <c r="AP163" s="376"/>
    </row>
    <row r="164" spans="1:42" ht="25.5" customHeight="1" thickBot="1" x14ac:dyDescent="0.3">
      <c r="A164" s="4"/>
      <c r="B164" s="419" t="s">
        <v>941</v>
      </c>
      <c r="C164" s="222" t="str">
        <f>IF('Section C'!E164="", "",'Section C'!C164)</f>
        <v/>
      </c>
      <c r="D164" s="222" t="str">
        <f>IF('Section C'!E164="", "",'Section C'!E164)</f>
        <v/>
      </c>
      <c r="E164" s="222" t="str">
        <f>IF('Section C'!E164="", "",'Section C'!F164)</f>
        <v/>
      </c>
      <c r="F164" s="222" t="str">
        <f>IF('Section C'!C164="","",'Section C'!G164)</f>
        <v/>
      </c>
      <c r="G164" s="299" t="str">
        <f>IF('Section C'!G164="","",'Section C'!J164)</f>
        <v/>
      </c>
      <c r="H164" s="299" t="str">
        <f>IF('Section C'!J164="","",'Section C'!J164)</f>
        <v/>
      </c>
      <c r="I164" s="187"/>
      <c r="J164" s="383"/>
      <c r="K164" s="187"/>
      <c r="L164" s="187"/>
      <c r="M164" s="187"/>
      <c r="N164" s="187"/>
      <c r="O164" s="187"/>
      <c r="P164" s="187"/>
      <c r="Q164" s="187"/>
      <c r="R164" s="318"/>
      <c r="S164" s="4"/>
      <c r="T164" s="187"/>
      <c r="U164" s="187"/>
      <c r="V164" s="187"/>
      <c r="W164" s="187"/>
      <c r="X164" s="187"/>
      <c r="Y164" s="187"/>
      <c r="Z164" s="187"/>
      <c r="AA164" s="187"/>
      <c r="AB164" s="187"/>
      <c r="AC164" s="187"/>
      <c r="AD164" s="187"/>
      <c r="AE164" s="187"/>
      <c r="AF164" s="187"/>
      <c r="AG164" s="4"/>
      <c r="AI164" s="140" t="str">
        <f>IF(F164="UCITS",SUM(I164:Q164)=0,"OK")</f>
        <v>OK</v>
      </c>
      <c r="AJ164" s="140" t="str">
        <f>IF(F164="AIF",SUM(T164:AF164)=0,"OK")</f>
        <v>OK</v>
      </c>
      <c r="AK164" s="140" t="str">
        <f>IF(F164="AIFLNP",SUM(T164:AF164)=0,"OK")</f>
        <v>OK</v>
      </c>
      <c r="AL164" s="140" t="str">
        <f>IF(F164="RAIF",SUM(T164:AF164)=0,"OK")</f>
        <v>OK</v>
      </c>
      <c r="AM164" s="140" t="b">
        <f>IF(OR(F164="AIF",F164="AIFLNP",F164="RAIF"),TRUE,FALSE)</f>
        <v>0</v>
      </c>
      <c r="AN164" s="140"/>
      <c r="AO164" s="375" t="str">
        <f>IF(G164="","TRUE",SUM(I164:AF164)=G164)</f>
        <v>TRUE</v>
      </c>
      <c r="AP164" s="376" t="b">
        <f>IF(OR(AO164=TRUE,"TRUE"),TRUE,FALSE)</f>
        <v>1</v>
      </c>
    </row>
    <row r="165" spans="1:42" ht="15.75" thickBot="1" x14ac:dyDescent="0.3">
      <c r="A165" s="4"/>
      <c r="B165" s="70"/>
      <c r="C165" s="4"/>
      <c r="D165" s="4"/>
      <c r="E165" s="4"/>
      <c r="H165" s="317"/>
      <c r="I165" s="4"/>
      <c r="J165" s="4"/>
      <c r="K165" s="4"/>
      <c r="L165" s="4"/>
      <c r="M165" s="4"/>
      <c r="N165" s="4"/>
      <c r="O165" s="4"/>
      <c r="P165" s="4"/>
      <c r="Q165" s="4"/>
      <c r="R165" s="4"/>
      <c r="S165" s="4"/>
      <c r="T165" s="4"/>
      <c r="W165" s="4"/>
      <c r="X165" s="4"/>
      <c r="Y165" s="4"/>
      <c r="Z165" s="4"/>
      <c r="AA165" s="4"/>
      <c r="AB165" s="4"/>
      <c r="AC165" s="4"/>
      <c r="AD165" s="4"/>
      <c r="AE165" s="4"/>
      <c r="AF165" s="4"/>
      <c r="AG165" s="4"/>
      <c r="AI165" s="140"/>
      <c r="AJ165" s="140"/>
      <c r="AK165" s="140"/>
      <c r="AL165" s="140"/>
      <c r="AM165" s="140"/>
      <c r="AN165" s="140"/>
      <c r="AO165" s="375"/>
      <c r="AP165" s="376"/>
    </row>
    <row r="166" spans="1:42" ht="25.5" customHeight="1" thickBot="1" x14ac:dyDescent="0.3">
      <c r="A166" s="4"/>
      <c r="B166" s="419" t="s">
        <v>942</v>
      </c>
      <c r="C166" s="222" t="str">
        <f>IF('Section C'!E166="", "",'Section C'!C166)</f>
        <v/>
      </c>
      <c r="D166" s="222" t="str">
        <f>IF('Section C'!E166="", "",'Section C'!E166)</f>
        <v/>
      </c>
      <c r="E166" s="222" t="str">
        <f>IF('Section C'!E166="", "",'Section C'!F166)</f>
        <v/>
      </c>
      <c r="F166" s="222" t="str">
        <f>IF('Section C'!C166="","",'Section C'!G166)</f>
        <v/>
      </c>
      <c r="G166" s="299" t="str">
        <f>IF('Section C'!G166="","",'Section C'!J166)</f>
        <v/>
      </c>
      <c r="H166" s="299" t="str">
        <f>IF('Section C'!J166="","",'Section C'!J166)</f>
        <v/>
      </c>
      <c r="I166" s="187"/>
      <c r="J166" s="383"/>
      <c r="K166" s="187"/>
      <c r="L166" s="187"/>
      <c r="M166" s="187"/>
      <c r="N166" s="187"/>
      <c r="O166" s="187"/>
      <c r="P166" s="187"/>
      <c r="Q166" s="187"/>
      <c r="R166" s="318"/>
      <c r="S166" s="4"/>
      <c r="T166" s="187"/>
      <c r="U166" s="187"/>
      <c r="V166" s="187"/>
      <c r="W166" s="187"/>
      <c r="X166" s="187"/>
      <c r="Y166" s="187"/>
      <c r="Z166" s="187"/>
      <c r="AA166" s="187"/>
      <c r="AB166" s="187"/>
      <c r="AC166" s="187"/>
      <c r="AD166" s="187"/>
      <c r="AE166" s="187"/>
      <c r="AF166" s="187"/>
      <c r="AG166" s="4"/>
      <c r="AI166" s="140" t="str">
        <f>IF(F166="UCITS",SUM(I166:Q166)=0,"OK")</f>
        <v>OK</v>
      </c>
      <c r="AJ166" s="140" t="str">
        <f>IF(F166="AIF",SUM(T166:AF166)=0,"OK")</f>
        <v>OK</v>
      </c>
      <c r="AK166" s="140" t="str">
        <f>IF(F166="AIFLNP",SUM(T166:AF166)=0,"OK")</f>
        <v>OK</v>
      </c>
      <c r="AL166" s="140" t="str">
        <f>IF(F166="RAIF",SUM(T166:AF166)=0,"OK")</f>
        <v>OK</v>
      </c>
      <c r="AM166" s="140" t="b">
        <f>IF(OR(F166="AIF",F166="AIFLNP",F166="RAIF"),TRUE,FALSE)</f>
        <v>0</v>
      </c>
      <c r="AN166" s="140"/>
      <c r="AO166" s="375" t="str">
        <f>IF(G166="","TRUE",SUM(I166:AF166)=G166)</f>
        <v>TRUE</v>
      </c>
      <c r="AP166" s="376" t="b">
        <f>IF(OR(AO166=TRUE,"TRUE"),TRUE,FALSE)</f>
        <v>1</v>
      </c>
    </row>
    <row r="167" spans="1:42" x14ac:dyDescent="0.25">
      <c r="A167" s="4"/>
      <c r="B167" s="4"/>
      <c r="C167" s="4"/>
      <c r="D167" s="4"/>
      <c r="E167" s="4"/>
      <c r="F167" s="4"/>
      <c r="G167" s="316"/>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O167" s="375"/>
      <c r="AP167" s="376"/>
    </row>
    <row r="168" spans="1:42" ht="15.75" thickBot="1"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I168" s="46">
        <f>COUNTIF(AI8:AI166,FALSE)</f>
        <v>0</v>
      </c>
      <c r="AJ168" s="46">
        <f>COUNTIF(AJ8:AJ166,FALSE)</f>
        <v>0</v>
      </c>
      <c r="AK168" s="46">
        <f>COUNTIF(AK8:AK166,FALSE)</f>
        <v>0</v>
      </c>
      <c r="AL168" s="46">
        <f>COUNTIF(AL8:AL166,FALSE)</f>
        <v>0</v>
      </c>
    </row>
    <row r="169" spans="1:42" ht="15.75" thickBot="1" x14ac:dyDescent="0.3">
      <c r="A169" s="4"/>
      <c r="B169" s="374" t="s">
        <v>390</v>
      </c>
      <c r="C169" s="4"/>
      <c r="D169" s="4"/>
      <c r="E169" s="4"/>
      <c r="F169" s="4"/>
      <c r="G169" s="85">
        <f>'Section C'!J168</f>
        <v>0</v>
      </c>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row>
    <row r="170" spans="1:42"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row>
    <row r="171" spans="1:42" ht="15" customHeight="1" x14ac:dyDescent="0.25">
      <c r="A171" s="4"/>
      <c r="B171" s="4"/>
      <c r="C171" s="4"/>
      <c r="D171" s="4"/>
      <c r="E171" s="4"/>
      <c r="F171" s="459" t="s">
        <v>65</v>
      </c>
      <c r="G171" s="459"/>
      <c r="H171" s="459"/>
      <c r="I171" s="459"/>
      <c r="J171" s="459"/>
      <c r="K171" s="459"/>
      <c r="N171" s="4"/>
      <c r="O171" s="4"/>
      <c r="P171" s="4"/>
      <c r="Q171" s="4"/>
      <c r="R171" s="4"/>
      <c r="S171" s="4"/>
      <c r="T171" s="4"/>
      <c r="U171" s="4"/>
      <c r="V171" s="4"/>
      <c r="W171" s="4"/>
      <c r="X171" s="4"/>
      <c r="Y171" s="4"/>
      <c r="Z171" s="4"/>
      <c r="AA171" s="4"/>
      <c r="AB171" s="4"/>
      <c r="AC171" s="4"/>
      <c r="AD171" s="4"/>
      <c r="AE171" s="4"/>
      <c r="AF171" s="4"/>
      <c r="AG171" s="4"/>
    </row>
    <row r="172" spans="1:42" ht="15.75" x14ac:dyDescent="0.25">
      <c r="A172" s="4"/>
      <c r="B172" s="4"/>
      <c r="C172" s="4"/>
      <c r="D172" s="4"/>
      <c r="E172" s="4"/>
      <c r="F172" s="458" t="b">
        <f>IF(AND(I175=K175,I175=K175,K175=L175,L175=O175,O175=Q175,T175=X175,X175=Z175,Z175=AB175,AB175=AD175,AD175=AF175),TRUE,FALSE)</f>
        <v>1</v>
      </c>
      <c r="G172" s="458"/>
      <c r="H172" s="458"/>
      <c r="I172" s="458"/>
      <c r="J172" s="458"/>
      <c r="K172" s="458"/>
      <c r="N172" s="4"/>
      <c r="O172" s="4"/>
      <c r="P172" s="4"/>
      <c r="Q172" s="4"/>
      <c r="R172" s="4"/>
      <c r="S172" s="4"/>
      <c r="T172" s="4"/>
      <c r="U172" s="4"/>
      <c r="V172" s="4"/>
      <c r="W172" s="4"/>
      <c r="X172" s="4"/>
      <c r="Y172" s="4"/>
      <c r="Z172" s="4"/>
      <c r="AA172" s="4"/>
      <c r="AB172" s="4"/>
      <c r="AC172" s="4"/>
      <c r="AD172" s="4"/>
      <c r="AE172" s="4"/>
      <c r="AF172" s="4"/>
      <c r="AG172" s="4"/>
    </row>
    <row r="173" spans="1:42"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row>
    <row r="175" spans="1:42" ht="15.75" hidden="1" thickBot="1" x14ac:dyDescent="0.3">
      <c r="I175" s="267">
        <f>COUNTIF(I8:I166,"&gt;=0")</f>
        <v>0</v>
      </c>
      <c r="K175" s="267">
        <f>COUNTIF(K8:K166,"&gt;=0")</f>
        <v>0</v>
      </c>
      <c r="L175" s="267">
        <f>COUNTIF(L8:L166,"&gt;=0")</f>
        <v>0</v>
      </c>
      <c r="M175" s="267">
        <f t="shared" ref="M175:P175" si="0">COUNTIF(M8:M30,"&gt;=0")</f>
        <v>0</v>
      </c>
      <c r="N175" s="267">
        <f t="shared" si="0"/>
        <v>0</v>
      </c>
      <c r="O175" s="267">
        <f>COUNTIF(O8:O166,"&gt;=0")</f>
        <v>0</v>
      </c>
      <c r="P175" s="267">
        <f t="shared" si="0"/>
        <v>0</v>
      </c>
      <c r="Q175" s="267">
        <f>COUNTIF(Q8:Q166,"&gt;=0")</f>
        <v>0</v>
      </c>
      <c r="T175" s="267">
        <f>COUNTIF(T8:T166,"&gt;=0")</f>
        <v>0</v>
      </c>
      <c r="U175" s="267">
        <f t="shared" ref="U175:AE175" si="1">COUNTIF(U8:U30,"&gt;=0")</f>
        <v>0</v>
      </c>
      <c r="V175" s="267">
        <f t="shared" si="1"/>
        <v>0</v>
      </c>
      <c r="W175" s="267">
        <f t="shared" si="1"/>
        <v>0</v>
      </c>
      <c r="X175" s="267">
        <f>COUNTIF(X8:X166,"&gt;=0")</f>
        <v>0</v>
      </c>
      <c r="Y175" s="267">
        <f t="shared" si="1"/>
        <v>0</v>
      </c>
      <c r="Z175" s="267">
        <f>COUNTIF(Z8:Z166,"&lt;&gt;")</f>
        <v>0</v>
      </c>
      <c r="AA175" s="267">
        <f t="shared" si="1"/>
        <v>0</v>
      </c>
      <c r="AB175" s="267">
        <f>COUNTIF(AB8:AB166,"&gt;=0")</f>
        <v>0</v>
      </c>
      <c r="AC175" s="267">
        <f t="shared" si="1"/>
        <v>0</v>
      </c>
      <c r="AD175" s="267">
        <f>COUNTIF(AD8:AD166,"&gt;=0")</f>
        <v>0</v>
      </c>
      <c r="AE175" s="267">
        <f t="shared" si="1"/>
        <v>0</v>
      </c>
      <c r="AF175" s="267">
        <f>COUNTIF(AF8:AF166,"&gt;=0")</f>
        <v>0</v>
      </c>
    </row>
    <row r="176" spans="1:42" hidden="1" x14ac:dyDescent="0.25">
      <c r="E176" s="46" t="s">
        <v>665</v>
      </c>
      <c r="F176" s="46" t="b">
        <f>E197='Section A'!F58</f>
        <v>1</v>
      </c>
      <c r="AD176" s="377" t="s">
        <v>57</v>
      </c>
      <c r="AE176" s="131"/>
      <c r="AF176" s="378" t="b">
        <f>IF(AI168&gt;0,FALSE,TRUE)</f>
        <v>1</v>
      </c>
    </row>
    <row r="177" spans="4:32" hidden="1" x14ac:dyDescent="0.25">
      <c r="E177" s="46" t="s">
        <v>666</v>
      </c>
      <c r="F177" s="46" t="b">
        <f>E189='Section A'!F45</f>
        <v>1</v>
      </c>
      <c r="AD177" s="379" t="s">
        <v>44</v>
      </c>
      <c r="AF177" s="380" t="b">
        <f>IF(AJ168&gt;0,FALSE,TRUE)</f>
        <v>1</v>
      </c>
    </row>
    <row r="178" spans="4:32" hidden="1" x14ac:dyDescent="0.25">
      <c r="E178" s="46" t="s">
        <v>667</v>
      </c>
      <c r="F178" s="46" t="b">
        <f>G189='Section A'!F47</f>
        <v>1</v>
      </c>
      <c r="AD178" s="379" t="s">
        <v>45</v>
      </c>
      <c r="AF178" s="380" t="b">
        <f>IF(AK168&gt;0,FALSE,TRUE)</f>
        <v>1</v>
      </c>
    </row>
    <row r="179" spans="4:32" hidden="1" x14ac:dyDescent="0.25">
      <c r="E179" s="46" t="s">
        <v>607</v>
      </c>
      <c r="F179" s="46" t="b">
        <f>K189='Section A'!F48</f>
        <v>1</v>
      </c>
      <c r="AD179" s="379" t="s">
        <v>607</v>
      </c>
      <c r="AF179" s="380" t="b">
        <f>IF(AL168&gt;0,FALSE,TRUE)</f>
        <v>1</v>
      </c>
    </row>
    <row r="180" spans="4:32" ht="15.75" hidden="1" thickBot="1" x14ac:dyDescent="0.3">
      <c r="AD180" s="381"/>
      <c r="AE180" s="137"/>
      <c r="AF180" s="382"/>
    </row>
    <row r="181" spans="4:32" hidden="1" x14ac:dyDescent="0.25"/>
    <row r="182" spans="4:32" hidden="1" x14ac:dyDescent="0.25"/>
    <row r="183" spans="4:32" hidden="1" x14ac:dyDescent="0.25">
      <c r="D183" s="46" t="s">
        <v>44</v>
      </c>
      <c r="F183" s="46" t="s">
        <v>45</v>
      </c>
      <c r="I183" s="46" t="s">
        <v>607</v>
      </c>
    </row>
    <row r="184" spans="4:32" hidden="1" x14ac:dyDescent="0.25">
      <c r="D184" s="46" t="s">
        <v>47</v>
      </c>
      <c r="E184" s="46">
        <f>SUMIF(F8:F166,"AIF",I8:I166)</f>
        <v>0</v>
      </c>
      <c r="F184" s="46" t="s">
        <v>47</v>
      </c>
      <c r="G184" s="46">
        <f>SUMIF(F8:F166,"AIFLNP",I8:I166)</f>
        <v>0</v>
      </c>
      <c r="I184" s="46" t="s">
        <v>47</v>
      </c>
      <c r="K184" s="46">
        <f>SUMIF(F8:F166,"RAIF",I8:I166)</f>
        <v>0</v>
      </c>
    </row>
    <row r="185" spans="4:32" hidden="1" x14ac:dyDescent="0.25">
      <c r="D185" s="46" t="s">
        <v>48</v>
      </c>
      <c r="E185" s="46">
        <f>SUMIF(F8:F166,"AIF",K8:K166)</f>
        <v>0</v>
      </c>
      <c r="F185" s="46" t="s">
        <v>48</v>
      </c>
      <c r="G185" s="46">
        <f>SUMIF(F8:F166,"AIFLNP",K8:K166)</f>
        <v>0</v>
      </c>
      <c r="I185" s="46" t="s">
        <v>48</v>
      </c>
      <c r="K185" s="46">
        <f>SUMIF(F8:F166,"RAIF",K8:K166)</f>
        <v>0</v>
      </c>
    </row>
    <row r="186" spans="4:32" hidden="1" x14ac:dyDescent="0.25">
      <c r="D186" s="46" t="s">
        <v>49</v>
      </c>
      <c r="E186" s="46">
        <f>SUMIF(F8:F166,"AIF",L8:L166)</f>
        <v>0</v>
      </c>
      <c r="F186" s="46" t="s">
        <v>49</v>
      </c>
      <c r="G186" s="46">
        <f>SUMIF(F8:F166,"AIFLNP",L8:L166)</f>
        <v>0</v>
      </c>
      <c r="I186" s="46" t="s">
        <v>49</v>
      </c>
      <c r="K186" s="46">
        <f>SUMIF(F8:F166,"RAIF",L8:L166)</f>
        <v>0</v>
      </c>
    </row>
    <row r="187" spans="4:32" hidden="1" x14ac:dyDescent="0.25">
      <c r="D187" s="46" t="s">
        <v>50</v>
      </c>
      <c r="E187" s="46">
        <f>SUMIF(F8:F166,"AIF",O8:O166)</f>
        <v>0</v>
      </c>
      <c r="F187" s="46" t="s">
        <v>50</v>
      </c>
      <c r="G187" s="46">
        <f>SUMIF(F8:F166,"AIFLNP",O8:O166)</f>
        <v>0</v>
      </c>
      <c r="I187" s="46" t="s">
        <v>50</v>
      </c>
      <c r="K187" s="46">
        <f>SUMIF(F8:F166,"RAIF",O8:O166)</f>
        <v>0</v>
      </c>
    </row>
    <row r="188" spans="4:32" ht="15.75" hidden="1" thickBot="1" x14ac:dyDescent="0.3">
      <c r="D188" s="46" t="s">
        <v>25</v>
      </c>
      <c r="E188" s="46">
        <f>SUMIF(F8:F166,"AIF",Q8:Q166)</f>
        <v>0</v>
      </c>
      <c r="F188" s="46" t="s">
        <v>25</v>
      </c>
      <c r="G188" s="46">
        <f>SUMIF(F8:F166,"AIFLNP",Q8:Q166)</f>
        <v>0</v>
      </c>
      <c r="I188" s="46" t="s">
        <v>25</v>
      </c>
      <c r="K188" s="46">
        <f>SUMIF(F8:F166,"RAIF",Q8:Q166)</f>
        <v>0</v>
      </c>
    </row>
    <row r="189" spans="4:32" ht="15.75" hidden="1" thickBot="1" x14ac:dyDescent="0.3">
      <c r="E189" s="384">
        <f>SUM(E184:E188)</f>
        <v>0</v>
      </c>
      <c r="G189" s="384">
        <f>SUM(G184:G188)</f>
        <v>0</v>
      </c>
      <c r="K189" s="384">
        <f>SUM(K184:K188)</f>
        <v>0</v>
      </c>
    </row>
    <row r="190" spans="4:32" hidden="1" x14ac:dyDescent="0.25">
      <c r="D190" s="46" t="s">
        <v>57</v>
      </c>
    </row>
    <row r="191" spans="4:32" hidden="1" x14ac:dyDescent="0.25">
      <c r="D191" s="46" t="s">
        <v>690</v>
      </c>
      <c r="E191" s="46">
        <f>SUMIF(F8:F166,"UCITS",T8:T166)</f>
        <v>0</v>
      </c>
    </row>
    <row r="192" spans="4:32" ht="17.25" hidden="1" customHeight="1" x14ac:dyDescent="0.25">
      <c r="D192" s="46" t="s">
        <v>53</v>
      </c>
      <c r="E192" s="46">
        <f>SUMIF(F8:F166,"UCITS",X8:X166)</f>
        <v>0</v>
      </c>
      <c r="G192" s="207"/>
      <c r="I192" s="207"/>
      <c r="J192" s="207" t="s">
        <v>55</v>
      </c>
      <c r="K192" s="207"/>
    </row>
    <row r="193" spans="4:5" hidden="1" x14ac:dyDescent="0.25">
      <c r="D193" s="46" t="s">
        <v>54</v>
      </c>
      <c r="E193" s="46">
        <f>SUMIF(F8:F166,"UCITS",Z8:Z166)</f>
        <v>0</v>
      </c>
    </row>
    <row r="194" spans="4:5" hidden="1" x14ac:dyDescent="0.25">
      <c r="D194" s="46" t="s">
        <v>56</v>
      </c>
      <c r="E194" s="46">
        <f>SUMIF(F8:F166,"UCITS",AB8:AB166)</f>
        <v>0</v>
      </c>
    </row>
    <row r="195" spans="4:5" hidden="1" x14ac:dyDescent="0.25">
      <c r="D195" s="46" t="s">
        <v>55</v>
      </c>
      <c r="E195" s="46">
        <f>SUMIF(F8:F166,"UCITS",AD8:AD166)</f>
        <v>0</v>
      </c>
    </row>
    <row r="196" spans="4:5" ht="15.75" hidden="1" thickBot="1" x14ac:dyDescent="0.3">
      <c r="D196" s="46" t="s">
        <v>25</v>
      </c>
      <c r="E196" s="46">
        <f>SUMIF(F8:F166,"UCITS",AF8:AF166)</f>
        <v>0</v>
      </c>
    </row>
    <row r="197" spans="4:5" ht="15.75" hidden="1" thickBot="1" x14ac:dyDescent="0.3">
      <c r="E197" s="384">
        <f>SUM(E191:E196)</f>
        <v>0</v>
      </c>
    </row>
    <row r="198" spans="4:5" hidden="1" x14ac:dyDescent="0.25"/>
  </sheetData>
  <sheetProtection algorithmName="SHA-512" hashValue="qhXObLGZy9XbQu3wodxdTM4sgBVyX+NrEwPmCNQCXeb51hNrVPmXzgplzdoI1FhDee8dZAWDRN9jRmmk/MM8cQ==" saltValue="nU7ZcT2PcsZtaMkyvtjHAw==" spinCount="100000" sheet="1" objects="1" scenarios="1"/>
  <mergeCells count="5">
    <mergeCell ref="B4:K4"/>
    <mergeCell ref="F171:K171"/>
    <mergeCell ref="F172:K172"/>
    <mergeCell ref="B2:D2"/>
    <mergeCell ref="B5:O5"/>
  </mergeCells>
  <conditionalFormatting sqref="C8:E8">
    <cfRule type="expression" dxfId="1611" priority="2615">
      <formula>$AS$8=TRUE</formula>
    </cfRule>
  </conditionalFormatting>
  <conditionalFormatting sqref="C10:E10">
    <cfRule type="expression" dxfId="1610" priority="1523">
      <formula>$AS$8=TRUE</formula>
    </cfRule>
  </conditionalFormatting>
  <conditionalFormatting sqref="C12:E12">
    <cfRule type="expression" dxfId="1609" priority="1515">
      <formula>$AS$8=TRUE</formula>
    </cfRule>
  </conditionalFormatting>
  <conditionalFormatting sqref="C14:E14">
    <cfRule type="expression" dxfId="1608" priority="1507">
      <formula>$AS$8=TRUE</formula>
    </cfRule>
  </conditionalFormatting>
  <conditionalFormatting sqref="C16:E16">
    <cfRule type="expression" dxfId="1607" priority="1499">
      <formula>$AS$8=TRUE</formula>
    </cfRule>
  </conditionalFormatting>
  <conditionalFormatting sqref="C18:E18">
    <cfRule type="expression" dxfId="1606" priority="1491">
      <formula>$AS$8=TRUE</formula>
    </cfRule>
  </conditionalFormatting>
  <conditionalFormatting sqref="C20:E20">
    <cfRule type="expression" dxfId="1605" priority="1483">
      <formula>$AS$8=TRUE</formula>
    </cfRule>
  </conditionalFormatting>
  <conditionalFormatting sqref="C22:E22">
    <cfRule type="expression" dxfId="1604" priority="1475">
      <formula>$AS$8=TRUE</formula>
    </cfRule>
  </conditionalFormatting>
  <conditionalFormatting sqref="C24:E24">
    <cfRule type="expression" dxfId="1603" priority="1467">
      <formula>$AS$8=TRUE</formula>
    </cfRule>
  </conditionalFormatting>
  <conditionalFormatting sqref="C26:E26">
    <cfRule type="expression" dxfId="1602" priority="1459">
      <formula>$AS$8=TRUE</formula>
    </cfRule>
  </conditionalFormatting>
  <conditionalFormatting sqref="C28:E28">
    <cfRule type="expression" dxfId="1601" priority="1451">
      <formula>$AS$8=TRUE</formula>
    </cfRule>
  </conditionalFormatting>
  <conditionalFormatting sqref="C30:E30">
    <cfRule type="expression" dxfId="1600" priority="1443">
      <formula>$AS$8=TRUE</formula>
    </cfRule>
  </conditionalFormatting>
  <conditionalFormatting sqref="C32:E32">
    <cfRule type="expression" dxfId="1599" priority="1435">
      <formula>$AS$8=TRUE</formula>
    </cfRule>
  </conditionalFormatting>
  <conditionalFormatting sqref="C34:E34">
    <cfRule type="expression" dxfId="1598" priority="1427">
      <formula>$AS$8=TRUE</formula>
    </cfRule>
  </conditionalFormatting>
  <conditionalFormatting sqref="C36:E36">
    <cfRule type="expression" dxfId="1597" priority="1419">
      <formula>$AS$8=TRUE</formula>
    </cfRule>
  </conditionalFormatting>
  <conditionalFormatting sqref="C38:E38">
    <cfRule type="expression" dxfId="1596" priority="1411">
      <formula>$AS$8=TRUE</formula>
    </cfRule>
  </conditionalFormatting>
  <conditionalFormatting sqref="C40:E40">
    <cfRule type="expression" dxfId="1595" priority="1403">
      <formula>$AS$8=TRUE</formula>
    </cfRule>
  </conditionalFormatting>
  <conditionalFormatting sqref="C42:E42">
    <cfRule type="expression" dxfId="1594" priority="1395">
      <formula>$AS$8=TRUE</formula>
    </cfRule>
  </conditionalFormatting>
  <conditionalFormatting sqref="C44:E44">
    <cfRule type="expression" dxfId="1593" priority="1387">
      <formula>$AS$8=TRUE</formula>
    </cfRule>
  </conditionalFormatting>
  <conditionalFormatting sqref="C46:E46">
    <cfRule type="expression" dxfId="1592" priority="1379">
      <formula>$AS$8=TRUE</formula>
    </cfRule>
  </conditionalFormatting>
  <conditionalFormatting sqref="C48:E48">
    <cfRule type="expression" dxfId="1591" priority="1371">
      <formula>$AS$8=TRUE</formula>
    </cfRule>
  </conditionalFormatting>
  <conditionalFormatting sqref="C50:E50">
    <cfRule type="expression" dxfId="1590" priority="1363">
      <formula>$AS$8=TRUE</formula>
    </cfRule>
  </conditionalFormatting>
  <conditionalFormatting sqref="C52:E52">
    <cfRule type="expression" dxfId="1589" priority="1355">
      <formula>$AS$8=TRUE</formula>
    </cfRule>
  </conditionalFormatting>
  <conditionalFormatting sqref="C54:E54">
    <cfRule type="expression" dxfId="1588" priority="1347">
      <formula>$AS$8=TRUE</formula>
    </cfRule>
  </conditionalFormatting>
  <conditionalFormatting sqref="C56:E56">
    <cfRule type="expression" dxfId="1587" priority="1339">
      <formula>$AS$8=TRUE</formula>
    </cfRule>
  </conditionalFormatting>
  <conditionalFormatting sqref="C58:E58">
    <cfRule type="expression" dxfId="1586" priority="1331">
      <formula>$AS$8=TRUE</formula>
    </cfRule>
  </conditionalFormatting>
  <conditionalFormatting sqref="C60:E60">
    <cfRule type="expression" dxfId="1585" priority="1323">
      <formula>$AS$8=TRUE</formula>
    </cfRule>
  </conditionalFormatting>
  <conditionalFormatting sqref="C62:E62">
    <cfRule type="expression" dxfId="1584" priority="1315">
      <formula>$AS$8=TRUE</formula>
    </cfRule>
  </conditionalFormatting>
  <conditionalFormatting sqref="C64:E64">
    <cfRule type="expression" dxfId="1583" priority="1307">
      <formula>$AS$8=TRUE</formula>
    </cfRule>
  </conditionalFormatting>
  <conditionalFormatting sqref="C66:E66">
    <cfRule type="expression" dxfId="1582" priority="1299">
      <formula>$AS$8=TRUE</formula>
    </cfRule>
  </conditionalFormatting>
  <conditionalFormatting sqref="C68:E68">
    <cfRule type="expression" dxfId="1581" priority="1240">
      <formula>$AS$8=TRUE</formula>
    </cfRule>
  </conditionalFormatting>
  <conditionalFormatting sqref="C70:E70">
    <cfRule type="expression" dxfId="1580" priority="1232">
      <formula>$AS$8=TRUE</formula>
    </cfRule>
  </conditionalFormatting>
  <conditionalFormatting sqref="C72:E72">
    <cfRule type="expression" dxfId="1579" priority="998">
      <formula>$AS$8=TRUE</formula>
    </cfRule>
  </conditionalFormatting>
  <conditionalFormatting sqref="C74:E74">
    <cfRule type="expression" dxfId="1578" priority="990">
      <formula>$AS$8=TRUE</formula>
    </cfRule>
  </conditionalFormatting>
  <conditionalFormatting sqref="C76:E76">
    <cfRule type="expression" dxfId="1577" priority="982">
      <formula>$AS$8=TRUE</formula>
    </cfRule>
  </conditionalFormatting>
  <conditionalFormatting sqref="C78:E78">
    <cfRule type="expression" dxfId="1576" priority="974">
      <formula>$AS$8=TRUE</formula>
    </cfRule>
  </conditionalFormatting>
  <conditionalFormatting sqref="C80:E80">
    <cfRule type="expression" dxfId="1575" priority="966">
      <formula>$AS$8=TRUE</formula>
    </cfRule>
  </conditionalFormatting>
  <conditionalFormatting sqref="C82:E82">
    <cfRule type="expression" dxfId="1574" priority="958">
      <formula>$AS$8=TRUE</formula>
    </cfRule>
  </conditionalFormatting>
  <conditionalFormatting sqref="C84:E84">
    <cfRule type="expression" dxfId="1573" priority="939">
      <formula>$AS$8=TRUE</formula>
    </cfRule>
  </conditionalFormatting>
  <conditionalFormatting sqref="C86:E86">
    <cfRule type="expression" dxfId="1572" priority="931">
      <formula>$AS$8=TRUE</formula>
    </cfRule>
  </conditionalFormatting>
  <conditionalFormatting sqref="C88:E88">
    <cfRule type="expression" dxfId="1571" priority="907">
      <formula>$AS$8=TRUE</formula>
    </cfRule>
  </conditionalFormatting>
  <conditionalFormatting sqref="C90:E90">
    <cfRule type="expression" dxfId="1570" priority="899">
      <formula>$AS$8=TRUE</formula>
    </cfRule>
  </conditionalFormatting>
  <conditionalFormatting sqref="C92:E92">
    <cfRule type="expression" dxfId="1569" priority="891">
      <formula>$AS$8=TRUE</formula>
    </cfRule>
  </conditionalFormatting>
  <conditionalFormatting sqref="C94:E94">
    <cfRule type="expression" dxfId="1568" priority="872">
      <formula>$AS$8=TRUE</formula>
    </cfRule>
  </conditionalFormatting>
  <conditionalFormatting sqref="C96:E96">
    <cfRule type="expression" dxfId="1567" priority="864">
      <formula>$AS$8=TRUE</formula>
    </cfRule>
  </conditionalFormatting>
  <conditionalFormatting sqref="C98:E98">
    <cfRule type="expression" dxfId="1566" priority="845">
      <formula>$AS$8=TRUE</formula>
    </cfRule>
  </conditionalFormatting>
  <conditionalFormatting sqref="C100:E100">
    <cfRule type="expression" dxfId="1565" priority="837">
      <formula>$AS$8=TRUE</formula>
    </cfRule>
  </conditionalFormatting>
  <conditionalFormatting sqref="C102:E102">
    <cfRule type="expression" dxfId="1564" priority="818">
      <formula>$AS$8=TRUE</formula>
    </cfRule>
  </conditionalFormatting>
  <conditionalFormatting sqref="C104:E104">
    <cfRule type="expression" dxfId="1563" priority="810">
      <formula>$AS$8=TRUE</formula>
    </cfRule>
  </conditionalFormatting>
  <conditionalFormatting sqref="C106:E106">
    <cfRule type="expression" dxfId="1562" priority="796">
      <formula>$AS$8=TRUE</formula>
    </cfRule>
  </conditionalFormatting>
  <conditionalFormatting sqref="C108:E108">
    <cfRule type="expression" dxfId="1561" priority="407">
      <formula>$AS$8=TRUE</formula>
    </cfRule>
  </conditionalFormatting>
  <conditionalFormatting sqref="C110:E110">
    <cfRule type="expression" dxfId="1560" priority="393">
      <formula>$AS$8=TRUE</formula>
    </cfRule>
  </conditionalFormatting>
  <conditionalFormatting sqref="C112:E112">
    <cfRule type="expression" dxfId="1559" priority="379">
      <formula>$AS$8=TRUE</formula>
    </cfRule>
  </conditionalFormatting>
  <conditionalFormatting sqref="C114:E114">
    <cfRule type="expression" dxfId="1558" priority="365">
      <formula>$AS$8=TRUE</formula>
    </cfRule>
  </conditionalFormatting>
  <conditionalFormatting sqref="C116:E116">
    <cfRule type="expression" dxfId="1557" priority="351">
      <formula>$AS$8=TRUE</formula>
    </cfRule>
  </conditionalFormatting>
  <conditionalFormatting sqref="C118:E118">
    <cfRule type="expression" dxfId="1556" priority="337">
      <formula>$AS$8=TRUE</formula>
    </cfRule>
  </conditionalFormatting>
  <conditionalFormatting sqref="C120:E120">
    <cfRule type="expression" dxfId="1555" priority="323">
      <formula>$AS$8=TRUE</formula>
    </cfRule>
  </conditionalFormatting>
  <conditionalFormatting sqref="C122:E122">
    <cfRule type="expression" dxfId="1554" priority="309">
      <formula>$AS$8=TRUE</formula>
    </cfRule>
  </conditionalFormatting>
  <conditionalFormatting sqref="C124:E124">
    <cfRule type="expression" dxfId="1553" priority="295">
      <formula>$AS$8=TRUE</formula>
    </cfRule>
  </conditionalFormatting>
  <conditionalFormatting sqref="C126:E126">
    <cfRule type="expression" dxfId="1552" priority="281">
      <formula>$AS$8=TRUE</formula>
    </cfRule>
  </conditionalFormatting>
  <conditionalFormatting sqref="C128:E128">
    <cfRule type="expression" dxfId="1551" priority="267">
      <formula>$AS$8=TRUE</formula>
    </cfRule>
  </conditionalFormatting>
  <conditionalFormatting sqref="C130:E130">
    <cfRule type="expression" dxfId="1550" priority="253">
      <formula>$AS$8=TRUE</formula>
    </cfRule>
  </conditionalFormatting>
  <conditionalFormatting sqref="C132:E132">
    <cfRule type="expression" dxfId="1549" priority="239">
      <formula>$AS$8=TRUE</formula>
    </cfRule>
  </conditionalFormatting>
  <conditionalFormatting sqref="C134:E134">
    <cfRule type="expression" dxfId="1548" priority="225">
      <formula>$AS$8=TRUE</formula>
    </cfRule>
  </conditionalFormatting>
  <conditionalFormatting sqref="C136:E136">
    <cfRule type="expression" dxfId="1547" priority="211">
      <formula>$AS$8=TRUE</formula>
    </cfRule>
  </conditionalFormatting>
  <conditionalFormatting sqref="C138:E138">
    <cfRule type="expression" dxfId="1546" priority="197">
      <formula>$AS$8=TRUE</formula>
    </cfRule>
  </conditionalFormatting>
  <conditionalFormatting sqref="C140:E140">
    <cfRule type="expression" dxfId="1545" priority="183">
      <formula>$AS$8=TRUE</formula>
    </cfRule>
  </conditionalFormatting>
  <conditionalFormatting sqref="C142:E142">
    <cfRule type="expression" dxfId="1544" priority="169">
      <formula>$AS$8=TRUE</formula>
    </cfRule>
  </conditionalFormatting>
  <conditionalFormatting sqref="C144:E144">
    <cfRule type="expression" dxfId="1543" priority="155">
      <formula>$AS$8=TRUE</formula>
    </cfRule>
  </conditionalFormatting>
  <conditionalFormatting sqref="C146:E146">
    <cfRule type="expression" dxfId="1542" priority="141">
      <formula>$AS$8=TRUE</formula>
    </cfRule>
  </conditionalFormatting>
  <conditionalFormatting sqref="C148:E148">
    <cfRule type="expression" dxfId="1541" priority="127">
      <formula>$AS$8=TRUE</formula>
    </cfRule>
  </conditionalFormatting>
  <conditionalFormatting sqref="C150:E150">
    <cfRule type="expression" dxfId="1540" priority="113">
      <formula>$AS$8=TRUE</formula>
    </cfRule>
  </conditionalFormatting>
  <conditionalFormatting sqref="C152:E152">
    <cfRule type="expression" dxfId="1539" priority="99">
      <formula>$AS$8=TRUE</formula>
    </cfRule>
  </conditionalFormatting>
  <conditionalFormatting sqref="C154:E154">
    <cfRule type="expression" dxfId="1538" priority="85">
      <formula>$AS$8=TRUE</formula>
    </cfRule>
  </conditionalFormatting>
  <conditionalFormatting sqref="C156:E156">
    <cfRule type="expression" dxfId="1537" priority="71">
      <formula>$AS$8=TRUE</formula>
    </cfRule>
  </conditionalFormatting>
  <conditionalFormatting sqref="C158:E158">
    <cfRule type="expression" dxfId="1536" priority="57">
      <formula>$AS$8=TRUE</formula>
    </cfRule>
  </conditionalFormatting>
  <conditionalFormatting sqref="C160:E160">
    <cfRule type="expression" dxfId="1535" priority="43">
      <formula>$AS$8=TRUE</formula>
    </cfRule>
  </conditionalFormatting>
  <conditionalFormatting sqref="C162:E162">
    <cfRule type="expression" dxfId="1534" priority="29">
      <formula>$AS$8=TRUE</formula>
    </cfRule>
  </conditionalFormatting>
  <conditionalFormatting sqref="C164:E164">
    <cfRule type="expression" dxfId="1533" priority="15">
      <formula>$AS$8=TRUE</formula>
    </cfRule>
  </conditionalFormatting>
  <conditionalFormatting sqref="C166:E166">
    <cfRule type="expression" dxfId="1532" priority="1">
      <formula>$AS$8=TRUE</formula>
    </cfRule>
  </conditionalFormatting>
  <conditionalFormatting sqref="F8:G8">
    <cfRule type="expression" dxfId="1451" priority="2621">
      <formula>$AS$10=TRUE</formula>
    </cfRule>
  </conditionalFormatting>
  <conditionalFormatting sqref="F10:G10">
    <cfRule type="expression" dxfId="1450" priority="1529">
      <formula>$AS$10=TRUE</formula>
    </cfRule>
  </conditionalFormatting>
  <conditionalFormatting sqref="F12:G12">
    <cfRule type="expression" dxfId="1449" priority="1521">
      <formula>$AS$10=TRUE</formula>
    </cfRule>
  </conditionalFormatting>
  <conditionalFormatting sqref="F14:G14">
    <cfRule type="expression" dxfId="1448" priority="1513">
      <formula>$AS$10=TRUE</formula>
    </cfRule>
  </conditionalFormatting>
  <conditionalFormatting sqref="F16:G16">
    <cfRule type="expression" dxfId="1447" priority="1505">
      <formula>$AS$10=TRUE</formula>
    </cfRule>
  </conditionalFormatting>
  <conditionalFormatting sqref="F18:G18">
    <cfRule type="expression" dxfId="1446" priority="1497">
      <formula>$AS$10=TRUE</formula>
    </cfRule>
  </conditionalFormatting>
  <conditionalFormatting sqref="F20:G20">
    <cfRule type="expression" dxfId="1445" priority="1489">
      <formula>$AS$10=TRUE</formula>
    </cfRule>
  </conditionalFormatting>
  <conditionalFormatting sqref="F22:G22">
    <cfRule type="expression" dxfId="1444" priority="1481">
      <formula>$AS$10=TRUE</formula>
    </cfRule>
  </conditionalFormatting>
  <conditionalFormatting sqref="F24:G24">
    <cfRule type="expression" dxfId="1443" priority="1473">
      <formula>$AS$10=TRUE</formula>
    </cfRule>
  </conditionalFormatting>
  <conditionalFormatting sqref="F26:G26">
    <cfRule type="expression" dxfId="1442" priority="1465">
      <formula>$AS$10=TRUE</formula>
    </cfRule>
  </conditionalFormatting>
  <conditionalFormatting sqref="F28:G28">
    <cfRule type="expression" dxfId="1441" priority="1457">
      <formula>$AS$10=TRUE</formula>
    </cfRule>
  </conditionalFormatting>
  <conditionalFormatting sqref="F30:G30">
    <cfRule type="expression" dxfId="1440" priority="1449">
      <formula>$AS$10=TRUE</formula>
    </cfRule>
  </conditionalFormatting>
  <conditionalFormatting sqref="F32:G32">
    <cfRule type="expression" dxfId="1439" priority="1441">
      <formula>$AS$10=TRUE</formula>
    </cfRule>
  </conditionalFormatting>
  <conditionalFormatting sqref="F34:G34">
    <cfRule type="expression" dxfId="1438" priority="1433">
      <formula>$AS$10=TRUE</formula>
    </cfRule>
  </conditionalFormatting>
  <conditionalFormatting sqref="F36:G36">
    <cfRule type="expression" dxfId="1437" priority="1425">
      <formula>$AS$10=TRUE</formula>
    </cfRule>
  </conditionalFormatting>
  <conditionalFormatting sqref="F38:G38">
    <cfRule type="expression" dxfId="1436" priority="1417">
      <formula>$AS$10=TRUE</formula>
    </cfRule>
  </conditionalFormatting>
  <conditionalFormatting sqref="F40:G40">
    <cfRule type="expression" dxfId="1435" priority="1409">
      <formula>$AS$10=TRUE</formula>
    </cfRule>
  </conditionalFormatting>
  <conditionalFormatting sqref="F42:G42">
    <cfRule type="expression" dxfId="1434" priority="1401">
      <formula>$AS$10=TRUE</formula>
    </cfRule>
  </conditionalFormatting>
  <conditionalFormatting sqref="F44:G44">
    <cfRule type="expression" dxfId="1433" priority="1393">
      <formula>$AS$10=TRUE</formula>
    </cfRule>
  </conditionalFormatting>
  <conditionalFormatting sqref="F46:G46">
    <cfRule type="expression" dxfId="1432" priority="1385">
      <formula>$AS$10=TRUE</formula>
    </cfRule>
  </conditionalFormatting>
  <conditionalFormatting sqref="F48:G48">
    <cfRule type="expression" dxfId="1431" priority="1377">
      <formula>$AS$10=TRUE</formula>
    </cfRule>
  </conditionalFormatting>
  <conditionalFormatting sqref="F50:G50">
    <cfRule type="expression" dxfId="1430" priority="1369">
      <formula>$AS$10=TRUE</formula>
    </cfRule>
  </conditionalFormatting>
  <conditionalFormatting sqref="F52:G52">
    <cfRule type="expression" dxfId="1429" priority="1361">
      <formula>$AS$10=TRUE</formula>
    </cfRule>
  </conditionalFormatting>
  <conditionalFormatting sqref="F54:G54">
    <cfRule type="expression" dxfId="1428" priority="1353">
      <formula>$AS$10=TRUE</formula>
    </cfRule>
  </conditionalFormatting>
  <conditionalFormatting sqref="F56:G56">
    <cfRule type="expression" dxfId="1427" priority="1345">
      <formula>$AS$10=TRUE</formula>
    </cfRule>
  </conditionalFormatting>
  <conditionalFormatting sqref="F58:G58">
    <cfRule type="expression" dxfId="1426" priority="1337">
      <formula>$AS$10=TRUE</formula>
    </cfRule>
  </conditionalFormatting>
  <conditionalFormatting sqref="F60:G60">
    <cfRule type="expression" dxfId="1425" priority="1329">
      <formula>$AS$10=TRUE</formula>
    </cfRule>
  </conditionalFormatting>
  <conditionalFormatting sqref="F62:G62">
    <cfRule type="expression" dxfId="1424" priority="1321">
      <formula>$AS$10=TRUE</formula>
    </cfRule>
  </conditionalFormatting>
  <conditionalFormatting sqref="F64:G64">
    <cfRule type="expression" dxfId="1423" priority="1313">
      <formula>$AS$10=TRUE</formula>
    </cfRule>
  </conditionalFormatting>
  <conditionalFormatting sqref="F66:G66">
    <cfRule type="expression" dxfId="1422" priority="1305">
      <formula>$AS$10=TRUE</formula>
    </cfRule>
  </conditionalFormatting>
  <conditionalFormatting sqref="F68:G68">
    <cfRule type="expression" dxfId="1421" priority="1246">
      <formula>$AS$10=TRUE</formula>
    </cfRule>
  </conditionalFormatting>
  <conditionalFormatting sqref="F70:G70">
    <cfRule type="expression" dxfId="1420" priority="1238">
      <formula>$AS$10=TRUE</formula>
    </cfRule>
  </conditionalFormatting>
  <conditionalFormatting sqref="F72:G72">
    <cfRule type="expression" dxfId="1419" priority="1004">
      <formula>$AS$10=TRUE</formula>
    </cfRule>
  </conditionalFormatting>
  <conditionalFormatting sqref="F74:G74">
    <cfRule type="expression" dxfId="1418" priority="996">
      <formula>$AS$10=TRUE</formula>
    </cfRule>
  </conditionalFormatting>
  <conditionalFormatting sqref="F76:G76">
    <cfRule type="expression" dxfId="1417" priority="988">
      <formula>$AS$10=TRUE</formula>
    </cfRule>
  </conditionalFormatting>
  <conditionalFormatting sqref="F78:G78">
    <cfRule type="expression" dxfId="1416" priority="980">
      <formula>$AS$10=TRUE</formula>
    </cfRule>
  </conditionalFormatting>
  <conditionalFormatting sqref="F80:G80">
    <cfRule type="expression" dxfId="1415" priority="972">
      <formula>$AS$10=TRUE</formula>
    </cfRule>
  </conditionalFormatting>
  <conditionalFormatting sqref="F82:G82">
    <cfRule type="expression" dxfId="1414" priority="964">
      <formula>$AS$10=TRUE</formula>
    </cfRule>
  </conditionalFormatting>
  <conditionalFormatting sqref="F84:G84">
    <cfRule type="expression" dxfId="1413" priority="945">
      <formula>$AS$10=TRUE</formula>
    </cfRule>
  </conditionalFormatting>
  <conditionalFormatting sqref="F86:G86">
    <cfRule type="expression" dxfId="1412" priority="937">
      <formula>$AS$10=TRUE</formula>
    </cfRule>
  </conditionalFormatting>
  <conditionalFormatting sqref="F88:G88">
    <cfRule type="expression" dxfId="1411" priority="913">
      <formula>$AS$10=TRUE</formula>
    </cfRule>
  </conditionalFormatting>
  <conditionalFormatting sqref="F90:G90">
    <cfRule type="expression" dxfId="1410" priority="905">
      <formula>$AS$10=TRUE</formula>
    </cfRule>
  </conditionalFormatting>
  <conditionalFormatting sqref="F92:G92">
    <cfRule type="expression" dxfId="1409" priority="897">
      <formula>$AS$10=TRUE</formula>
    </cfRule>
  </conditionalFormatting>
  <conditionalFormatting sqref="F94:G94">
    <cfRule type="expression" dxfId="1408" priority="878">
      <formula>$AS$10=TRUE</formula>
    </cfRule>
  </conditionalFormatting>
  <conditionalFormatting sqref="F96:G96">
    <cfRule type="expression" dxfId="1407" priority="870">
      <formula>$AS$10=TRUE</formula>
    </cfRule>
  </conditionalFormatting>
  <conditionalFormatting sqref="F98:G98">
    <cfRule type="expression" dxfId="1406" priority="851">
      <formula>$AS$10=TRUE</formula>
    </cfRule>
  </conditionalFormatting>
  <conditionalFormatting sqref="F100:G100">
    <cfRule type="expression" dxfId="1405" priority="843">
      <formula>$AS$10=TRUE</formula>
    </cfRule>
  </conditionalFormatting>
  <conditionalFormatting sqref="F102:G102">
    <cfRule type="expression" dxfId="1404" priority="824">
      <formula>$AS$10=TRUE</formula>
    </cfRule>
  </conditionalFormatting>
  <conditionalFormatting sqref="F104:G104">
    <cfRule type="expression" dxfId="1403" priority="816">
      <formula>$AS$10=TRUE</formula>
    </cfRule>
  </conditionalFormatting>
  <conditionalFormatting sqref="F106:G106">
    <cfRule type="expression" dxfId="1402" priority="802">
      <formula>$AS$10=TRUE</formula>
    </cfRule>
  </conditionalFormatting>
  <conditionalFormatting sqref="F108:G108">
    <cfRule type="expression" dxfId="1401" priority="413">
      <formula>$AS$10=TRUE</formula>
    </cfRule>
  </conditionalFormatting>
  <conditionalFormatting sqref="F110:G110">
    <cfRule type="expression" dxfId="1400" priority="399">
      <formula>$AS$10=TRUE</formula>
    </cfRule>
  </conditionalFormatting>
  <conditionalFormatting sqref="F112:G112">
    <cfRule type="expression" dxfId="1399" priority="385">
      <formula>$AS$10=TRUE</formula>
    </cfRule>
  </conditionalFormatting>
  <conditionalFormatting sqref="F114:G114">
    <cfRule type="expression" dxfId="1398" priority="371">
      <formula>$AS$10=TRUE</formula>
    </cfRule>
  </conditionalFormatting>
  <conditionalFormatting sqref="F116:G116">
    <cfRule type="expression" dxfId="1397" priority="357">
      <formula>$AS$10=TRUE</formula>
    </cfRule>
  </conditionalFormatting>
  <conditionalFormatting sqref="F118:G118">
    <cfRule type="expression" dxfId="1396" priority="343">
      <formula>$AS$10=TRUE</formula>
    </cfRule>
  </conditionalFormatting>
  <conditionalFormatting sqref="F120:G120">
    <cfRule type="expression" dxfId="1395" priority="329">
      <formula>$AS$10=TRUE</formula>
    </cfRule>
  </conditionalFormatting>
  <conditionalFormatting sqref="F122:G122">
    <cfRule type="expression" dxfId="1394" priority="315">
      <formula>$AS$10=TRUE</formula>
    </cfRule>
  </conditionalFormatting>
  <conditionalFormatting sqref="F124:G124">
    <cfRule type="expression" dxfId="1393" priority="301">
      <formula>$AS$10=TRUE</formula>
    </cfRule>
  </conditionalFormatting>
  <conditionalFormatting sqref="F126:G126">
    <cfRule type="expression" dxfId="1392" priority="287">
      <formula>$AS$10=TRUE</formula>
    </cfRule>
  </conditionalFormatting>
  <conditionalFormatting sqref="F128:G128">
    <cfRule type="expression" dxfId="1391" priority="273">
      <formula>$AS$10=TRUE</formula>
    </cfRule>
  </conditionalFormatting>
  <conditionalFormatting sqref="F130:G130">
    <cfRule type="expression" dxfId="1390" priority="259">
      <formula>$AS$10=TRUE</formula>
    </cfRule>
  </conditionalFormatting>
  <conditionalFormatting sqref="F132:G132">
    <cfRule type="expression" dxfId="1389" priority="245">
      <formula>$AS$10=TRUE</formula>
    </cfRule>
  </conditionalFormatting>
  <conditionalFormatting sqref="F134:G134">
    <cfRule type="expression" dxfId="1388" priority="231">
      <formula>$AS$10=TRUE</formula>
    </cfRule>
  </conditionalFormatting>
  <conditionalFormatting sqref="F136:G136">
    <cfRule type="expression" dxfId="1387" priority="217">
      <formula>$AS$10=TRUE</formula>
    </cfRule>
  </conditionalFormatting>
  <conditionalFormatting sqref="F138:G138">
    <cfRule type="expression" dxfId="1386" priority="203">
      <formula>$AS$10=TRUE</formula>
    </cfRule>
  </conditionalFormatting>
  <conditionalFormatting sqref="F140:G140">
    <cfRule type="expression" dxfId="1385" priority="189">
      <formula>$AS$10=TRUE</formula>
    </cfRule>
  </conditionalFormatting>
  <conditionalFormatting sqref="F142:G142">
    <cfRule type="expression" dxfId="1384" priority="175">
      <formula>$AS$10=TRUE</formula>
    </cfRule>
  </conditionalFormatting>
  <conditionalFormatting sqref="F144:G144">
    <cfRule type="expression" dxfId="1383" priority="161">
      <formula>$AS$10=TRUE</formula>
    </cfRule>
  </conditionalFormatting>
  <conditionalFormatting sqref="F146:G146">
    <cfRule type="expression" dxfId="1382" priority="147">
      <formula>$AS$10=TRUE</formula>
    </cfRule>
  </conditionalFormatting>
  <conditionalFormatting sqref="F148:G148">
    <cfRule type="expression" dxfId="1381" priority="133">
      <formula>$AS$10=TRUE</formula>
    </cfRule>
  </conditionalFormatting>
  <conditionalFormatting sqref="F150:G150">
    <cfRule type="expression" dxfId="1380" priority="119">
      <formula>$AS$10=TRUE</formula>
    </cfRule>
  </conditionalFormatting>
  <conditionalFormatting sqref="F152:G152">
    <cfRule type="expression" dxfId="1379" priority="105">
      <formula>$AS$10=TRUE</formula>
    </cfRule>
  </conditionalFormatting>
  <conditionalFormatting sqref="F154:G154">
    <cfRule type="expression" dxfId="1378" priority="91">
      <formula>$AS$10=TRUE</formula>
    </cfRule>
  </conditionalFormatting>
  <conditionalFormatting sqref="F156:G156">
    <cfRule type="expression" dxfId="1377" priority="77">
      <formula>$AS$10=TRUE</formula>
    </cfRule>
  </conditionalFormatting>
  <conditionalFormatting sqref="F158:G158">
    <cfRule type="expression" dxfId="1376" priority="63">
      <formula>$AS$10=TRUE</formula>
    </cfRule>
  </conditionalFormatting>
  <conditionalFormatting sqref="F160:G160">
    <cfRule type="expression" dxfId="1375" priority="49">
      <formula>$AS$10=TRUE</formula>
    </cfRule>
  </conditionalFormatting>
  <conditionalFormatting sqref="F162:G162">
    <cfRule type="expression" dxfId="1374" priority="35">
      <formula>$AS$10=TRUE</formula>
    </cfRule>
  </conditionalFormatting>
  <conditionalFormatting sqref="F164:G164">
    <cfRule type="expression" dxfId="1373" priority="21">
      <formula>$AS$10=TRUE</formula>
    </cfRule>
  </conditionalFormatting>
  <conditionalFormatting sqref="F166:G166">
    <cfRule type="expression" dxfId="1372" priority="7">
      <formula>$AS$10=TRUE</formula>
    </cfRule>
  </conditionalFormatting>
  <conditionalFormatting sqref="F172:G172">
    <cfRule type="expression" dxfId="1371" priority="2807" stopIfTrue="1">
      <formula>NOT(ISERROR(SEARCH("FALSE",F172)))</formula>
    </cfRule>
    <cfRule type="expression" dxfId="1370" priority="2808" stopIfTrue="1">
      <formula>NOT(ISERROR(SEARCH("FALSE",F172)))</formula>
    </cfRule>
    <cfRule type="expression" dxfId="1369" priority="2806" stopIfTrue="1">
      <formula>NOT(ISERROR(SEARCH("TRUE",F172)))</formula>
    </cfRule>
    <cfRule type="cellIs" dxfId="1368" priority="2805" operator="equal">
      <formula>"FALSE"</formula>
    </cfRule>
    <cfRule type="cellIs" dxfId="1367" priority="2804" operator="equal">
      <formula>"TRUE"</formula>
    </cfRule>
  </conditionalFormatting>
  <conditionalFormatting sqref="I8:Q8">
    <cfRule type="expression" dxfId="1366" priority="1647">
      <formula>$G$8=""</formula>
    </cfRule>
    <cfRule type="expression" dxfId="1365" priority="1645">
      <formula>$AM$8=FALSE</formula>
    </cfRule>
  </conditionalFormatting>
  <conditionalFormatting sqref="I10:Q10">
    <cfRule type="expression" dxfId="1363" priority="1644">
      <formula>$G$10=""</formula>
    </cfRule>
    <cfRule type="expression" dxfId="1361" priority="1642">
      <formula>$AM$10=FALSE</formula>
    </cfRule>
  </conditionalFormatting>
  <conditionalFormatting sqref="I12:Q12">
    <cfRule type="expression" dxfId="1359" priority="1641">
      <formula>$G$12=""</formula>
    </cfRule>
    <cfRule type="expression" dxfId="1358" priority="1639">
      <formula>$AM$12=FALSE</formula>
    </cfRule>
  </conditionalFormatting>
  <conditionalFormatting sqref="I14:Q14">
    <cfRule type="expression" dxfId="1357" priority="1638">
      <formula>$G$14=""</formula>
    </cfRule>
    <cfRule type="expression" dxfId="1355" priority="1636">
      <formula>$AM$14=FALSE</formula>
    </cfRule>
  </conditionalFormatting>
  <conditionalFormatting sqref="I16:Q16">
    <cfRule type="expression" dxfId="1353" priority="1635">
      <formula>$G$16=""</formula>
    </cfRule>
    <cfRule type="expression" dxfId="1352" priority="1633">
      <formula>$AM$16=FALSE</formula>
    </cfRule>
  </conditionalFormatting>
  <conditionalFormatting sqref="I18:Q18">
    <cfRule type="expression" dxfId="1351" priority="1630">
      <formula>$AM$18=FALSE</formula>
    </cfRule>
    <cfRule type="expression" dxfId="1350" priority="1632">
      <formula>$G$18=""</formula>
    </cfRule>
  </conditionalFormatting>
  <conditionalFormatting sqref="I20:Q20">
    <cfRule type="expression" dxfId="1348" priority="1627">
      <formula>$AM$20=FALSE</formula>
    </cfRule>
    <cfRule type="expression" dxfId="1346" priority="1629">
      <formula>$G$20=""</formula>
    </cfRule>
  </conditionalFormatting>
  <conditionalFormatting sqref="I22:Q22">
    <cfRule type="expression" dxfId="1345" priority="1618">
      <formula>$AM$22=FALSE</formula>
    </cfRule>
    <cfRule type="expression" dxfId="1344" priority="1620">
      <formula>$G$22=""</formula>
    </cfRule>
  </conditionalFormatting>
  <conditionalFormatting sqref="I24:Q24">
    <cfRule type="expression" dxfId="1342" priority="1615">
      <formula>$AM$24=FALSE</formula>
    </cfRule>
    <cfRule type="expression" dxfId="1340" priority="1617">
      <formula>$G$24=""</formula>
    </cfRule>
  </conditionalFormatting>
  <conditionalFormatting sqref="I26:Q26">
    <cfRule type="expression" dxfId="1338" priority="1612">
      <formula>$AM$26=FALSE</formula>
    </cfRule>
    <cfRule type="expression" dxfId="1337" priority="1614">
      <formula>$G$26=""</formula>
    </cfRule>
  </conditionalFormatting>
  <conditionalFormatting sqref="I28:Q28">
    <cfRule type="expression" dxfId="1336" priority="1609">
      <formula>$AM$28=FALSE</formula>
    </cfRule>
    <cfRule type="expression" dxfId="1334" priority="1611">
      <formula>$G$28=""</formula>
    </cfRule>
  </conditionalFormatting>
  <conditionalFormatting sqref="I30:Q30">
    <cfRule type="expression" dxfId="1333" priority="1606">
      <formula>$AM$30=FALSE</formula>
    </cfRule>
    <cfRule type="expression" dxfId="1331" priority="1608">
      <formula>$G$30=""</formula>
    </cfRule>
  </conditionalFormatting>
  <conditionalFormatting sqref="I32:Q32">
    <cfRule type="expression" dxfId="1329" priority="1605">
      <formula>$G$32=""</formula>
    </cfRule>
    <cfRule type="expression" dxfId="1328" priority="1603">
      <formula>$AM$32=FALSE</formula>
    </cfRule>
  </conditionalFormatting>
  <conditionalFormatting sqref="I34:Q34">
    <cfRule type="expression" dxfId="1327" priority="1602">
      <formula>$G$34=""</formula>
    </cfRule>
    <cfRule type="expression" dxfId="1325" priority="1600">
      <formula>$AM$34=FALSE</formula>
    </cfRule>
  </conditionalFormatting>
  <conditionalFormatting sqref="I36:Q36">
    <cfRule type="expression" dxfId="1323" priority="1597">
      <formula>$AM$36=FALSE</formula>
    </cfRule>
    <cfRule type="expression" dxfId="1322" priority="1599">
      <formula>$G$36=""</formula>
    </cfRule>
  </conditionalFormatting>
  <conditionalFormatting sqref="I38:Q38">
    <cfRule type="expression" dxfId="1321" priority="1596">
      <formula>$G$38=""</formula>
    </cfRule>
    <cfRule type="expression" dxfId="1319" priority="1594">
      <formula>$AM$38=FALSE</formula>
    </cfRule>
  </conditionalFormatting>
  <conditionalFormatting sqref="I40:Q40">
    <cfRule type="expression" dxfId="1318" priority="1593">
      <formula>$G$40=""</formula>
    </cfRule>
    <cfRule type="expression" dxfId="1316" priority="1591">
      <formula>$AM$40=FALSE</formula>
    </cfRule>
  </conditionalFormatting>
  <conditionalFormatting sqref="I42:Q42">
    <cfRule type="expression" dxfId="1315" priority="1590">
      <formula>$G$42=""</formula>
    </cfRule>
    <cfRule type="expression" dxfId="1313" priority="1588">
      <formula>$AM$42=FALSE</formula>
    </cfRule>
  </conditionalFormatting>
  <conditionalFormatting sqref="I44:Q44">
    <cfRule type="expression" dxfId="1312" priority="1585">
      <formula>$AM$44=FALSE</formula>
    </cfRule>
    <cfRule type="expression" dxfId="1310" priority="1587">
      <formula>$G$44=""</formula>
    </cfRule>
  </conditionalFormatting>
  <conditionalFormatting sqref="I46:Q46">
    <cfRule type="expression" dxfId="1309" priority="1582">
      <formula>$AM$46=FALSE</formula>
    </cfRule>
    <cfRule type="expression" dxfId="1307" priority="1584">
      <formula>$G$46=""</formula>
    </cfRule>
  </conditionalFormatting>
  <conditionalFormatting sqref="I48:Q48">
    <cfRule type="expression" dxfId="1306" priority="1581">
      <formula>$G$48=""</formula>
    </cfRule>
    <cfRule type="expression" dxfId="1304" priority="1579">
      <formula>$AM$48=FALSE</formula>
    </cfRule>
  </conditionalFormatting>
  <conditionalFormatting sqref="I50:Q50">
    <cfRule type="expression" dxfId="1303" priority="1573">
      <formula>$AM$50=FALSE</formula>
    </cfRule>
    <cfRule type="expression" dxfId="1302" priority="1575">
      <formula>$G$50=""</formula>
    </cfRule>
  </conditionalFormatting>
  <conditionalFormatting sqref="I52:Q52">
    <cfRule type="expression" dxfId="1300" priority="1557">
      <formula>$G$52=""</formula>
    </cfRule>
    <cfRule type="expression" dxfId="1298" priority="1555">
      <formula>$AM$52=FALSE</formula>
    </cfRule>
  </conditionalFormatting>
  <conditionalFormatting sqref="I54:Q54">
    <cfRule type="expression" dxfId="1297" priority="1554">
      <formula>$G$54=""</formula>
    </cfRule>
    <cfRule type="expression" dxfId="1295" priority="1552">
      <formula>$AM$54=FALSE</formula>
    </cfRule>
  </conditionalFormatting>
  <conditionalFormatting sqref="I56:Q56">
    <cfRule type="expression" dxfId="1294" priority="1551">
      <formula>$G$56=""</formula>
    </cfRule>
    <cfRule type="expression" dxfId="1292" priority="1549">
      <formula>$AM$56=FALSE</formula>
    </cfRule>
  </conditionalFormatting>
  <conditionalFormatting sqref="I58:Q58">
    <cfRule type="expression" dxfId="1291" priority="1548">
      <formula>$G$58=""</formula>
    </cfRule>
    <cfRule type="expression" dxfId="1289" priority="1546">
      <formula>$AM$58=FALSE</formula>
    </cfRule>
  </conditionalFormatting>
  <conditionalFormatting sqref="I60:Q60">
    <cfRule type="expression" dxfId="1288" priority="1545">
      <formula>$G$60=""</formula>
    </cfRule>
    <cfRule type="expression" dxfId="1287" priority="1543">
      <formula>$AM$60=FALSE</formula>
    </cfRule>
  </conditionalFormatting>
  <conditionalFormatting sqref="I62:Q62">
    <cfRule type="expression" dxfId="1285" priority="1540">
      <formula>$AM$62=FALSE</formula>
    </cfRule>
    <cfRule type="expression" dxfId="1284" priority="1542">
      <formula>$G$62=""</formula>
    </cfRule>
  </conditionalFormatting>
  <conditionalFormatting sqref="I64:Q64">
    <cfRule type="expression" dxfId="1281" priority="1539">
      <formula>$G$64=""</formula>
    </cfRule>
    <cfRule type="expression" dxfId="1280" priority="1537">
      <formula>$AM$64=FALSE</formula>
    </cfRule>
  </conditionalFormatting>
  <conditionalFormatting sqref="I66:Q66">
    <cfRule type="expression" dxfId="1279" priority="1536">
      <formula>$G$66=""</formula>
    </cfRule>
    <cfRule type="expression" dxfId="1277" priority="1534">
      <formula>$AM$66=FALSE</formula>
    </cfRule>
  </conditionalFormatting>
  <conditionalFormatting sqref="I68:Q68">
    <cfRule type="expression" dxfId="1276" priority="1275">
      <formula>$AM$68=FALSE</formula>
    </cfRule>
    <cfRule type="expression" dxfId="1274" priority="1277">
      <formula>$G$68=""</formula>
    </cfRule>
  </conditionalFormatting>
  <conditionalFormatting sqref="I70:Q70">
    <cfRule type="expression" dxfId="1272" priority="1272">
      <formula>$AM$70=FALSE</formula>
    </cfRule>
    <cfRule type="expression" dxfId="1271" priority="1274">
      <formula>$G$70=""</formula>
    </cfRule>
  </conditionalFormatting>
  <conditionalFormatting sqref="I72:Q72">
    <cfRule type="expression" dxfId="1270" priority="1021">
      <formula>$AM$72=FALSE</formula>
    </cfRule>
    <cfRule type="expression" dxfId="1268" priority="1023">
      <formula>$G$72=""</formula>
    </cfRule>
  </conditionalFormatting>
  <conditionalFormatting sqref="I74:Q74">
    <cfRule type="expression" dxfId="1267" priority="1020">
      <formula>$G$74=""</formula>
    </cfRule>
    <cfRule type="expression" dxfId="1266" priority="1018">
      <formula>$AM$74=FALSE</formula>
    </cfRule>
  </conditionalFormatting>
  <conditionalFormatting sqref="I76:Q76">
    <cfRule type="expression" dxfId="1264" priority="1015">
      <formula>$AM$76=FALSE</formula>
    </cfRule>
    <cfRule type="expression" dxfId="1262" priority="1017">
      <formula>$G$76=""</formula>
    </cfRule>
  </conditionalFormatting>
  <conditionalFormatting sqref="I78:Q78">
    <cfRule type="expression" dxfId="1261" priority="1012">
      <formula>$AM$78=FALSE</formula>
    </cfRule>
    <cfRule type="expression" dxfId="1259" priority="1014">
      <formula>$G$78=""</formula>
    </cfRule>
  </conditionalFormatting>
  <conditionalFormatting sqref="I80:Q80">
    <cfRule type="expression" dxfId="1257" priority="1011">
      <formula>$G$80=""</formula>
    </cfRule>
    <cfRule type="expression" dxfId="1256" priority="1009">
      <formula>$AM$80=FALSE</formula>
    </cfRule>
  </conditionalFormatting>
  <conditionalFormatting sqref="I82:Q82">
    <cfRule type="expression" dxfId="1255" priority="1006">
      <formula>$AM$82=FALSE</formula>
    </cfRule>
    <cfRule type="expression" dxfId="1253" priority="1008">
      <formula>$G$82=""</formula>
    </cfRule>
  </conditionalFormatting>
  <conditionalFormatting sqref="I84:Q84">
    <cfRule type="expression" dxfId="1252" priority="952">
      <formula>$G$84=""</formula>
    </cfRule>
    <cfRule type="expression" dxfId="1250" priority="950">
      <formula>$AM$84=FALSE</formula>
    </cfRule>
  </conditionalFormatting>
  <conditionalFormatting sqref="I86:Q86">
    <cfRule type="expression" dxfId="1249" priority="949">
      <formula>$G$86=""</formula>
    </cfRule>
    <cfRule type="expression" dxfId="1247" priority="947">
      <formula>$AM$86=FALSE</formula>
    </cfRule>
  </conditionalFormatting>
  <conditionalFormatting sqref="I88:Q88">
    <cfRule type="expression" dxfId="1245" priority="923">
      <formula>$G$88=""</formula>
    </cfRule>
    <cfRule type="expression" dxfId="1244" priority="921">
      <formula>$AM$88=FALSE</formula>
    </cfRule>
  </conditionalFormatting>
  <conditionalFormatting sqref="I90:Q90">
    <cfRule type="expression" dxfId="1243" priority="918">
      <formula>$AM$90=FALSE</formula>
    </cfRule>
    <cfRule type="expression" dxfId="1241" priority="920">
      <formula>$G$90=""</formula>
    </cfRule>
  </conditionalFormatting>
  <conditionalFormatting sqref="I92:Q92">
    <cfRule type="expression" dxfId="1239" priority="917">
      <formula>$G$92=""</formula>
    </cfRule>
    <cfRule type="expression" dxfId="1238" priority="915">
      <formula>$AM$92=FALSE</formula>
    </cfRule>
  </conditionalFormatting>
  <conditionalFormatting sqref="I94:Q94">
    <cfRule type="expression" dxfId="1237" priority="885">
      <formula>$G$94=""</formula>
    </cfRule>
    <cfRule type="expression" dxfId="1235" priority="883">
      <formula>$AM$94=FALSE</formula>
    </cfRule>
  </conditionalFormatting>
  <conditionalFormatting sqref="I96:Q96">
    <cfRule type="expression" dxfId="1233" priority="880">
      <formula>$AM$96=FALSE</formula>
    </cfRule>
    <cfRule type="expression" dxfId="1232" priority="882">
      <formula>$G$96=""</formula>
    </cfRule>
  </conditionalFormatting>
  <conditionalFormatting sqref="I98:Q98">
    <cfRule type="expression" dxfId="1230" priority="856">
      <formula>$AM$98=FALSE</formula>
    </cfRule>
    <cfRule type="expression" dxfId="1229" priority="858">
      <formula>$G$98=""</formula>
    </cfRule>
  </conditionalFormatting>
  <conditionalFormatting sqref="I100:Q100">
    <cfRule type="expression" dxfId="1228" priority="855">
      <formula>$G$100=""</formula>
    </cfRule>
    <cfRule type="expression" dxfId="1226" priority="853">
      <formula>$AM$100=FALSE</formula>
    </cfRule>
  </conditionalFormatting>
  <conditionalFormatting sqref="I102:Q102">
    <cfRule type="expression" dxfId="1224" priority="831">
      <formula>$G$102=""</formula>
    </cfRule>
    <cfRule type="expression" dxfId="1223" priority="829">
      <formula>$AM$102=FALSE</formula>
    </cfRule>
  </conditionalFormatting>
  <conditionalFormatting sqref="I104:Q104">
    <cfRule type="expression" dxfId="1222" priority="828">
      <formula>$G$104=""</formula>
    </cfRule>
    <cfRule type="expression" dxfId="1220" priority="826">
      <formula>$AM$104=FALSE</formula>
    </cfRule>
  </conditionalFormatting>
  <conditionalFormatting sqref="I106:Q106">
    <cfRule type="expression" dxfId="1218" priority="806">
      <formula>$G$106=""</formula>
    </cfRule>
    <cfRule type="expression" dxfId="1217" priority="804">
      <formula>$AM$106=FALSE</formula>
    </cfRule>
  </conditionalFormatting>
  <conditionalFormatting sqref="I108:Q108">
    <cfRule type="expression" dxfId="1215" priority="417">
      <formula>$G$108=""</formula>
    </cfRule>
    <cfRule type="expression" dxfId="1214" priority="415">
      <formula>$AM$108=FALSE</formula>
    </cfRule>
  </conditionalFormatting>
  <conditionalFormatting sqref="I110:Q110">
    <cfRule type="expression" dxfId="1213" priority="401">
      <formula>$AM$110=FALSE</formula>
    </cfRule>
    <cfRule type="expression" dxfId="1212" priority="403">
      <formula>$G$110=""</formula>
    </cfRule>
  </conditionalFormatting>
  <conditionalFormatting sqref="I112:Q112">
    <cfRule type="expression" dxfId="1210" priority="389">
      <formula>$G$112=""</formula>
    </cfRule>
    <cfRule type="expression" dxfId="1209" priority="387">
      <formula>$AM$112=FALSE</formula>
    </cfRule>
  </conditionalFormatting>
  <conditionalFormatting sqref="I114:Q114">
    <cfRule type="expression" dxfId="1207" priority="375">
      <formula>$G$114=""</formula>
    </cfRule>
    <cfRule type="expression" dxfId="1206" priority="373">
      <formula>$AM$114=FALSE</formula>
    </cfRule>
  </conditionalFormatting>
  <conditionalFormatting sqref="I116:Q116">
    <cfRule type="expression" dxfId="1204" priority="359">
      <formula>$AM$116=FALSE</formula>
    </cfRule>
    <cfRule type="expression" dxfId="1202" priority="361">
      <formula>$G$116=""</formula>
    </cfRule>
  </conditionalFormatting>
  <conditionalFormatting sqref="I118:Q118">
    <cfRule type="expression" dxfId="1200" priority="345">
      <formula>$AM$118=FALSE</formula>
    </cfRule>
    <cfRule type="expression" dxfId="1199" priority="347">
      <formula>$G$118=""</formula>
    </cfRule>
  </conditionalFormatting>
  <conditionalFormatting sqref="I120:Q120">
    <cfRule type="expression" dxfId="1198" priority="331">
      <formula>$AM$120=FALSE</formula>
    </cfRule>
    <cfRule type="expression" dxfId="1196" priority="333">
      <formula>$G$120=""</formula>
    </cfRule>
  </conditionalFormatting>
  <conditionalFormatting sqref="I122:Q122">
    <cfRule type="expression" dxfId="1194" priority="317">
      <formula>$AM$122=FALSE</formula>
    </cfRule>
    <cfRule type="expression" dxfId="1193" priority="319">
      <formula>$G$122=""</formula>
    </cfRule>
  </conditionalFormatting>
  <conditionalFormatting sqref="I124:Q124">
    <cfRule type="expression" dxfId="1192" priority="303">
      <formula>$AM$108=FALSE</formula>
    </cfRule>
    <cfRule type="expression" dxfId="1190" priority="305">
      <formula>$G$108=""</formula>
    </cfRule>
  </conditionalFormatting>
  <conditionalFormatting sqref="I126:Q126">
    <cfRule type="expression" dxfId="1189" priority="291">
      <formula>$G$126=""</formula>
    </cfRule>
    <cfRule type="expression" dxfId="1188" priority="289">
      <formula>$AM$126=FALSE</formula>
    </cfRule>
  </conditionalFormatting>
  <conditionalFormatting sqref="I128:Q128">
    <cfRule type="expression" dxfId="1186" priority="275">
      <formula>$AM$128=FALSE</formula>
    </cfRule>
    <cfRule type="expression" dxfId="1184" priority="277">
      <formula>$G$128=""</formula>
    </cfRule>
  </conditionalFormatting>
  <conditionalFormatting sqref="I130:Q130">
    <cfRule type="expression" dxfId="1182" priority="263">
      <formula>$G$130=""</formula>
    </cfRule>
    <cfRule type="expression" dxfId="1181" priority="261">
      <formula>$AM$130=FALSE</formula>
    </cfRule>
  </conditionalFormatting>
  <conditionalFormatting sqref="I132:Q132">
    <cfRule type="expression" dxfId="1179" priority="249">
      <formula>$G$132=""</formula>
    </cfRule>
    <cfRule type="expression" dxfId="1178" priority="247">
      <formula>$AM$132=FALSE</formula>
    </cfRule>
  </conditionalFormatting>
  <conditionalFormatting sqref="I134:Q134">
    <cfRule type="expression" dxfId="1176" priority="233">
      <formula>$AM$134=FALSE</formula>
    </cfRule>
    <cfRule type="expression" dxfId="1175" priority="235">
      <formula>$G$134=""</formula>
    </cfRule>
  </conditionalFormatting>
  <conditionalFormatting sqref="I136:Q136">
    <cfRule type="expression" dxfId="1174" priority="221">
      <formula>$G$136=""</formula>
    </cfRule>
    <cfRule type="expression" dxfId="1172" priority="219">
      <formula>$AM$136=FALSE</formula>
    </cfRule>
  </conditionalFormatting>
  <conditionalFormatting sqref="I138:Q138">
    <cfRule type="expression" dxfId="1171" priority="207">
      <formula>$G$138=""</formula>
    </cfRule>
    <cfRule type="expression" dxfId="1169" priority="205">
      <formula>$AM$138=FALSE</formula>
    </cfRule>
  </conditionalFormatting>
  <conditionalFormatting sqref="I140:Q140">
    <cfRule type="expression" dxfId="1168" priority="191">
      <formula>$AM$140=FALSE</formula>
    </cfRule>
    <cfRule type="expression" dxfId="1166" priority="193">
      <formula>$G$140=""</formula>
    </cfRule>
  </conditionalFormatting>
  <conditionalFormatting sqref="I142:Q142">
    <cfRule type="expression" dxfId="1165" priority="177">
      <formula>$AM$142=FALSE</formula>
    </cfRule>
    <cfRule type="expression" dxfId="1163" priority="179">
      <formula>$G$142=""</formula>
    </cfRule>
  </conditionalFormatting>
  <conditionalFormatting sqref="I144:Q144">
    <cfRule type="expression" dxfId="1162" priority="165">
      <formula>$G$144=""</formula>
    </cfRule>
    <cfRule type="expression" dxfId="1160" priority="163">
      <formula>$AM$144=FALSE</formula>
    </cfRule>
  </conditionalFormatting>
  <conditionalFormatting sqref="I146:Q146">
    <cfRule type="expression" dxfId="1159" priority="149">
      <formula>$AM$146=FALSE</formula>
    </cfRule>
    <cfRule type="expression" dxfId="1158" priority="151">
      <formula>$G$146=""</formula>
    </cfRule>
  </conditionalFormatting>
  <conditionalFormatting sqref="I148:Q148">
    <cfRule type="expression" dxfId="1156" priority="135">
      <formula>$AM$148=FALSE</formula>
    </cfRule>
    <cfRule type="expression" dxfId="1154" priority="137">
      <formula>$G$148=""</formula>
    </cfRule>
  </conditionalFormatting>
  <conditionalFormatting sqref="I150:Q150">
    <cfRule type="expression" dxfId="1153" priority="123">
      <formula>$G$150=""</formula>
    </cfRule>
    <cfRule type="expression" dxfId="1152" priority="121">
      <formula>$AM$150=FALSE</formula>
    </cfRule>
  </conditionalFormatting>
  <conditionalFormatting sqref="I152:Q152">
    <cfRule type="expression" dxfId="1150" priority="107">
      <formula>$AM$152=FALSE</formula>
    </cfRule>
    <cfRule type="expression" dxfId="1148" priority="109">
      <formula>$G$152=""</formula>
    </cfRule>
  </conditionalFormatting>
  <conditionalFormatting sqref="I154:Q154">
    <cfRule type="expression" dxfId="1147" priority="95">
      <formula>$G$154=""</formula>
    </cfRule>
    <cfRule type="expression" dxfId="1145" priority="93">
      <formula>$AM$154=FALSE</formula>
    </cfRule>
  </conditionalFormatting>
  <conditionalFormatting sqref="I156:Q156">
    <cfRule type="expression" dxfId="1144" priority="81">
      <formula>$G$156=""</formula>
    </cfRule>
    <cfRule type="expression" dxfId="1142" priority="79">
      <formula>$AM$156=FALSE</formula>
    </cfRule>
  </conditionalFormatting>
  <conditionalFormatting sqref="I158:Q158">
    <cfRule type="expression" dxfId="1141" priority="67">
      <formula>$G$158=""</formula>
    </cfRule>
    <cfRule type="expression" dxfId="1139" priority="65">
      <formula>$AM$158=FALSE</formula>
    </cfRule>
  </conditionalFormatting>
  <conditionalFormatting sqref="I160:Q160">
    <cfRule type="expression" dxfId="1138" priority="53">
      <formula>$G$160=""</formula>
    </cfRule>
    <cfRule type="expression" dxfId="1136" priority="51">
      <formula>$AM$160=FALSE</formula>
    </cfRule>
  </conditionalFormatting>
  <conditionalFormatting sqref="I162:Q162">
    <cfRule type="expression" dxfId="1135" priority="37">
      <formula>$AM$162=FALSE</formula>
    </cfRule>
    <cfRule type="expression" dxfId="1134" priority="39">
      <formula>$G$162=""</formula>
    </cfRule>
  </conditionalFormatting>
  <conditionalFormatting sqref="I164:Q164">
    <cfRule type="expression" dxfId="1132" priority="23">
      <formula>$AM$164=FALSE</formula>
    </cfRule>
    <cfRule type="expression" dxfId="1131" priority="25">
      <formula>$G$164=""</formula>
    </cfRule>
  </conditionalFormatting>
  <conditionalFormatting sqref="I166:Q166">
    <cfRule type="expression" dxfId="1129" priority="9">
      <formula>$AM$166=FALSE</formula>
    </cfRule>
    <cfRule type="expression" dxfId="1128" priority="11">
      <formula>$G$166=""</formula>
    </cfRule>
  </conditionalFormatting>
  <conditionalFormatting sqref="T8:AF8">
    <cfRule type="expression" dxfId="1125" priority="1532">
      <formula>$G$8=""</formula>
    </cfRule>
    <cfRule type="expression" dxfId="1124" priority="1533">
      <formula>$AM$8=TRUE</formula>
    </cfRule>
  </conditionalFormatting>
  <conditionalFormatting sqref="T10:AF10">
    <cfRule type="expression" dxfId="1123" priority="1705">
      <formula>$G$10=""</formula>
    </cfRule>
    <cfRule type="expression" dxfId="1122" priority="1754">
      <formula>$AM$10=TRUE</formula>
    </cfRule>
  </conditionalFormatting>
  <conditionalFormatting sqref="T12:AF12">
    <cfRule type="expression" dxfId="1121" priority="1753">
      <formula>$AM$12=TRUE</formula>
    </cfRule>
    <cfRule type="expression" dxfId="1120" priority="1704">
      <formula>$G$12=""</formula>
    </cfRule>
  </conditionalFormatting>
  <conditionalFormatting sqref="T14:AF14">
    <cfRule type="expression" dxfId="1119" priority="1703">
      <formula>$G$14=""</formula>
    </cfRule>
    <cfRule type="expression" dxfId="1118" priority="1752">
      <formula>$AM$14=TRUE</formula>
    </cfRule>
  </conditionalFormatting>
  <conditionalFormatting sqref="T16:AF16">
    <cfRule type="expression" dxfId="1117" priority="1701">
      <formula>$G$16=""</formula>
    </cfRule>
    <cfRule type="expression" dxfId="1116" priority="1751">
      <formula>$AM$16=TRUE</formula>
    </cfRule>
  </conditionalFormatting>
  <conditionalFormatting sqref="T18:AF18">
    <cfRule type="expression" dxfId="1115" priority="1699">
      <formula>$G$18=""</formula>
    </cfRule>
    <cfRule type="expression" dxfId="1114" priority="1700">
      <formula>$AM$18=TRUE</formula>
    </cfRule>
  </conditionalFormatting>
  <conditionalFormatting sqref="T20:AF20">
    <cfRule type="expression" dxfId="1113" priority="1749">
      <formula>$AM$20=TRUE</formula>
    </cfRule>
    <cfRule type="expression" dxfId="1112" priority="1698">
      <formula>$G$20=""</formula>
    </cfRule>
  </conditionalFormatting>
  <conditionalFormatting sqref="T22:AF22">
    <cfRule type="expression" dxfId="1111" priority="1697">
      <formula>$AM$22=TRUE</formula>
    </cfRule>
    <cfRule type="expression" dxfId="1110" priority="1696">
      <formula>$G$22=""</formula>
    </cfRule>
  </conditionalFormatting>
  <conditionalFormatting sqref="T24:AF24">
    <cfRule type="expression" dxfId="1109" priority="1695">
      <formula>$AM$24=TRUE</formula>
    </cfRule>
    <cfRule type="expression" dxfId="1108" priority="1694">
      <formula>$G$24=""</formula>
    </cfRule>
  </conditionalFormatting>
  <conditionalFormatting sqref="T26:AF26">
    <cfRule type="expression" dxfId="1107" priority="1693">
      <formula>$AM$26=TRUE</formula>
    </cfRule>
    <cfRule type="expression" dxfId="1106" priority="1692">
      <formula>$G$26=""</formula>
    </cfRule>
  </conditionalFormatting>
  <conditionalFormatting sqref="T28:AF28">
    <cfRule type="expression" dxfId="1105" priority="1690">
      <formula>$G$28=""</formula>
    </cfRule>
    <cfRule type="expression" dxfId="1104" priority="1691">
      <formula>$AM$28=TRUE</formula>
    </cfRule>
  </conditionalFormatting>
  <conditionalFormatting sqref="T30:AF30">
    <cfRule type="expression" dxfId="1103" priority="1689">
      <formula>$AM$30=TRUE</formula>
    </cfRule>
    <cfRule type="expression" dxfId="1102" priority="1688">
      <formula>$G$30=""</formula>
    </cfRule>
  </conditionalFormatting>
  <conditionalFormatting sqref="T32:AF32">
    <cfRule type="expression" dxfId="1101" priority="1686">
      <formula>$G$32=""</formula>
    </cfRule>
    <cfRule type="expression" dxfId="1100" priority="1687">
      <formula>$AM$32=TRUE</formula>
    </cfRule>
  </conditionalFormatting>
  <conditionalFormatting sqref="T34:AF34">
    <cfRule type="expression" dxfId="1099" priority="1684">
      <formula>$G$34=""</formula>
    </cfRule>
    <cfRule type="expression" dxfId="1098" priority="1685">
      <formula>$AM$34=TRUE</formula>
    </cfRule>
  </conditionalFormatting>
  <conditionalFormatting sqref="T36:AF36">
    <cfRule type="expression" dxfId="1097" priority="1682">
      <formula>$G$36=""</formula>
    </cfRule>
    <cfRule type="expression" dxfId="1096" priority="1683">
      <formula>$AM$36=TRUE</formula>
    </cfRule>
  </conditionalFormatting>
  <conditionalFormatting sqref="T38:AF38">
    <cfRule type="expression" dxfId="1095" priority="1680">
      <formula>$G$38=""</formula>
    </cfRule>
    <cfRule type="expression" dxfId="1094" priority="1681">
      <formula>$AM$38=TRUE</formula>
    </cfRule>
  </conditionalFormatting>
  <conditionalFormatting sqref="T40:AF40">
    <cfRule type="expression" dxfId="1093" priority="1678">
      <formula>$G$40=""</formula>
    </cfRule>
    <cfRule type="expression" dxfId="1092" priority="1679">
      <formula>$AM$40=TRUE</formula>
    </cfRule>
  </conditionalFormatting>
  <conditionalFormatting sqref="T42:AF42">
    <cfRule type="expression" dxfId="1091" priority="1677">
      <formula>$AM$42=TRUE</formula>
    </cfRule>
    <cfRule type="expression" dxfId="1090" priority="1676">
      <formula>$G$42=""</formula>
    </cfRule>
  </conditionalFormatting>
  <conditionalFormatting sqref="T44:AF44">
    <cfRule type="expression" dxfId="1089" priority="1674">
      <formula>$G$44=""</formula>
    </cfRule>
    <cfRule type="expression" dxfId="1088" priority="1675">
      <formula>$AM$44=TRUE</formula>
    </cfRule>
  </conditionalFormatting>
  <conditionalFormatting sqref="T46:AF46">
    <cfRule type="expression" dxfId="1087" priority="1672">
      <formula>$G$46=""</formula>
    </cfRule>
    <cfRule type="expression" dxfId="1086" priority="1673">
      <formula>$AM$46=TRUE</formula>
    </cfRule>
  </conditionalFormatting>
  <conditionalFormatting sqref="T48:AF48">
    <cfRule type="expression" dxfId="1085" priority="1671">
      <formula>$AM$48=TRUE</formula>
    </cfRule>
    <cfRule type="expression" dxfId="1084" priority="1670">
      <formula>$G$48=""</formula>
    </cfRule>
  </conditionalFormatting>
  <conditionalFormatting sqref="T50:AF50">
    <cfRule type="expression" dxfId="1083" priority="1669">
      <formula>$AM$50=TRUE</formula>
    </cfRule>
    <cfRule type="expression" dxfId="1082" priority="1668">
      <formula>$G$50=""</formula>
    </cfRule>
  </conditionalFormatting>
  <conditionalFormatting sqref="T52:AF52">
    <cfRule type="expression" dxfId="1081" priority="1667">
      <formula>$AM$52=TRUE</formula>
    </cfRule>
    <cfRule type="expression" dxfId="1080" priority="1666">
      <formula>$G$52=""</formula>
    </cfRule>
  </conditionalFormatting>
  <conditionalFormatting sqref="T54:AF54">
    <cfRule type="expression" dxfId="1079" priority="1665">
      <formula>$AM$54=TRUE</formula>
    </cfRule>
    <cfRule type="expression" dxfId="1078" priority="1664">
      <formula>$G$54=""</formula>
    </cfRule>
  </conditionalFormatting>
  <conditionalFormatting sqref="T56:AF56">
    <cfRule type="expression" dxfId="1077" priority="1663">
      <formula>$AM$56=TRUE</formula>
    </cfRule>
    <cfRule type="expression" dxfId="1076" priority="1662">
      <formula>$G$56=""</formula>
    </cfRule>
  </conditionalFormatting>
  <conditionalFormatting sqref="T58:AF58">
    <cfRule type="expression" dxfId="1075" priority="1660">
      <formula>$G$58=""</formula>
    </cfRule>
    <cfRule type="expression" dxfId="1074" priority="1661">
      <formula>$AM$58=TRUE</formula>
    </cfRule>
  </conditionalFormatting>
  <conditionalFormatting sqref="T60:AF60">
    <cfRule type="expression" dxfId="1073" priority="1659">
      <formula>$AM$60=TRUE</formula>
    </cfRule>
    <cfRule type="expression" dxfId="1072" priority="1658">
      <formula>$G$60=""</formula>
    </cfRule>
  </conditionalFormatting>
  <conditionalFormatting sqref="T62:AF62">
    <cfRule type="expression" dxfId="1071" priority="1656">
      <formula>$G$62=""</formula>
    </cfRule>
    <cfRule type="expression" dxfId="1070" priority="1657">
      <formula>$AM$62=TRUE</formula>
    </cfRule>
  </conditionalFormatting>
  <conditionalFormatting sqref="T64:AF64">
    <cfRule type="expression" dxfId="1069" priority="1654">
      <formula>$G$64=""</formula>
    </cfRule>
    <cfRule type="expression" dxfId="1068" priority="1655">
      <formula>$AM$64=TRUE</formula>
    </cfRule>
  </conditionalFormatting>
  <conditionalFormatting sqref="T66:AF66">
    <cfRule type="expression" dxfId="1067" priority="1653">
      <formula>$AM$66=TRUE</formula>
    </cfRule>
    <cfRule type="expression" dxfId="1066" priority="1652">
      <formula>$G$66=""</formula>
    </cfRule>
  </conditionalFormatting>
  <conditionalFormatting sqref="T68:AF68">
    <cfRule type="expression" dxfId="1065" priority="1297">
      <formula>$AM$68=TRUE</formula>
    </cfRule>
    <cfRule type="expression" dxfId="1064" priority="1296">
      <formula>$G$68=""</formula>
    </cfRule>
  </conditionalFormatting>
  <conditionalFormatting sqref="T70:AF70">
    <cfRule type="expression" dxfId="1063" priority="1294">
      <formula>$G$70=""</formula>
    </cfRule>
    <cfRule type="expression" dxfId="1062" priority="1295">
      <formula>$AM$70=TRUE</formula>
    </cfRule>
  </conditionalFormatting>
  <conditionalFormatting sqref="T72:AF72">
    <cfRule type="expression" dxfId="1061" priority="1035">
      <formula>$AM$72=TRUE</formula>
    </cfRule>
    <cfRule type="expression" dxfId="1060" priority="1034">
      <formula>$G$72=""</formula>
    </cfRule>
  </conditionalFormatting>
  <conditionalFormatting sqref="T74:AF74">
    <cfRule type="expression" dxfId="1059" priority="1032">
      <formula>$G$74=""</formula>
    </cfRule>
    <cfRule type="expression" dxfId="1058" priority="1033">
      <formula>$AM$74=TRUE</formula>
    </cfRule>
  </conditionalFormatting>
  <conditionalFormatting sqref="T76:AF76">
    <cfRule type="expression" dxfId="1057" priority="1030">
      <formula>$G$76=""</formula>
    </cfRule>
    <cfRule type="expression" dxfId="1056" priority="1031">
      <formula>$AM$76=TRUE</formula>
    </cfRule>
  </conditionalFormatting>
  <conditionalFormatting sqref="T78:AF78">
    <cfRule type="expression" dxfId="1055" priority="1029">
      <formula>$AM$78=TRUE</formula>
    </cfRule>
    <cfRule type="expression" dxfId="1054" priority="1028">
      <formula>$G$78=""</formula>
    </cfRule>
  </conditionalFormatting>
  <conditionalFormatting sqref="T80:AF80">
    <cfRule type="expression" dxfId="1053" priority="1027">
      <formula>$AM$80=TRUE</formula>
    </cfRule>
    <cfRule type="expression" dxfId="1052" priority="1026">
      <formula>$G$80=""</formula>
    </cfRule>
  </conditionalFormatting>
  <conditionalFormatting sqref="T82:AF82">
    <cfRule type="expression" dxfId="1051" priority="1024">
      <formula>$G$82=""</formula>
    </cfRule>
    <cfRule type="expression" dxfId="1050" priority="1025">
      <formula>$AM$82=TRUE</formula>
    </cfRule>
  </conditionalFormatting>
  <conditionalFormatting sqref="T84:AF84">
    <cfRule type="expression" dxfId="1049" priority="956">
      <formula>$AM$84=TRUE</formula>
    </cfRule>
    <cfRule type="expression" dxfId="1048" priority="955">
      <formula>$G$84=""</formula>
    </cfRule>
  </conditionalFormatting>
  <conditionalFormatting sqref="T86:AF86">
    <cfRule type="expression" dxfId="1047" priority="954">
      <formula>$AM$86=TRUE</formula>
    </cfRule>
    <cfRule type="expression" dxfId="1046" priority="953">
      <formula>$G$86=""</formula>
    </cfRule>
  </conditionalFormatting>
  <conditionalFormatting sqref="T88:AF88">
    <cfRule type="expression" dxfId="1045" priority="929">
      <formula>$AM$88=TRUE</formula>
    </cfRule>
    <cfRule type="expression" dxfId="1044" priority="928">
      <formula>$G$88=""</formula>
    </cfRule>
  </conditionalFormatting>
  <conditionalFormatting sqref="T90:AF90">
    <cfRule type="expression" dxfId="1043" priority="926">
      <formula>$G$90=""</formula>
    </cfRule>
    <cfRule type="expression" dxfId="1042" priority="927">
      <formula>$AM$90=TRUE</formula>
    </cfRule>
  </conditionalFormatting>
  <conditionalFormatting sqref="T92:AF92">
    <cfRule type="expression" dxfId="1041" priority="925">
      <formula>$AM$92=TRUE</formula>
    </cfRule>
    <cfRule type="expression" dxfId="1040" priority="924">
      <formula>$G$92=""</formula>
    </cfRule>
  </conditionalFormatting>
  <conditionalFormatting sqref="T94:AF94">
    <cfRule type="expression" dxfId="1039" priority="889">
      <formula>$AM$94=TRUE</formula>
    </cfRule>
    <cfRule type="expression" dxfId="1038" priority="888">
      <formula>$G$94=""</formula>
    </cfRule>
  </conditionalFormatting>
  <conditionalFormatting sqref="T96:AF96">
    <cfRule type="expression" dxfId="1037" priority="886">
      <formula>$G$96=""</formula>
    </cfRule>
    <cfRule type="expression" dxfId="1036" priority="887">
      <formula>$AM$96=TRUE</formula>
    </cfRule>
  </conditionalFormatting>
  <conditionalFormatting sqref="T98:AF98">
    <cfRule type="expression" dxfId="1035" priority="862">
      <formula>$AM$98=TRUE</formula>
    </cfRule>
    <cfRule type="expression" dxfId="1034" priority="861">
      <formula>$G$98=""</formula>
    </cfRule>
  </conditionalFormatting>
  <conditionalFormatting sqref="T100:AF100">
    <cfRule type="expression" dxfId="1033" priority="859">
      <formula>$G$100=""</formula>
    </cfRule>
    <cfRule type="expression" dxfId="1032" priority="860">
      <formula>$AM$100=TRUE</formula>
    </cfRule>
  </conditionalFormatting>
  <conditionalFormatting sqref="T102:AF102">
    <cfRule type="expression" dxfId="1031" priority="835">
      <formula>$AM$102=TRUE</formula>
    </cfRule>
    <cfRule type="expression" dxfId="1030" priority="834">
      <formula>$G$102=""</formula>
    </cfRule>
  </conditionalFormatting>
  <conditionalFormatting sqref="T104:AF104">
    <cfRule type="expression" dxfId="1029" priority="833">
      <formula>$AM$104=TRUE</formula>
    </cfRule>
    <cfRule type="expression" dxfId="1028" priority="832">
      <formula>$G$104=""</formula>
    </cfRule>
  </conditionalFormatting>
  <conditionalFormatting sqref="T106:AF106">
    <cfRule type="expression" dxfId="1027" priority="808">
      <formula>$AM$106=TRUE</formula>
    </cfRule>
    <cfRule type="expression" dxfId="1026" priority="807">
      <formula>$G$106=""</formula>
    </cfRule>
  </conditionalFormatting>
  <conditionalFormatting sqref="T108:AF108">
    <cfRule type="expression" dxfId="1025" priority="419">
      <formula>$AM$108=TRUE</formula>
    </cfRule>
    <cfRule type="expression" dxfId="1024" priority="418">
      <formula>$G$108=""</formula>
    </cfRule>
  </conditionalFormatting>
  <conditionalFormatting sqref="T110:AF110">
    <cfRule type="expression" dxfId="1023" priority="405">
      <formula>$AM$110=TRUE</formula>
    </cfRule>
    <cfRule type="expression" dxfId="1022" priority="404">
      <formula>$G$110=""</formula>
    </cfRule>
  </conditionalFormatting>
  <conditionalFormatting sqref="T112:AF112">
    <cfRule type="expression" dxfId="1021" priority="390">
      <formula>$G$112=""</formula>
    </cfRule>
    <cfRule type="expression" dxfId="1020" priority="391">
      <formula>$AM$112=TRUE</formula>
    </cfRule>
  </conditionalFormatting>
  <conditionalFormatting sqref="T114:AF114">
    <cfRule type="expression" dxfId="1019" priority="376">
      <formula>$G$114=""</formula>
    </cfRule>
    <cfRule type="expression" dxfId="1018" priority="377">
      <formula>$AM$114=TRUE</formula>
    </cfRule>
  </conditionalFormatting>
  <conditionalFormatting sqref="T116:AF116">
    <cfRule type="expression" dxfId="1017" priority="363">
      <formula>$AM$116=TRUE</formula>
    </cfRule>
    <cfRule type="expression" dxfId="1016" priority="362">
      <formula>$G$116=""</formula>
    </cfRule>
  </conditionalFormatting>
  <conditionalFormatting sqref="T118:AF118">
    <cfRule type="expression" dxfId="1015" priority="348">
      <formula>$G$118=""</formula>
    </cfRule>
    <cfRule type="expression" dxfId="1014" priority="349">
      <formula>$AM$118=TRUE</formula>
    </cfRule>
  </conditionalFormatting>
  <conditionalFormatting sqref="T120:AF120">
    <cfRule type="expression" dxfId="1013" priority="334">
      <formula>$G$120=""</formula>
    </cfRule>
    <cfRule type="expression" dxfId="1012" priority="335">
      <formula>$AM$120=TRUE</formula>
    </cfRule>
  </conditionalFormatting>
  <conditionalFormatting sqref="T122:AF122">
    <cfRule type="expression" dxfId="1011" priority="321">
      <formula>$AM$122=TRUE</formula>
    </cfRule>
    <cfRule type="expression" dxfId="1010" priority="320">
      <formula>$G$122=""</formula>
    </cfRule>
  </conditionalFormatting>
  <conditionalFormatting sqref="T124:AF124">
    <cfRule type="expression" dxfId="1009" priority="307">
      <formula>$AM$108=TRUE</formula>
    </cfRule>
    <cfRule type="expression" dxfId="1008" priority="306">
      <formula>$G$108=""</formula>
    </cfRule>
  </conditionalFormatting>
  <conditionalFormatting sqref="T126:AF126">
    <cfRule type="expression" dxfId="1007" priority="293">
      <formula>$AM$126=TRUE</formula>
    </cfRule>
    <cfRule type="expression" dxfId="1006" priority="292">
      <formula>$G$126=""</formula>
    </cfRule>
  </conditionalFormatting>
  <conditionalFormatting sqref="T128:AF128">
    <cfRule type="expression" dxfId="1005" priority="278">
      <formula>$G$128=""</formula>
    </cfRule>
    <cfRule type="expression" dxfId="1004" priority="279">
      <formula>$AM$128=TRUE</formula>
    </cfRule>
  </conditionalFormatting>
  <conditionalFormatting sqref="T130:AF130">
    <cfRule type="expression" dxfId="1003" priority="264">
      <formula>$G$130=""</formula>
    </cfRule>
    <cfRule type="expression" dxfId="1002" priority="265">
      <formula>$AM$130=TRUE</formula>
    </cfRule>
  </conditionalFormatting>
  <conditionalFormatting sqref="T132:AF132">
    <cfRule type="expression" dxfId="1001" priority="251">
      <formula>$AM$132=TRUE</formula>
    </cfRule>
    <cfRule type="expression" dxfId="1000" priority="250">
      <formula>$G$132=""</formula>
    </cfRule>
  </conditionalFormatting>
  <conditionalFormatting sqref="T134:AF134">
    <cfRule type="expression" dxfId="999" priority="237">
      <formula>$AM$134=TRUE</formula>
    </cfRule>
    <cfRule type="expression" dxfId="998" priority="236">
      <formula>$G$134=""</formula>
    </cfRule>
  </conditionalFormatting>
  <conditionalFormatting sqref="T136:AF136">
    <cfRule type="expression" dxfId="997" priority="223">
      <formula>$AM$136=TRUE</formula>
    </cfRule>
    <cfRule type="expression" dxfId="996" priority="222">
      <formula>$G$136=""</formula>
    </cfRule>
  </conditionalFormatting>
  <conditionalFormatting sqref="T138:AF138">
    <cfRule type="expression" dxfId="995" priority="209">
      <formula>$AM$138=TRUE</formula>
    </cfRule>
    <cfRule type="expression" dxfId="994" priority="208">
      <formula>$G$138=""</formula>
    </cfRule>
  </conditionalFormatting>
  <conditionalFormatting sqref="T140:AF140">
    <cfRule type="expression" dxfId="993" priority="194">
      <formula>$G$140=""</formula>
    </cfRule>
    <cfRule type="expression" dxfId="992" priority="195">
      <formula>$AM$140=TRUE</formula>
    </cfRule>
  </conditionalFormatting>
  <conditionalFormatting sqref="T142:AF142">
    <cfRule type="expression" dxfId="991" priority="180">
      <formula>$G$142=""</formula>
    </cfRule>
    <cfRule type="expression" dxfId="990" priority="181">
      <formula>$AM$142=TRUE</formula>
    </cfRule>
  </conditionalFormatting>
  <conditionalFormatting sqref="T144:AF144">
    <cfRule type="expression" dxfId="989" priority="167">
      <formula>$AM$144=TRUE</formula>
    </cfRule>
    <cfRule type="expression" dxfId="988" priority="166">
      <formula>$G$144=""</formula>
    </cfRule>
  </conditionalFormatting>
  <conditionalFormatting sqref="T146:AF146">
    <cfRule type="expression" dxfId="987" priority="153">
      <formula>$AM$146=TRUE</formula>
    </cfRule>
    <cfRule type="expression" dxfId="986" priority="152">
      <formula>$G$146=""</formula>
    </cfRule>
  </conditionalFormatting>
  <conditionalFormatting sqref="T148:AF148">
    <cfRule type="expression" dxfId="985" priority="138">
      <formula>$G$148=""</formula>
    </cfRule>
    <cfRule type="expression" dxfId="984" priority="139">
      <formula>$AM$148=TRUE</formula>
    </cfRule>
  </conditionalFormatting>
  <conditionalFormatting sqref="T150:AF150">
    <cfRule type="expression" dxfId="983" priority="124">
      <formula>$G$150=""</formula>
    </cfRule>
    <cfRule type="expression" dxfId="982" priority="125">
      <formula>$AM$150=TRUE</formula>
    </cfRule>
  </conditionalFormatting>
  <conditionalFormatting sqref="T152:AF152">
    <cfRule type="expression" dxfId="981" priority="111">
      <formula>$AM$152=TRUE</formula>
    </cfRule>
    <cfRule type="expression" dxfId="980" priority="110">
      <formula>$G$152=""</formula>
    </cfRule>
  </conditionalFormatting>
  <conditionalFormatting sqref="T154:AF154">
    <cfRule type="expression" dxfId="979" priority="96">
      <formula>$G$154=""</formula>
    </cfRule>
    <cfRule type="expression" dxfId="978" priority="97">
      <formula>$AM$154=TRUE</formula>
    </cfRule>
  </conditionalFormatting>
  <conditionalFormatting sqref="T156:AF156">
    <cfRule type="expression" dxfId="977" priority="82">
      <formula>$G$156=""</formula>
    </cfRule>
    <cfRule type="expression" dxfId="976" priority="83">
      <formula>$AM$156=TRUE</formula>
    </cfRule>
  </conditionalFormatting>
  <conditionalFormatting sqref="T158:AF158">
    <cfRule type="expression" dxfId="975" priority="68">
      <formula>$G$158=""</formula>
    </cfRule>
    <cfRule type="expression" dxfId="974" priority="69">
      <formula>$AM$158=TRUE</formula>
    </cfRule>
  </conditionalFormatting>
  <conditionalFormatting sqref="T160:AF160">
    <cfRule type="expression" dxfId="973" priority="54">
      <formula>$G$160=""</formula>
    </cfRule>
    <cfRule type="expression" dxfId="972" priority="55">
      <formula>$AM$160=TRUE</formula>
    </cfRule>
  </conditionalFormatting>
  <conditionalFormatting sqref="T162:AF162">
    <cfRule type="expression" dxfId="971" priority="40">
      <formula>$G$162=""</formula>
    </cfRule>
    <cfRule type="expression" dxfId="970" priority="41">
      <formula>$AM$162=TRUE</formula>
    </cfRule>
  </conditionalFormatting>
  <conditionalFormatting sqref="T164:AF164">
    <cfRule type="expression" dxfId="969" priority="27">
      <formula>$AM$164=TRUE</formula>
    </cfRule>
    <cfRule type="expression" dxfId="968" priority="26">
      <formula>$G$164=""</formula>
    </cfRule>
  </conditionalFormatting>
  <conditionalFormatting sqref="T166:AF166">
    <cfRule type="expression" dxfId="967" priority="13">
      <formula>$AM$166=TRUE</formula>
    </cfRule>
    <cfRule type="expression" dxfId="966" priority="12">
      <formula>$G$166=""</formula>
    </cfRule>
  </conditionalFormatting>
  <dataValidations count="4">
    <dataValidation operator="greaterThanOrEqual" allowBlank="1" showInputMessage="1" showErrorMessage="1" promptTitle="Data input" prompt="Insert non-negative integer value" sqref="AG18 AG26 AG16 AG28 AG8 AG12 AG10 AG14 AG24 AG20 AG22 AG30 AG32 AG34 AG36 AG38 AG40 AG42 AG44 AG46 AG48 AG50 AG52 AG54 AG56 AG58 AG60 AG62 AG64 AG66 AG68 AG70 AG72 AG74 AG76 AG78 AG80 AG82 AG84 AG86 AG88 AG90 AG92 AG94 AG96 AG98 AG100 AG102 AG104 AG106 AG108 AG110 AG112 AG114 AG116 AG118 AG120 AG122 AG124 AG126 AG128 AG130 AG132 AG134 AG136 AG138 AG140 AG142 AG144 AG146 AG148 AG150 AG152 AG154 AG156 AG158 AG160 AG162 AG164 AG166" xr:uid="{00000000-0002-0000-1000-000000000000}"/>
    <dataValidation operator="greaterThanOrEqual" allowBlank="1" showInputMessage="1" showErrorMessage="1" sqref="G169 X169:AC169" xr:uid="{00000000-0002-0000-1000-000001000000}"/>
    <dataValidation type="whole" operator="greaterThanOrEqual" allowBlank="1" showInputMessage="1" showErrorMessage="1" promptTitle="Data input" prompt="Insert non-negative integer value" sqref="R22 R24 R14 R8 R20 R16 R10 R12 R28 R18 R26 R30 R32 R34 R36 R38 R40 R42 R44 R46 R48 R50 R52 R54 R56 R58 R60 R62 R64 R66 R68 R70 R72 R74 R76 R78 R80 R82 R84 R86 R88 R90 R92 R94 R96 R98 R100 R102 R104 R106 R108 R110 R112 R114 R116 R118 R120 R122 R124 R126 R128 R130 R132 R134 R136 R138 R140 R142 R144 R146 R148 R150 R152 R154 R156 R158 R160 R162 R164 R166" xr:uid="{00000000-0002-0000-1000-000002000000}">
      <formula1>0</formula1>
    </dataValidation>
    <dataValidation type="whole" allowBlank="1" showInputMessage="1" showErrorMessage="1" promptTitle="Data input" sqref="I8 K8:Q8 T8:AF8 I10 K10:Q10 T10:AF10 I12 K12:Q12 T12:AF12 I14 K14:Q14 T14:AF14 I16 K16:Q16 T16:AF16 I18 K18:Q18 T18:AF18 I20 K20:Q20 T20:AF20 I22 K22:Q22 T22:AF22 I24 K24:Q24 T24:AF24 I26 K26:Q26 T26:AF26 I28 K28:Q28 T28:AF28 I30 K30:Q30 T30:AF30 I32 K32:Q32 T32:AF32 I34 K34:Q34 T34:AF34 I36 K36:Q36 T36:AF36 I38 K38:Q38 T38:AF38 I40 K40:Q40 T40:AF40 I42 K42:Q42 T42:AF42 I44 K44:Q44 T44:AF44 I46 K46:Q46 T46:AF46 I48 K48:Q48 T48:AF48 I50 K50:Q50 T50:AF50 I52 K52:Q52 T52:AF52 I54 K54:Q54 T54:AF54 I56 K56:Q56 T56:AF56 I58 K58:Q58 T58:AF58 I60 K60:Q60 T60:AF60 I62 K62:Q62 T62:AF62 I64 K64:Q64 T64:AF64 K66:Q66 T66:AF66 I66 I68 K68:Q68 T68:AF68 K70:Q70 T70:AF70 I70 I72 K72:Q72 T72:AF72 I74 K74:Q74 T74:AF74 I76 K76:Q76 T76:AF76 I78 K78:Q78 T78:AF78 I80 K80:Q80 T80:AF80 K82:Q82 T82:AF82 I82 I84 K84:Q84 T84:AF84 T86:AF86 I86 K86:Q86 I88 K88:Q88 T88:AF88 I90 K90:Q90 T90:AF90 K92:Q92 T92:AF92 I92 I94 K94:Q94 T94:AF94 I96 K96:Q96 T96:AF96 I98 K98:Q98 T98:AF98 K100:Q100 T100:AF100 I100 I102 K102:Q102 T102:AF102 K104:Q104 T104:AF104 I104 T106:AF106 I106 K106:Q106 I108 K108:Q108 T108:AF108 K110:Q110 T110:AF110 I110 I112 K112:Q112 T112:AF112 I114 K114:Q114 T114:AF114 I116 K116:Q116 T116:AF116 I118 K118:Q118 T118:AF118 I120 K120:Q120 T120:AF120 K122:Q122 T122:AF122 I122 I124 K124:Q124 T124:AF124 T126:AF126 I126 K126:Q126 I128 K128:Q128 T128:AF128 I130 K130:Q130 T130:AF130 K132:Q132 T132:AF132 I132 I134 K134:Q134 T134:AF134 I136 K136:Q136 T136:AF136 I138 K138:Q138 T138:AF138 K140:Q140 T140:AF140 I140 I142 K142:Q142 T142:AF142 K144:Q144 T144:AF144 I144 I146 K146:Q146 T146:AF146 I148 K148:Q148 T148:AF148 I150 K150:Q150 T150:AF150 K152:Q152 T152:AF152 I152 I154 K154:Q154 T154:AF154 I156 K156:Q156 T156:AF156 I158 K158:Q158 T158:AF158 K160:Q160 T160:AF160 I160 I162 K162:Q162 T162:AF162 K164:Q164 T164:AF164 I164 I166 K166:Q166 T166:AF166" xr:uid="{00000000-0002-0000-1000-000003000000}">
      <formula1>-9.99999999999999E+33</formula1>
      <formula2>9.99999999999999E+34</formula2>
    </dataValidation>
  </dataValidations>
  <pageMargins left="0.7" right="0.7" top="0.75" bottom="0.75" header="0.3" footer="0.3"/>
  <pageSetup scale="21" orientation="portrait" r:id="rId1"/>
  <colBreaks count="1" manualBreakCount="1">
    <brk id="33" max="36" man="1"/>
  </colBreaks>
  <drawing r:id="rId2"/>
  <extLst>
    <ext xmlns:x14="http://schemas.microsoft.com/office/spreadsheetml/2009/9/main" uri="{78C0D931-6437-407d-A8EE-F0AAD7539E65}">
      <x14:conditionalFormattings>
        <x14:conditionalFormatting xmlns:xm="http://schemas.microsoft.com/office/excel/2006/main">
          <x14:cfRule type="expression" priority="2616" id="{DBF92AB3-1B0F-4F9A-A33A-86FA2C61B3B5}">
            <xm:f>'Section A'!$F$15=0</xm:f>
            <x14:dxf>
              <fill>
                <patternFill patternType="mediumGray">
                  <bgColor theme="0" tint="-0.24994659260841701"/>
                </patternFill>
              </fill>
            </x14:dxf>
          </x14:cfRule>
          <xm:sqref>C8:H8</xm:sqref>
        </x14:conditionalFormatting>
        <x14:conditionalFormatting xmlns:xm="http://schemas.microsoft.com/office/excel/2006/main">
          <x14:cfRule type="expression" priority="1524" id="{91CC1579-872D-430E-9BE7-60D187931048}">
            <xm:f>'Section A'!$F$15=0</xm:f>
            <x14:dxf>
              <fill>
                <patternFill patternType="mediumGray">
                  <bgColor theme="0" tint="-0.24994659260841701"/>
                </patternFill>
              </fill>
            </x14:dxf>
          </x14:cfRule>
          <xm:sqref>C10:H10</xm:sqref>
        </x14:conditionalFormatting>
        <x14:conditionalFormatting xmlns:xm="http://schemas.microsoft.com/office/excel/2006/main">
          <x14:cfRule type="expression" priority="1516" id="{3FAE5DC2-0666-451A-95C2-072F1201FFD1}">
            <xm:f>'Section A'!$F$15=0</xm:f>
            <x14:dxf>
              <fill>
                <patternFill patternType="mediumGray">
                  <bgColor theme="0" tint="-0.24994659260841701"/>
                </patternFill>
              </fill>
            </x14:dxf>
          </x14:cfRule>
          <xm:sqref>C12:H12</xm:sqref>
        </x14:conditionalFormatting>
        <x14:conditionalFormatting xmlns:xm="http://schemas.microsoft.com/office/excel/2006/main">
          <x14:cfRule type="expression" priority="1508" id="{962E6268-06F1-485B-98DE-20913FF4CA64}">
            <xm:f>'Section A'!$F$15=0</xm:f>
            <x14:dxf>
              <fill>
                <patternFill patternType="mediumGray">
                  <bgColor theme="0" tint="-0.24994659260841701"/>
                </patternFill>
              </fill>
            </x14:dxf>
          </x14:cfRule>
          <xm:sqref>C14:H14</xm:sqref>
        </x14:conditionalFormatting>
        <x14:conditionalFormatting xmlns:xm="http://schemas.microsoft.com/office/excel/2006/main">
          <x14:cfRule type="expression" priority="1500" id="{D68F86A4-1443-4121-80D6-5542C7AC2DA8}">
            <xm:f>'Section A'!$F$15=0</xm:f>
            <x14:dxf>
              <fill>
                <patternFill patternType="mediumGray">
                  <bgColor theme="0" tint="-0.24994659260841701"/>
                </patternFill>
              </fill>
            </x14:dxf>
          </x14:cfRule>
          <xm:sqref>C16:H16</xm:sqref>
        </x14:conditionalFormatting>
        <x14:conditionalFormatting xmlns:xm="http://schemas.microsoft.com/office/excel/2006/main">
          <x14:cfRule type="expression" priority="1492" id="{8965645B-202E-4AFA-85E8-D4FF352C5CC3}">
            <xm:f>'Section A'!$F$15=0</xm:f>
            <x14:dxf>
              <fill>
                <patternFill patternType="mediumGray">
                  <bgColor theme="0" tint="-0.24994659260841701"/>
                </patternFill>
              </fill>
            </x14:dxf>
          </x14:cfRule>
          <xm:sqref>C18:H18</xm:sqref>
        </x14:conditionalFormatting>
        <x14:conditionalFormatting xmlns:xm="http://schemas.microsoft.com/office/excel/2006/main">
          <x14:cfRule type="expression" priority="1484" id="{2DBA33A9-B1D1-433E-9509-A50FAEE0BC1F}">
            <xm:f>'Section A'!$F$15=0</xm:f>
            <x14:dxf>
              <fill>
                <patternFill patternType="mediumGray">
                  <bgColor theme="0" tint="-0.24994659260841701"/>
                </patternFill>
              </fill>
            </x14:dxf>
          </x14:cfRule>
          <xm:sqref>C20:H20</xm:sqref>
        </x14:conditionalFormatting>
        <x14:conditionalFormatting xmlns:xm="http://schemas.microsoft.com/office/excel/2006/main">
          <x14:cfRule type="expression" priority="1476" id="{D4D2B2FB-5B93-4389-B415-5A9538F7BB1D}">
            <xm:f>'Section A'!$F$15=0</xm:f>
            <x14:dxf>
              <fill>
                <patternFill patternType="mediumGray">
                  <bgColor theme="0" tint="-0.24994659260841701"/>
                </patternFill>
              </fill>
            </x14:dxf>
          </x14:cfRule>
          <xm:sqref>C22:H22</xm:sqref>
        </x14:conditionalFormatting>
        <x14:conditionalFormatting xmlns:xm="http://schemas.microsoft.com/office/excel/2006/main">
          <x14:cfRule type="expression" priority="1468" id="{DE68D2E0-5032-4FCD-9772-01132F437E46}">
            <xm:f>'Section A'!$F$15=0</xm:f>
            <x14:dxf>
              <fill>
                <patternFill patternType="mediumGray">
                  <bgColor theme="0" tint="-0.24994659260841701"/>
                </patternFill>
              </fill>
            </x14:dxf>
          </x14:cfRule>
          <xm:sqref>C24:H24</xm:sqref>
        </x14:conditionalFormatting>
        <x14:conditionalFormatting xmlns:xm="http://schemas.microsoft.com/office/excel/2006/main">
          <x14:cfRule type="expression" priority="1460" id="{8686F9B1-3564-4DBB-B36A-64D08BBD0CA3}">
            <xm:f>'Section A'!$F$15=0</xm:f>
            <x14:dxf>
              <fill>
                <patternFill patternType="mediumGray">
                  <bgColor theme="0" tint="-0.24994659260841701"/>
                </patternFill>
              </fill>
            </x14:dxf>
          </x14:cfRule>
          <xm:sqref>C26:H26</xm:sqref>
        </x14:conditionalFormatting>
        <x14:conditionalFormatting xmlns:xm="http://schemas.microsoft.com/office/excel/2006/main">
          <x14:cfRule type="expression" priority="1452" id="{8CDA6120-631C-406C-A468-73B98EFB7C70}">
            <xm:f>'Section A'!$F$15=0</xm:f>
            <x14:dxf>
              <fill>
                <patternFill patternType="mediumGray">
                  <bgColor theme="0" tint="-0.24994659260841701"/>
                </patternFill>
              </fill>
            </x14:dxf>
          </x14:cfRule>
          <xm:sqref>C28:H28</xm:sqref>
        </x14:conditionalFormatting>
        <x14:conditionalFormatting xmlns:xm="http://schemas.microsoft.com/office/excel/2006/main">
          <x14:cfRule type="expression" priority="1444" id="{48ECF4A5-B5CF-49A7-A583-087301D52398}">
            <xm:f>'Section A'!$F$15=0</xm:f>
            <x14:dxf>
              <fill>
                <patternFill patternType="mediumGray">
                  <bgColor theme="0" tint="-0.24994659260841701"/>
                </patternFill>
              </fill>
            </x14:dxf>
          </x14:cfRule>
          <xm:sqref>C30:H30</xm:sqref>
        </x14:conditionalFormatting>
        <x14:conditionalFormatting xmlns:xm="http://schemas.microsoft.com/office/excel/2006/main">
          <x14:cfRule type="expression" priority="1436" id="{6E3015D8-830B-44D3-AB03-121A9E6EEC19}">
            <xm:f>'Section A'!$F$15=0</xm:f>
            <x14:dxf>
              <fill>
                <patternFill patternType="mediumGray">
                  <bgColor theme="0" tint="-0.24994659260841701"/>
                </patternFill>
              </fill>
            </x14:dxf>
          </x14:cfRule>
          <xm:sqref>C32:H32</xm:sqref>
        </x14:conditionalFormatting>
        <x14:conditionalFormatting xmlns:xm="http://schemas.microsoft.com/office/excel/2006/main">
          <x14:cfRule type="expression" priority="1428" id="{54EC6E4F-DBEB-4C2D-9E19-86ADA0ADA19A}">
            <xm:f>'Section A'!$F$15=0</xm:f>
            <x14:dxf>
              <fill>
                <patternFill patternType="mediumGray">
                  <bgColor theme="0" tint="-0.24994659260841701"/>
                </patternFill>
              </fill>
            </x14:dxf>
          </x14:cfRule>
          <xm:sqref>C34:H34</xm:sqref>
        </x14:conditionalFormatting>
        <x14:conditionalFormatting xmlns:xm="http://schemas.microsoft.com/office/excel/2006/main">
          <x14:cfRule type="expression" priority="1420" id="{39A5E3EB-E9DB-4952-AD46-887468159EFB}">
            <xm:f>'Section A'!$F$15=0</xm:f>
            <x14:dxf>
              <fill>
                <patternFill patternType="mediumGray">
                  <bgColor theme="0" tint="-0.24994659260841701"/>
                </patternFill>
              </fill>
            </x14:dxf>
          </x14:cfRule>
          <xm:sqref>C36:H36</xm:sqref>
        </x14:conditionalFormatting>
        <x14:conditionalFormatting xmlns:xm="http://schemas.microsoft.com/office/excel/2006/main">
          <x14:cfRule type="expression" priority="1412" id="{1190CC8F-BBDD-44C6-A799-0FA87505FDF1}">
            <xm:f>'Section A'!$F$15=0</xm:f>
            <x14:dxf>
              <fill>
                <patternFill patternType="mediumGray">
                  <bgColor theme="0" tint="-0.24994659260841701"/>
                </patternFill>
              </fill>
            </x14:dxf>
          </x14:cfRule>
          <xm:sqref>C38:H38</xm:sqref>
        </x14:conditionalFormatting>
        <x14:conditionalFormatting xmlns:xm="http://schemas.microsoft.com/office/excel/2006/main">
          <x14:cfRule type="expression" priority="1404" id="{65653EB1-AD70-4892-BCB7-72210363D6D4}">
            <xm:f>'Section A'!$F$15=0</xm:f>
            <x14:dxf>
              <fill>
                <patternFill patternType="mediumGray">
                  <bgColor theme="0" tint="-0.24994659260841701"/>
                </patternFill>
              </fill>
            </x14:dxf>
          </x14:cfRule>
          <xm:sqref>C40:H40</xm:sqref>
        </x14:conditionalFormatting>
        <x14:conditionalFormatting xmlns:xm="http://schemas.microsoft.com/office/excel/2006/main">
          <x14:cfRule type="expression" priority="1396" id="{A429180D-8CDA-46F3-83D2-902347A743D1}">
            <xm:f>'Section A'!$F$15=0</xm:f>
            <x14:dxf>
              <fill>
                <patternFill patternType="mediumGray">
                  <bgColor theme="0" tint="-0.24994659260841701"/>
                </patternFill>
              </fill>
            </x14:dxf>
          </x14:cfRule>
          <xm:sqref>C42:H42</xm:sqref>
        </x14:conditionalFormatting>
        <x14:conditionalFormatting xmlns:xm="http://schemas.microsoft.com/office/excel/2006/main">
          <x14:cfRule type="expression" priority="1388" id="{48BB050C-7231-409C-9C80-E884F8CBCD7F}">
            <xm:f>'Section A'!$F$15=0</xm:f>
            <x14:dxf>
              <fill>
                <patternFill patternType="mediumGray">
                  <bgColor theme="0" tint="-0.24994659260841701"/>
                </patternFill>
              </fill>
            </x14:dxf>
          </x14:cfRule>
          <xm:sqref>C44:H44</xm:sqref>
        </x14:conditionalFormatting>
        <x14:conditionalFormatting xmlns:xm="http://schemas.microsoft.com/office/excel/2006/main">
          <x14:cfRule type="expression" priority="1380" id="{C8F7E41E-1864-49D6-9F2B-DA9CA8896266}">
            <xm:f>'Section A'!$F$15=0</xm:f>
            <x14:dxf>
              <fill>
                <patternFill patternType="mediumGray">
                  <bgColor theme="0" tint="-0.24994659260841701"/>
                </patternFill>
              </fill>
            </x14:dxf>
          </x14:cfRule>
          <xm:sqref>C46:H46</xm:sqref>
        </x14:conditionalFormatting>
        <x14:conditionalFormatting xmlns:xm="http://schemas.microsoft.com/office/excel/2006/main">
          <x14:cfRule type="expression" priority="1372" id="{ACE2DCDC-35FC-45EA-B067-DEBF519045D0}">
            <xm:f>'Section A'!$F$15=0</xm:f>
            <x14:dxf>
              <fill>
                <patternFill patternType="mediumGray">
                  <bgColor theme="0" tint="-0.24994659260841701"/>
                </patternFill>
              </fill>
            </x14:dxf>
          </x14:cfRule>
          <xm:sqref>C48:H48</xm:sqref>
        </x14:conditionalFormatting>
        <x14:conditionalFormatting xmlns:xm="http://schemas.microsoft.com/office/excel/2006/main">
          <x14:cfRule type="expression" priority="1364" id="{35C66B1A-BF2C-4EF7-9511-F8A8AAA869B4}">
            <xm:f>'Section A'!$F$15=0</xm:f>
            <x14:dxf>
              <fill>
                <patternFill patternType="mediumGray">
                  <bgColor theme="0" tint="-0.24994659260841701"/>
                </patternFill>
              </fill>
            </x14:dxf>
          </x14:cfRule>
          <xm:sqref>C50:H50</xm:sqref>
        </x14:conditionalFormatting>
        <x14:conditionalFormatting xmlns:xm="http://schemas.microsoft.com/office/excel/2006/main">
          <x14:cfRule type="expression" priority="1356" id="{6E4FB54E-11C4-443A-AA88-0397E5F0654E}">
            <xm:f>'Section A'!$F$15=0</xm:f>
            <x14:dxf>
              <fill>
                <patternFill patternType="mediumGray">
                  <bgColor theme="0" tint="-0.24994659260841701"/>
                </patternFill>
              </fill>
            </x14:dxf>
          </x14:cfRule>
          <xm:sqref>C52:H52</xm:sqref>
        </x14:conditionalFormatting>
        <x14:conditionalFormatting xmlns:xm="http://schemas.microsoft.com/office/excel/2006/main">
          <x14:cfRule type="expression" priority="1348" id="{34F2E89A-A917-4379-A8D8-BE5362F02030}">
            <xm:f>'Section A'!$F$15=0</xm:f>
            <x14:dxf>
              <fill>
                <patternFill patternType="mediumGray">
                  <bgColor theme="0" tint="-0.24994659260841701"/>
                </patternFill>
              </fill>
            </x14:dxf>
          </x14:cfRule>
          <xm:sqref>C54:H54</xm:sqref>
        </x14:conditionalFormatting>
        <x14:conditionalFormatting xmlns:xm="http://schemas.microsoft.com/office/excel/2006/main">
          <x14:cfRule type="expression" priority="1340" id="{E1220B2F-9989-4A5E-B16C-D5C18E8F0FCC}">
            <xm:f>'Section A'!$F$15=0</xm:f>
            <x14:dxf>
              <fill>
                <patternFill patternType="mediumGray">
                  <bgColor theme="0" tint="-0.24994659260841701"/>
                </patternFill>
              </fill>
            </x14:dxf>
          </x14:cfRule>
          <xm:sqref>C56:H56</xm:sqref>
        </x14:conditionalFormatting>
        <x14:conditionalFormatting xmlns:xm="http://schemas.microsoft.com/office/excel/2006/main">
          <x14:cfRule type="expression" priority="1332" id="{C236CEA0-8373-497E-A51B-2BA68F4ED37C}">
            <xm:f>'Section A'!$F$15=0</xm:f>
            <x14:dxf>
              <fill>
                <patternFill patternType="mediumGray">
                  <bgColor theme="0" tint="-0.24994659260841701"/>
                </patternFill>
              </fill>
            </x14:dxf>
          </x14:cfRule>
          <xm:sqref>C58:H58</xm:sqref>
        </x14:conditionalFormatting>
        <x14:conditionalFormatting xmlns:xm="http://schemas.microsoft.com/office/excel/2006/main">
          <x14:cfRule type="expression" priority="1324" id="{36853268-C731-4C8A-8FE5-2A4668EDDC22}">
            <xm:f>'Section A'!$F$15=0</xm:f>
            <x14:dxf>
              <fill>
                <patternFill patternType="mediumGray">
                  <bgColor theme="0" tint="-0.24994659260841701"/>
                </patternFill>
              </fill>
            </x14:dxf>
          </x14:cfRule>
          <xm:sqref>C60:H60</xm:sqref>
        </x14:conditionalFormatting>
        <x14:conditionalFormatting xmlns:xm="http://schemas.microsoft.com/office/excel/2006/main">
          <x14:cfRule type="expression" priority="1316" id="{908C5213-8FD2-4DDA-8A85-976C4CA93306}">
            <xm:f>'Section A'!$F$15=0</xm:f>
            <x14:dxf>
              <fill>
                <patternFill patternType="mediumGray">
                  <bgColor theme="0" tint="-0.24994659260841701"/>
                </patternFill>
              </fill>
            </x14:dxf>
          </x14:cfRule>
          <xm:sqref>C62:H62</xm:sqref>
        </x14:conditionalFormatting>
        <x14:conditionalFormatting xmlns:xm="http://schemas.microsoft.com/office/excel/2006/main">
          <x14:cfRule type="expression" priority="1308" id="{FDFC98CB-C410-4127-971C-D0B4CC2AB45F}">
            <xm:f>'Section A'!$F$15=0</xm:f>
            <x14:dxf>
              <fill>
                <patternFill patternType="mediumGray">
                  <bgColor theme="0" tint="-0.24994659260841701"/>
                </patternFill>
              </fill>
            </x14:dxf>
          </x14:cfRule>
          <xm:sqref>C64:H64</xm:sqref>
        </x14:conditionalFormatting>
        <x14:conditionalFormatting xmlns:xm="http://schemas.microsoft.com/office/excel/2006/main">
          <x14:cfRule type="expression" priority="1300" id="{B59E5024-5F3A-476C-92B4-5D9B7A998551}">
            <xm:f>'Section A'!$F$15=0</xm:f>
            <x14:dxf>
              <fill>
                <patternFill patternType="mediumGray">
                  <bgColor theme="0" tint="-0.24994659260841701"/>
                </patternFill>
              </fill>
            </x14:dxf>
          </x14:cfRule>
          <xm:sqref>C66:H66</xm:sqref>
        </x14:conditionalFormatting>
        <x14:conditionalFormatting xmlns:xm="http://schemas.microsoft.com/office/excel/2006/main">
          <x14:cfRule type="expression" priority="1241" id="{33B838F0-C153-4D8C-AD9F-AD4053832D72}">
            <xm:f>'Section A'!$F$15=0</xm:f>
            <x14:dxf>
              <fill>
                <patternFill patternType="mediumGray">
                  <bgColor theme="0" tint="-0.24994659260841701"/>
                </patternFill>
              </fill>
            </x14:dxf>
          </x14:cfRule>
          <xm:sqref>C68:H68</xm:sqref>
        </x14:conditionalFormatting>
        <x14:conditionalFormatting xmlns:xm="http://schemas.microsoft.com/office/excel/2006/main">
          <x14:cfRule type="expression" priority="1233" id="{298FADD0-32FB-4864-BDE9-2665B32F3F2E}">
            <xm:f>'Section A'!$F$15=0</xm:f>
            <x14:dxf>
              <fill>
                <patternFill patternType="mediumGray">
                  <bgColor theme="0" tint="-0.24994659260841701"/>
                </patternFill>
              </fill>
            </x14:dxf>
          </x14:cfRule>
          <xm:sqref>C70:H70</xm:sqref>
        </x14:conditionalFormatting>
        <x14:conditionalFormatting xmlns:xm="http://schemas.microsoft.com/office/excel/2006/main">
          <x14:cfRule type="expression" priority="999" id="{C3DEB21C-8ED5-43E2-85A2-560CF080BCCD}">
            <xm:f>'Section A'!$F$15=0</xm:f>
            <x14:dxf>
              <fill>
                <patternFill patternType="mediumGray">
                  <bgColor theme="0" tint="-0.24994659260841701"/>
                </patternFill>
              </fill>
            </x14:dxf>
          </x14:cfRule>
          <xm:sqref>C72:H72</xm:sqref>
        </x14:conditionalFormatting>
        <x14:conditionalFormatting xmlns:xm="http://schemas.microsoft.com/office/excel/2006/main">
          <x14:cfRule type="expression" priority="991" id="{C0DCDA02-1DAF-4368-BBD6-8A76E4489DB9}">
            <xm:f>'Section A'!$F$15=0</xm:f>
            <x14:dxf>
              <fill>
                <patternFill patternType="mediumGray">
                  <bgColor theme="0" tint="-0.24994659260841701"/>
                </patternFill>
              </fill>
            </x14:dxf>
          </x14:cfRule>
          <xm:sqref>C74:H74</xm:sqref>
        </x14:conditionalFormatting>
        <x14:conditionalFormatting xmlns:xm="http://schemas.microsoft.com/office/excel/2006/main">
          <x14:cfRule type="expression" priority="983" id="{74C8ABA1-C731-4FAC-AECC-589E2EEE16A3}">
            <xm:f>'Section A'!$F$15=0</xm:f>
            <x14:dxf>
              <fill>
                <patternFill patternType="mediumGray">
                  <bgColor theme="0" tint="-0.24994659260841701"/>
                </patternFill>
              </fill>
            </x14:dxf>
          </x14:cfRule>
          <xm:sqref>C76:H76</xm:sqref>
        </x14:conditionalFormatting>
        <x14:conditionalFormatting xmlns:xm="http://schemas.microsoft.com/office/excel/2006/main">
          <x14:cfRule type="expression" priority="975" id="{D71C3312-F200-4B9B-9FBA-BDB6E451796E}">
            <xm:f>'Section A'!$F$15=0</xm:f>
            <x14:dxf>
              <fill>
                <patternFill patternType="mediumGray">
                  <bgColor theme="0" tint="-0.24994659260841701"/>
                </patternFill>
              </fill>
            </x14:dxf>
          </x14:cfRule>
          <xm:sqref>C78:H78</xm:sqref>
        </x14:conditionalFormatting>
        <x14:conditionalFormatting xmlns:xm="http://schemas.microsoft.com/office/excel/2006/main">
          <x14:cfRule type="expression" priority="967" id="{3011368A-24EF-455D-859B-AC03ABEC4848}">
            <xm:f>'Section A'!$F$15=0</xm:f>
            <x14:dxf>
              <fill>
                <patternFill patternType="mediumGray">
                  <bgColor theme="0" tint="-0.24994659260841701"/>
                </patternFill>
              </fill>
            </x14:dxf>
          </x14:cfRule>
          <xm:sqref>C80:H80</xm:sqref>
        </x14:conditionalFormatting>
        <x14:conditionalFormatting xmlns:xm="http://schemas.microsoft.com/office/excel/2006/main">
          <x14:cfRule type="expression" priority="959" id="{1D14D426-DC0E-47B8-92A2-4DB7661FF934}">
            <xm:f>'Section A'!$F$15=0</xm:f>
            <x14:dxf>
              <fill>
                <patternFill patternType="mediumGray">
                  <bgColor theme="0" tint="-0.24994659260841701"/>
                </patternFill>
              </fill>
            </x14:dxf>
          </x14:cfRule>
          <xm:sqref>C82:H82</xm:sqref>
        </x14:conditionalFormatting>
        <x14:conditionalFormatting xmlns:xm="http://schemas.microsoft.com/office/excel/2006/main">
          <x14:cfRule type="expression" priority="940" id="{7D497861-DA43-4E6E-972B-B91FA9403081}">
            <xm:f>'Section A'!$F$15=0</xm:f>
            <x14:dxf>
              <fill>
                <patternFill patternType="mediumGray">
                  <bgColor theme="0" tint="-0.24994659260841701"/>
                </patternFill>
              </fill>
            </x14:dxf>
          </x14:cfRule>
          <xm:sqref>C84:H84</xm:sqref>
        </x14:conditionalFormatting>
        <x14:conditionalFormatting xmlns:xm="http://schemas.microsoft.com/office/excel/2006/main">
          <x14:cfRule type="expression" priority="932" id="{4F65C04D-301A-42BA-ACBA-D1F0DD935052}">
            <xm:f>'Section A'!$F$15=0</xm:f>
            <x14:dxf>
              <fill>
                <patternFill patternType="mediumGray">
                  <bgColor theme="0" tint="-0.24994659260841701"/>
                </patternFill>
              </fill>
            </x14:dxf>
          </x14:cfRule>
          <xm:sqref>C86:H86</xm:sqref>
        </x14:conditionalFormatting>
        <x14:conditionalFormatting xmlns:xm="http://schemas.microsoft.com/office/excel/2006/main">
          <x14:cfRule type="expression" priority="908" id="{D5424F7F-347E-45E2-8A53-6B5F48A7D785}">
            <xm:f>'Section A'!$F$15=0</xm:f>
            <x14:dxf>
              <fill>
                <patternFill patternType="mediumGray">
                  <bgColor theme="0" tint="-0.24994659260841701"/>
                </patternFill>
              </fill>
            </x14:dxf>
          </x14:cfRule>
          <xm:sqref>C88:H88</xm:sqref>
        </x14:conditionalFormatting>
        <x14:conditionalFormatting xmlns:xm="http://schemas.microsoft.com/office/excel/2006/main">
          <x14:cfRule type="expression" priority="900" id="{9CF4B4F5-67E2-4EA7-811F-5F44BD175C94}">
            <xm:f>'Section A'!$F$15=0</xm:f>
            <x14:dxf>
              <fill>
                <patternFill patternType="mediumGray">
                  <bgColor theme="0" tint="-0.24994659260841701"/>
                </patternFill>
              </fill>
            </x14:dxf>
          </x14:cfRule>
          <xm:sqref>C90:H90</xm:sqref>
        </x14:conditionalFormatting>
        <x14:conditionalFormatting xmlns:xm="http://schemas.microsoft.com/office/excel/2006/main">
          <x14:cfRule type="expression" priority="892" id="{8A912807-0120-4FFF-9419-5120E07BCD3E}">
            <xm:f>'Section A'!$F$15=0</xm:f>
            <x14:dxf>
              <fill>
                <patternFill patternType="mediumGray">
                  <bgColor theme="0" tint="-0.24994659260841701"/>
                </patternFill>
              </fill>
            </x14:dxf>
          </x14:cfRule>
          <xm:sqref>C92:H92</xm:sqref>
        </x14:conditionalFormatting>
        <x14:conditionalFormatting xmlns:xm="http://schemas.microsoft.com/office/excel/2006/main">
          <x14:cfRule type="expression" priority="873" id="{1F6528B8-E61D-429D-AE1B-64709E7ACEEB}">
            <xm:f>'Section A'!$F$15=0</xm:f>
            <x14:dxf>
              <fill>
                <patternFill patternType="mediumGray">
                  <bgColor theme="0" tint="-0.24994659260841701"/>
                </patternFill>
              </fill>
            </x14:dxf>
          </x14:cfRule>
          <xm:sqref>C94:H94</xm:sqref>
        </x14:conditionalFormatting>
        <x14:conditionalFormatting xmlns:xm="http://schemas.microsoft.com/office/excel/2006/main">
          <x14:cfRule type="expression" priority="865" id="{813CDB12-50EC-42D6-8740-6F08B3F20F63}">
            <xm:f>'Section A'!$F$15=0</xm:f>
            <x14:dxf>
              <fill>
                <patternFill patternType="mediumGray">
                  <bgColor theme="0" tint="-0.24994659260841701"/>
                </patternFill>
              </fill>
            </x14:dxf>
          </x14:cfRule>
          <xm:sqref>C96:H96</xm:sqref>
        </x14:conditionalFormatting>
        <x14:conditionalFormatting xmlns:xm="http://schemas.microsoft.com/office/excel/2006/main">
          <x14:cfRule type="expression" priority="846" id="{755B16C2-B889-46D3-9716-6109A4086099}">
            <xm:f>'Section A'!$F$15=0</xm:f>
            <x14:dxf>
              <fill>
                <patternFill patternType="mediumGray">
                  <bgColor theme="0" tint="-0.24994659260841701"/>
                </patternFill>
              </fill>
            </x14:dxf>
          </x14:cfRule>
          <xm:sqref>C98:H98</xm:sqref>
        </x14:conditionalFormatting>
        <x14:conditionalFormatting xmlns:xm="http://schemas.microsoft.com/office/excel/2006/main">
          <x14:cfRule type="expression" priority="838" id="{02286B43-485E-4601-AD88-CDDF82B859BD}">
            <xm:f>'Section A'!$F$15=0</xm:f>
            <x14:dxf>
              <fill>
                <patternFill patternType="mediumGray">
                  <bgColor theme="0" tint="-0.24994659260841701"/>
                </patternFill>
              </fill>
            </x14:dxf>
          </x14:cfRule>
          <xm:sqref>C100:H100</xm:sqref>
        </x14:conditionalFormatting>
        <x14:conditionalFormatting xmlns:xm="http://schemas.microsoft.com/office/excel/2006/main">
          <x14:cfRule type="expression" priority="819" id="{3C80518A-C5E2-4AAA-8F26-877833186C05}">
            <xm:f>'Section A'!$F$15=0</xm:f>
            <x14:dxf>
              <fill>
                <patternFill patternType="mediumGray">
                  <bgColor theme="0" tint="-0.24994659260841701"/>
                </patternFill>
              </fill>
            </x14:dxf>
          </x14:cfRule>
          <xm:sqref>C102:H102</xm:sqref>
        </x14:conditionalFormatting>
        <x14:conditionalFormatting xmlns:xm="http://schemas.microsoft.com/office/excel/2006/main">
          <x14:cfRule type="expression" priority="811" id="{5F98AA49-A8B5-4A3F-BD22-199A910BC3ED}">
            <xm:f>'Section A'!$F$15=0</xm:f>
            <x14:dxf>
              <fill>
                <patternFill patternType="mediumGray">
                  <bgColor theme="0" tint="-0.24994659260841701"/>
                </patternFill>
              </fill>
            </x14:dxf>
          </x14:cfRule>
          <xm:sqref>C104:H104</xm:sqref>
        </x14:conditionalFormatting>
        <x14:conditionalFormatting xmlns:xm="http://schemas.microsoft.com/office/excel/2006/main">
          <x14:cfRule type="expression" priority="797" id="{C8D1D559-E062-4E62-8310-C33D93BE1C65}">
            <xm:f>'Section A'!$F$15=0</xm:f>
            <x14:dxf>
              <fill>
                <patternFill patternType="mediumGray">
                  <bgColor theme="0" tint="-0.24994659260841701"/>
                </patternFill>
              </fill>
            </x14:dxf>
          </x14:cfRule>
          <xm:sqref>C106:H106</xm:sqref>
        </x14:conditionalFormatting>
        <x14:conditionalFormatting xmlns:xm="http://schemas.microsoft.com/office/excel/2006/main">
          <x14:cfRule type="expression" priority="408" id="{BAAC330A-1504-418E-9329-F4B2F044DF31}">
            <xm:f>'Section A'!$F$15=0</xm:f>
            <x14:dxf>
              <fill>
                <patternFill patternType="mediumGray">
                  <bgColor theme="0" tint="-0.24994659260841701"/>
                </patternFill>
              </fill>
            </x14:dxf>
          </x14:cfRule>
          <xm:sqref>C108:H108</xm:sqref>
        </x14:conditionalFormatting>
        <x14:conditionalFormatting xmlns:xm="http://schemas.microsoft.com/office/excel/2006/main">
          <x14:cfRule type="expression" priority="394" id="{D8706E56-9362-499E-8061-BE4096C35AB6}">
            <xm:f>'Section A'!$F$15=0</xm:f>
            <x14:dxf>
              <fill>
                <patternFill patternType="mediumGray">
                  <bgColor theme="0" tint="-0.24994659260841701"/>
                </patternFill>
              </fill>
            </x14:dxf>
          </x14:cfRule>
          <xm:sqref>C110:H110</xm:sqref>
        </x14:conditionalFormatting>
        <x14:conditionalFormatting xmlns:xm="http://schemas.microsoft.com/office/excel/2006/main">
          <x14:cfRule type="expression" priority="380" id="{AB32F42C-1F6A-4D45-95F6-78F14A9CB350}">
            <xm:f>'Section A'!$F$15=0</xm:f>
            <x14:dxf>
              <fill>
                <patternFill patternType="mediumGray">
                  <bgColor theme="0" tint="-0.24994659260841701"/>
                </patternFill>
              </fill>
            </x14:dxf>
          </x14:cfRule>
          <xm:sqref>C112:H112</xm:sqref>
        </x14:conditionalFormatting>
        <x14:conditionalFormatting xmlns:xm="http://schemas.microsoft.com/office/excel/2006/main">
          <x14:cfRule type="expression" priority="366" id="{1BD8F747-B9A6-44F2-A46A-4A7BEF0035C5}">
            <xm:f>'Section A'!$F$15=0</xm:f>
            <x14:dxf>
              <fill>
                <patternFill patternType="mediumGray">
                  <bgColor theme="0" tint="-0.24994659260841701"/>
                </patternFill>
              </fill>
            </x14:dxf>
          </x14:cfRule>
          <xm:sqref>C114:H114</xm:sqref>
        </x14:conditionalFormatting>
        <x14:conditionalFormatting xmlns:xm="http://schemas.microsoft.com/office/excel/2006/main">
          <x14:cfRule type="expression" priority="352" id="{71E3575A-5017-4B5F-92CD-6B7CD537A2AC}">
            <xm:f>'Section A'!$F$15=0</xm:f>
            <x14:dxf>
              <fill>
                <patternFill patternType="mediumGray">
                  <bgColor theme="0" tint="-0.24994659260841701"/>
                </patternFill>
              </fill>
            </x14:dxf>
          </x14:cfRule>
          <xm:sqref>C116:H116</xm:sqref>
        </x14:conditionalFormatting>
        <x14:conditionalFormatting xmlns:xm="http://schemas.microsoft.com/office/excel/2006/main">
          <x14:cfRule type="expression" priority="338" id="{55C9A45D-E509-4CA8-94EC-BBDFADE670B2}">
            <xm:f>'Section A'!$F$15=0</xm:f>
            <x14:dxf>
              <fill>
                <patternFill patternType="mediumGray">
                  <bgColor theme="0" tint="-0.24994659260841701"/>
                </patternFill>
              </fill>
            </x14:dxf>
          </x14:cfRule>
          <xm:sqref>C118:H118</xm:sqref>
        </x14:conditionalFormatting>
        <x14:conditionalFormatting xmlns:xm="http://schemas.microsoft.com/office/excel/2006/main">
          <x14:cfRule type="expression" priority="324" id="{156A3102-EB6D-4250-A386-FFED90045669}">
            <xm:f>'Section A'!$F$15=0</xm:f>
            <x14:dxf>
              <fill>
                <patternFill patternType="mediumGray">
                  <bgColor theme="0" tint="-0.24994659260841701"/>
                </patternFill>
              </fill>
            </x14:dxf>
          </x14:cfRule>
          <xm:sqref>C120:H120</xm:sqref>
        </x14:conditionalFormatting>
        <x14:conditionalFormatting xmlns:xm="http://schemas.microsoft.com/office/excel/2006/main">
          <x14:cfRule type="expression" priority="310" id="{EC809B95-6D58-434A-8424-4AC9AF0BF17C}">
            <xm:f>'Section A'!$F$15=0</xm:f>
            <x14:dxf>
              <fill>
                <patternFill patternType="mediumGray">
                  <bgColor theme="0" tint="-0.24994659260841701"/>
                </patternFill>
              </fill>
            </x14:dxf>
          </x14:cfRule>
          <xm:sqref>C122:H122</xm:sqref>
        </x14:conditionalFormatting>
        <x14:conditionalFormatting xmlns:xm="http://schemas.microsoft.com/office/excel/2006/main">
          <x14:cfRule type="expression" priority="296" id="{5D60F38D-321D-497B-9EBE-7F640491EFDF}">
            <xm:f>'Section A'!$F$15=0</xm:f>
            <x14:dxf>
              <fill>
                <patternFill patternType="mediumGray">
                  <bgColor theme="0" tint="-0.24994659260841701"/>
                </patternFill>
              </fill>
            </x14:dxf>
          </x14:cfRule>
          <xm:sqref>C124:H124</xm:sqref>
        </x14:conditionalFormatting>
        <x14:conditionalFormatting xmlns:xm="http://schemas.microsoft.com/office/excel/2006/main">
          <x14:cfRule type="expression" priority="282" id="{F394DE05-2480-4AC7-B675-3E0CC54948FF}">
            <xm:f>'Section A'!$F$15=0</xm:f>
            <x14:dxf>
              <fill>
                <patternFill patternType="mediumGray">
                  <bgColor theme="0" tint="-0.24994659260841701"/>
                </patternFill>
              </fill>
            </x14:dxf>
          </x14:cfRule>
          <xm:sqref>C126:H126</xm:sqref>
        </x14:conditionalFormatting>
        <x14:conditionalFormatting xmlns:xm="http://schemas.microsoft.com/office/excel/2006/main">
          <x14:cfRule type="expression" priority="268" id="{50268287-F53E-43CE-BF90-26F1625D591C}">
            <xm:f>'Section A'!$F$15=0</xm:f>
            <x14:dxf>
              <fill>
                <patternFill patternType="mediumGray">
                  <bgColor theme="0" tint="-0.24994659260841701"/>
                </patternFill>
              </fill>
            </x14:dxf>
          </x14:cfRule>
          <xm:sqref>C128:H128</xm:sqref>
        </x14:conditionalFormatting>
        <x14:conditionalFormatting xmlns:xm="http://schemas.microsoft.com/office/excel/2006/main">
          <x14:cfRule type="expression" priority="254" id="{E49DF527-6DFC-4AD8-B357-C7A23D2F0176}">
            <xm:f>'Section A'!$F$15=0</xm:f>
            <x14:dxf>
              <fill>
                <patternFill patternType="mediumGray">
                  <bgColor theme="0" tint="-0.24994659260841701"/>
                </patternFill>
              </fill>
            </x14:dxf>
          </x14:cfRule>
          <xm:sqref>C130:H130</xm:sqref>
        </x14:conditionalFormatting>
        <x14:conditionalFormatting xmlns:xm="http://schemas.microsoft.com/office/excel/2006/main">
          <x14:cfRule type="expression" priority="240" id="{BE6AEA24-361A-4D02-9037-8007C306142D}">
            <xm:f>'Section A'!$F$15=0</xm:f>
            <x14:dxf>
              <fill>
                <patternFill patternType="mediumGray">
                  <bgColor theme="0" tint="-0.24994659260841701"/>
                </patternFill>
              </fill>
            </x14:dxf>
          </x14:cfRule>
          <xm:sqref>C132:H132</xm:sqref>
        </x14:conditionalFormatting>
        <x14:conditionalFormatting xmlns:xm="http://schemas.microsoft.com/office/excel/2006/main">
          <x14:cfRule type="expression" priority="226" id="{82A60187-2D16-4F87-AF17-8C1565882BA6}">
            <xm:f>'Section A'!$F$15=0</xm:f>
            <x14:dxf>
              <fill>
                <patternFill patternType="mediumGray">
                  <bgColor theme="0" tint="-0.24994659260841701"/>
                </patternFill>
              </fill>
            </x14:dxf>
          </x14:cfRule>
          <xm:sqref>C134:H134</xm:sqref>
        </x14:conditionalFormatting>
        <x14:conditionalFormatting xmlns:xm="http://schemas.microsoft.com/office/excel/2006/main">
          <x14:cfRule type="expression" priority="212" id="{12E60FDC-2027-4295-AD58-E49EBA12AE1D}">
            <xm:f>'Section A'!$F$15=0</xm:f>
            <x14:dxf>
              <fill>
                <patternFill patternType="mediumGray">
                  <bgColor theme="0" tint="-0.24994659260841701"/>
                </patternFill>
              </fill>
            </x14:dxf>
          </x14:cfRule>
          <xm:sqref>C136:H136</xm:sqref>
        </x14:conditionalFormatting>
        <x14:conditionalFormatting xmlns:xm="http://schemas.microsoft.com/office/excel/2006/main">
          <x14:cfRule type="expression" priority="198" id="{60FDD762-2D25-4B70-BF42-4E1E031A5AAE}">
            <xm:f>'Section A'!$F$15=0</xm:f>
            <x14:dxf>
              <fill>
                <patternFill patternType="mediumGray">
                  <bgColor theme="0" tint="-0.24994659260841701"/>
                </patternFill>
              </fill>
            </x14:dxf>
          </x14:cfRule>
          <xm:sqref>C138:H138</xm:sqref>
        </x14:conditionalFormatting>
        <x14:conditionalFormatting xmlns:xm="http://schemas.microsoft.com/office/excel/2006/main">
          <x14:cfRule type="expression" priority="184" id="{4E212091-8F89-466B-AEAC-1DCB538313CB}">
            <xm:f>'Section A'!$F$15=0</xm:f>
            <x14:dxf>
              <fill>
                <patternFill patternType="mediumGray">
                  <bgColor theme="0" tint="-0.24994659260841701"/>
                </patternFill>
              </fill>
            </x14:dxf>
          </x14:cfRule>
          <xm:sqref>C140:H140</xm:sqref>
        </x14:conditionalFormatting>
        <x14:conditionalFormatting xmlns:xm="http://schemas.microsoft.com/office/excel/2006/main">
          <x14:cfRule type="expression" priority="170" id="{F62D4AB5-93C8-40A2-9121-0B2AE10DCC7A}">
            <xm:f>'Section A'!$F$15=0</xm:f>
            <x14:dxf>
              <fill>
                <patternFill patternType="mediumGray">
                  <bgColor theme="0" tint="-0.24994659260841701"/>
                </patternFill>
              </fill>
            </x14:dxf>
          </x14:cfRule>
          <xm:sqref>C142:H142</xm:sqref>
        </x14:conditionalFormatting>
        <x14:conditionalFormatting xmlns:xm="http://schemas.microsoft.com/office/excel/2006/main">
          <x14:cfRule type="expression" priority="156" id="{ECD711A8-A474-4955-A429-2ABBEED52CF3}">
            <xm:f>'Section A'!$F$15=0</xm:f>
            <x14:dxf>
              <fill>
                <patternFill patternType="mediumGray">
                  <bgColor theme="0" tint="-0.24994659260841701"/>
                </patternFill>
              </fill>
            </x14:dxf>
          </x14:cfRule>
          <xm:sqref>C144:H144</xm:sqref>
        </x14:conditionalFormatting>
        <x14:conditionalFormatting xmlns:xm="http://schemas.microsoft.com/office/excel/2006/main">
          <x14:cfRule type="expression" priority="142" id="{F4FB4661-2613-4423-B51E-B93506F0C056}">
            <xm:f>'Section A'!$F$15=0</xm:f>
            <x14:dxf>
              <fill>
                <patternFill patternType="mediumGray">
                  <bgColor theme="0" tint="-0.24994659260841701"/>
                </patternFill>
              </fill>
            </x14:dxf>
          </x14:cfRule>
          <xm:sqref>C146:H146</xm:sqref>
        </x14:conditionalFormatting>
        <x14:conditionalFormatting xmlns:xm="http://schemas.microsoft.com/office/excel/2006/main">
          <x14:cfRule type="expression" priority="128" id="{5F8C09A6-8FE4-42BA-923E-9DB3ECA427E7}">
            <xm:f>'Section A'!$F$15=0</xm:f>
            <x14:dxf>
              <fill>
                <patternFill patternType="mediumGray">
                  <bgColor theme="0" tint="-0.24994659260841701"/>
                </patternFill>
              </fill>
            </x14:dxf>
          </x14:cfRule>
          <xm:sqref>C148:H148</xm:sqref>
        </x14:conditionalFormatting>
        <x14:conditionalFormatting xmlns:xm="http://schemas.microsoft.com/office/excel/2006/main">
          <x14:cfRule type="expression" priority="114" id="{74F06529-80C7-449F-8B0D-8DFF9BBA2DBF}">
            <xm:f>'Section A'!$F$15=0</xm:f>
            <x14:dxf>
              <fill>
                <patternFill patternType="mediumGray">
                  <bgColor theme="0" tint="-0.24994659260841701"/>
                </patternFill>
              </fill>
            </x14:dxf>
          </x14:cfRule>
          <xm:sqref>C150:H150</xm:sqref>
        </x14:conditionalFormatting>
        <x14:conditionalFormatting xmlns:xm="http://schemas.microsoft.com/office/excel/2006/main">
          <x14:cfRule type="expression" priority="100" id="{D539F2FD-0F4B-4FE0-9E20-1E778F9E5FF5}">
            <xm:f>'Section A'!$F$15=0</xm:f>
            <x14:dxf>
              <fill>
                <patternFill patternType="mediumGray">
                  <bgColor theme="0" tint="-0.24994659260841701"/>
                </patternFill>
              </fill>
            </x14:dxf>
          </x14:cfRule>
          <xm:sqref>C152:H152</xm:sqref>
        </x14:conditionalFormatting>
        <x14:conditionalFormatting xmlns:xm="http://schemas.microsoft.com/office/excel/2006/main">
          <x14:cfRule type="expression" priority="86" id="{8DB88171-9BD9-4ECA-A251-725EC8FA9E7B}">
            <xm:f>'Section A'!$F$15=0</xm:f>
            <x14:dxf>
              <fill>
                <patternFill patternType="mediumGray">
                  <bgColor theme="0" tint="-0.24994659260841701"/>
                </patternFill>
              </fill>
            </x14:dxf>
          </x14:cfRule>
          <xm:sqref>C154:H154</xm:sqref>
        </x14:conditionalFormatting>
        <x14:conditionalFormatting xmlns:xm="http://schemas.microsoft.com/office/excel/2006/main">
          <x14:cfRule type="expression" priority="72" id="{47B7EE5E-7D3C-4427-B403-9B979C6C7F36}">
            <xm:f>'Section A'!$F$15=0</xm:f>
            <x14:dxf>
              <fill>
                <patternFill patternType="mediumGray">
                  <bgColor theme="0" tint="-0.24994659260841701"/>
                </patternFill>
              </fill>
            </x14:dxf>
          </x14:cfRule>
          <xm:sqref>C156:H156</xm:sqref>
        </x14:conditionalFormatting>
        <x14:conditionalFormatting xmlns:xm="http://schemas.microsoft.com/office/excel/2006/main">
          <x14:cfRule type="expression" priority="58" id="{0379B6F4-DC13-4B9E-BA66-ECA25782A6E4}">
            <xm:f>'Section A'!$F$15=0</xm:f>
            <x14:dxf>
              <fill>
                <patternFill patternType="mediumGray">
                  <bgColor theme="0" tint="-0.24994659260841701"/>
                </patternFill>
              </fill>
            </x14:dxf>
          </x14:cfRule>
          <xm:sqref>C158:H158</xm:sqref>
        </x14:conditionalFormatting>
        <x14:conditionalFormatting xmlns:xm="http://schemas.microsoft.com/office/excel/2006/main">
          <x14:cfRule type="expression" priority="44" id="{CC984F05-0AAF-4952-8964-27E7779D1297}">
            <xm:f>'Section A'!$F$15=0</xm:f>
            <x14:dxf>
              <fill>
                <patternFill patternType="mediumGray">
                  <bgColor theme="0" tint="-0.24994659260841701"/>
                </patternFill>
              </fill>
            </x14:dxf>
          </x14:cfRule>
          <xm:sqref>C160:H160</xm:sqref>
        </x14:conditionalFormatting>
        <x14:conditionalFormatting xmlns:xm="http://schemas.microsoft.com/office/excel/2006/main">
          <x14:cfRule type="expression" priority="30" id="{F6350666-9E1B-4999-802F-424FDA34E782}">
            <xm:f>'Section A'!$F$15=0</xm:f>
            <x14:dxf>
              <fill>
                <patternFill patternType="mediumGray">
                  <bgColor theme="0" tint="-0.24994659260841701"/>
                </patternFill>
              </fill>
            </x14:dxf>
          </x14:cfRule>
          <xm:sqref>C162:H162</xm:sqref>
        </x14:conditionalFormatting>
        <x14:conditionalFormatting xmlns:xm="http://schemas.microsoft.com/office/excel/2006/main">
          <x14:cfRule type="expression" priority="16" id="{14C9699E-56F3-4515-A00B-7F2557A16560}">
            <xm:f>'Section A'!$F$15=0</xm:f>
            <x14:dxf>
              <fill>
                <patternFill patternType="mediumGray">
                  <bgColor theme="0" tint="-0.24994659260841701"/>
                </patternFill>
              </fill>
            </x14:dxf>
          </x14:cfRule>
          <xm:sqref>C164:H164</xm:sqref>
        </x14:conditionalFormatting>
        <x14:conditionalFormatting xmlns:xm="http://schemas.microsoft.com/office/excel/2006/main">
          <x14:cfRule type="expression" priority="2" id="{DA50A013-436C-437F-907A-E5E1924F1784}">
            <xm:f>'Section A'!$F$15=0</xm:f>
            <x14:dxf>
              <fill>
                <patternFill patternType="mediumGray">
                  <bgColor theme="0" tint="-0.24994659260841701"/>
                </patternFill>
              </fill>
            </x14:dxf>
          </x14:cfRule>
          <xm:sqref>C166:H166</xm:sqref>
        </x14:conditionalFormatting>
        <x14:conditionalFormatting xmlns:xm="http://schemas.microsoft.com/office/excel/2006/main">
          <x14:cfRule type="expression" priority="1646" id="{EDF925C5-A3F9-4B92-A5EE-33C2892EF7B3}">
            <xm:f>'Section A'!$F$15=0</xm:f>
            <x14:dxf>
              <fill>
                <patternFill patternType="mediumGray">
                  <bgColor theme="0" tint="-0.34998626667073579"/>
                </patternFill>
              </fill>
            </x14:dxf>
          </x14:cfRule>
          <xm:sqref>I8:Q8</xm:sqref>
        </x14:conditionalFormatting>
        <x14:conditionalFormatting xmlns:xm="http://schemas.microsoft.com/office/excel/2006/main">
          <x14:cfRule type="expression" priority="1643" id="{9E940120-9CCA-4D83-8400-B646A474CDAA}">
            <xm:f>'Section A'!$F$15=0</xm:f>
            <x14:dxf>
              <fill>
                <patternFill patternType="mediumGray">
                  <bgColor theme="0" tint="-0.34998626667073579"/>
                </patternFill>
              </fill>
            </x14:dxf>
          </x14:cfRule>
          <xm:sqref>I10:Q10</xm:sqref>
        </x14:conditionalFormatting>
        <x14:conditionalFormatting xmlns:xm="http://schemas.microsoft.com/office/excel/2006/main">
          <x14:cfRule type="expression" priority="1640" id="{8DDFCE04-D773-4197-B04A-375929DA0C33}">
            <xm:f>'Section A'!$F$15=0</xm:f>
            <x14:dxf>
              <fill>
                <patternFill patternType="mediumGray">
                  <bgColor theme="0" tint="-0.34998626667073579"/>
                </patternFill>
              </fill>
            </x14:dxf>
          </x14:cfRule>
          <xm:sqref>I12:Q12</xm:sqref>
        </x14:conditionalFormatting>
        <x14:conditionalFormatting xmlns:xm="http://schemas.microsoft.com/office/excel/2006/main">
          <x14:cfRule type="expression" priority="1637" id="{0C3880DC-D636-4D42-AB39-FE24FF4C5C10}">
            <xm:f>'Section A'!$F$15=0</xm:f>
            <x14:dxf>
              <fill>
                <patternFill patternType="mediumGray">
                  <bgColor theme="0" tint="-0.34998626667073579"/>
                </patternFill>
              </fill>
            </x14:dxf>
          </x14:cfRule>
          <xm:sqref>I14:Q14</xm:sqref>
        </x14:conditionalFormatting>
        <x14:conditionalFormatting xmlns:xm="http://schemas.microsoft.com/office/excel/2006/main">
          <x14:cfRule type="expression" priority="1634" id="{FA5DDF08-8E30-46AD-B5BC-7B6D7110441A}">
            <xm:f>'Section A'!$F$15=0</xm:f>
            <x14:dxf>
              <fill>
                <patternFill patternType="mediumGray">
                  <bgColor theme="0" tint="-0.34998626667073579"/>
                </patternFill>
              </fill>
            </x14:dxf>
          </x14:cfRule>
          <xm:sqref>I16:Q16</xm:sqref>
        </x14:conditionalFormatting>
        <x14:conditionalFormatting xmlns:xm="http://schemas.microsoft.com/office/excel/2006/main">
          <x14:cfRule type="expression" priority="1631" id="{BDA2881C-5F76-40F5-93F0-F6A4F7AEF63D}">
            <xm:f>'Section A'!$F$15=0</xm:f>
            <x14:dxf>
              <fill>
                <patternFill patternType="mediumGray">
                  <bgColor theme="0" tint="-0.34998626667073579"/>
                </patternFill>
              </fill>
            </x14:dxf>
          </x14:cfRule>
          <xm:sqref>I18:Q18</xm:sqref>
        </x14:conditionalFormatting>
        <x14:conditionalFormatting xmlns:xm="http://schemas.microsoft.com/office/excel/2006/main">
          <x14:cfRule type="expression" priority="1628" id="{87FB963D-A1BB-4354-A041-285671617AF7}">
            <xm:f>'Section A'!$F$15=0</xm:f>
            <x14:dxf>
              <fill>
                <patternFill patternType="mediumGray">
                  <bgColor theme="0" tint="-0.34998626667073579"/>
                </patternFill>
              </fill>
            </x14:dxf>
          </x14:cfRule>
          <xm:sqref>I20:Q20</xm:sqref>
        </x14:conditionalFormatting>
        <x14:conditionalFormatting xmlns:xm="http://schemas.microsoft.com/office/excel/2006/main">
          <x14:cfRule type="expression" priority="1619" id="{66E08857-AC44-4D3A-9DA3-58C951FBE697}">
            <xm:f>'Section A'!$F$15=0</xm:f>
            <x14:dxf>
              <fill>
                <patternFill patternType="mediumGray">
                  <bgColor theme="0" tint="-0.34998626667073579"/>
                </patternFill>
              </fill>
            </x14:dxf>
          </x14:cfRule>
          <xm:sqref>I22:Q22</xm:sqref>
        </x14:conditionalFormatting>
        <x14:conditionalFormatting xmlns:xm="http://schemas.microsoft.com/office/excel/2006/main">
          <x14:cfRule type="expression" priority="1616" id="{9F8B3FFF-EA96-4A05-BC1A-610A766ACF3B}">
            <xm:f>'Section A'!$F$15=0</xm:f>
            <x14:dxf>
              <fill>
                <patternFill patternType="mediumGray">
                  <bgColor theme="0" tint="-0.34998626667073579"/>
                </patternFill>
              </fill>
            </x14:dxf>
          </x14:cfRule>
          <xm:sqref>I24:Q24</xm:sqref>
        </x14:conditionalFormatting>
        <x14:conditionalFormatting xmlns:xm="http://schemas.microsoft.com/office/excel/2006/main">
          <x14:cfRule type="expression" priority="1613" id="{8FDA357F-3F0B-4300-93CC-90843AF928D0}">
            <xm:f>'Section A'!$F$15=0</xm:f>
            <x14:dxf>
              <fill>
                <patternFill patternType="mediumGray">
                  <bgColor theme="0" tint="-0.34998626667073579"/>
                </patternFill>
              </fill>
            </x14:dxf>
          </x14:cfRule>
          <xm:sqref>I26:Q26</xm:sqref>
        </x14:conditionalFormatting>
        <x14:conditionalFormatting xmlns:xm="http://schemas.microsoft.com/office/excel/2006/main">
          <x14:cfRule type="expression" priority="1610" id="{DBA21643-D6B9-4E07-A57B-AF7A7DEC7B3E}">
            <xm:f>'Section A'!$F$15=0</xm:f>
            <x14:dxf>
              <fill>
                <patternFill patternType="mediumGray">
                  <bgColor theme="0" tint="-0.34998626667073579"/>
                </patternFill>
              </fill>
            </x14:dxf>
          </x14:cfRule>
          <xm:sqref>I28:Q28</xm:sqref>
        </x14:conditionalFormatting>
        <x14:conditionalFormatting xmlns:xm="http://schemas.microsoft.com/office/excel/2006/main">
          <x14:cfRule type="expression" priority="1607" id="{CD181E15-5A1D-42BC-9125-3167609FD109}">
            <xm:f>'Section A'!$F$15=0</xm:f>
            <x14:dxf>
              <fill>
                <patternFill patternType="mediumGray">
                  <bgColor theme="0" tint="-0.34998626667073579"/>
                </patternFill>
              </fill>
            </x14:dxf>
          </x14:cfRule>
          <xm:sqref>I30:Q30</xm:sqref>
        </x14:conditionalFormatting>
        <x14:conditionalFormatting xmlns:xm="http://schemas.microsoft.com/office/excel/2006/main">
          <x14:cfRule type="expression" priority="1604" id="{748E1C06-4507-41E4-BFBD-C3421FF55525}">
            <xm:f>'Section A'!$F$15=0</xm:f>
            <x14:dxf>
              <fill>
                <patternFill patternType="mediumGray">
                  <bgColor theme="0" tint="-0.34998626667073579"/>
                </patternFill>
              </fill>
            </x14:dxf>
          </x14:cfRule>
          <xm:sqref>I32:Q32</xm:sqref>
        </x14:conditionalFormatting>
        <x14:conditionalFormatting xmlns:xm="http://schemas.microsoft.com/office/excel/2006/main">
          <x14:cfRule type="expression" priority="1601" id="{C4A59B28-DDFB-4321-A135-97D9BD5BB40D}">
            <xm:f>'Section A'!$F$15=0</xm:f>
            <x14:dxf>
              <fill>
                <patternFill patternType="mediumGray">
                  <bgColor theme="0" tint="-0.34998626667073579"/>
                </patternFill>
              </fill>
            </x14:dxf>
          </x14:cfRule>
          <xm:sqref>I34:Q34</xm:sqref>
        </x14:conditionalFormatting>
        <x14:conditionalFormatting xmlns:xm="http://schemas.microsoft.com/office/excel/2006/main">
          <x14:cfRule type="expression" priority="1598" id="{36CA240A-35CC-4CA9-BFFA-87D73813C70F}">
            <xm:f>'Section A'!$F$15=0</xm:f>
            <x14:dxf>
              <fill>
                <patternFill patternType="mediumGray">
                  <bgColor theme="0" tint="-0.34998626667073579"/>
                </patternFill>
              </fill>
            </x14:dxf>
          </x14:cfRule>
          <xm:sqref>I36:Q36</xm:sqref>
        </x14:conditionalFormatting>
        <x14:conditionalFormatting xmlns:xm="http://schemas.microsoft.com/office/excel/2006/main">
          <x14:cfRule type="expression" priority="1595" id="{21FCD0CA-D121-475D-AB2F-184ACFE76FB2}">
            <xm:f>'Section A'!$F$15=0</xm:f>
            <x14:dxf>
              <fill>
                <patternFill patternType="mediumGray">
                  <bgColor theme="0" tint="-0.34998626667073579"/>
                </patternFill>
              </fill>
            </x14:dxf>
          </x14:cfRule>
          <xm:sqref>I38:Q38</xm:sqref>
        </x14:conditionalFormatting>
        <x14:conditionalFormatting xmlns:xm="http://schemas.microsoft.com/office/excel/2006/main">
          <x14:cfRule type="expression" priority="1592" id="{04276774-BA5D-4903-94ED-E9174725EDAA}">
            <xm:f>'Section A'!$F$15=0</xm:f>
            <x14:dxf>
              <fill>
                <patternFill patternType="mediumGray">
                  <bgColor theme="0" tint="-0.34998626667073579"/>
                </patternFill>
              </fill>
            </x14:dxf>
          </x14:cfRule>
          <xm:sqref>I40:Q40</xm:sqref>
        </x14:conditionalFormatting>
        <x14:conditionalFormatting xmlns:xm="http://schemas.microsoft.com/office/excel/2006/main">
          <x14:cfRule type="expression" priority="1589" id="{A97D0A49-2622-4757-A261-32DA40E6497F}">
            <xm:f>'Section A'!$F$15=0</xm:f>
            <x14:dxf>
              <fill>
                <patternFill patternType="mediumGray">
                  <bgColor theme="0" tint="-0.34998626667073579"/>
                </patternFill>
              </fill>
            </x14:dxf>
          </x14:cfRule>
          <xm:sqref>I42:Q42</xm:sqref>
        </x14:conditionalFormatting>
        <x14:conditionalFormatting xmlns:xm="http://schemas.microsoft.com/office/excel/2006/main">
          <x14:cfRule type="expression" priority="1586" id="{2FAC6BCF-A76D-4F3F-AA78-35FF576B4ED8}">
            <xm:f>'Section A'!$F$15=0</xm:f>
            <x14:dxf>
              <fill>
                <patternFill patternType="mediumGray">
                  <bgColor theme="0" tint="-0.34998626667073579"/>
                </patternFill>
              </fill>
            </x14:dxf>
          </x14:cfRule>
          <xm:sqref>I44:Q44</xm:sqref>
        </x14:conditionalFormatting>
        <x14:conditionalFormatting xmlns:xm="http://schemas.microsoft.com/office/excel/2006/main">
          <x14:cfRule type="expression" priority="1583" id="{16E07FA4-5382-441D-A544-37F0FF3CD010}">
            <xm:f>'Section A'!$F$15=0</xm:f>
            <x14:dxf>
              <fill>
                <patternFill patternType="mediumGray">
                  <bgColor theme="0" tint="-0.34998626667073579"/>
                </patternFill>
              </fill>
            </x14:dxf>
          </x14:cfRule>
          <xm:sqref>I46:Q46</xm:sqref>
        </x14:conditionalFormatting>
        <x14:conditionalFormatting xmlns:xm="http://schemas.microsoft.com/office/excel/2006/main">
          <x14:cfRule type="expression" priority="1580" id="{7A494B52-AD4F-475C-8D2C-2C82B6C4FCF7}">
            <xm:f>'Section A'!$F$15=0</xm:f>
            <x14:dxf>
              <fill>
                <patternFill patternType="mediumGray">
                  <bgColor theme="0" tint="-0.34998626667073579"/>
                </patternFill>
              </fill>
            </x14:dxf>
          </x14:cfRule>
          <xm:sqref>I48:Q48</xm:sqref>
        </x14:conditionalFormatting>
        <x14:conditionalFormatting xmlns:xm="http://schemas.microsoft.com/office/excel/2006/main">
          <x14:cfRule type="expression" priority="1574" id="{243C67D9-5375-4E2D-8359-30C9E066E05D}">
            <xm:f>'Section A'!$F$15=0</xm:f>
            <x14:dxf>
              <fill>
                <patternFill patternType="mediumGray">
                  <bgColor theme="0" tint="-0.34998626667073579"/>
                </patternFill>
              </fill>
            </x14:dxf>
          </x14:cfRule>
          <xm:sqref>I50:Q50</xm:sqref>
        </x14:conditionalFormatting>
        <x14:conditionalFormatting xmlns:xm="http://schemas.microsoft.com/office/excel/2006/main">
          <x14:cfRule type="expression" priority="1556" id="{53871573-2BE2-4B18-AAE8-68525A05E93F}">
            <xm:f>'Section A'!$F$15=0</xm:f>
            <x14:dxf>
              <fill>
                <patternFill patternType="mediumGray">
                  <bgColor theme="0" tint="-0.34998626667073579"/>
                </patternFill>
              </fill>
            </x14:dxf>
          </x14:cfRule>
          <xm:sqref>I52:Q52</xm:sqref>
        </x14:conditionalFormatting>
        <x14:conditionalFormatting xmlns:xm="http://schemas.microsoft.com/office/excel/2006/main">
          <x14:cfRule type="expression" priority="1553" id="{0048E62D-4D0F-4B9A-A03C-1AABFD33F837}">
            <xm:f>'Section A'!$F$15=0</xm:f>
            <x14:dxf>
              <fill>
                <patternFill patternType="mediumGray">
                  <bgColor theme="0" tint="-0.34998626667073579"/>
                </patternFill>
              </fill>
            </x14:dxf>
          </x14:cfRule>
          <xm:sqref>I54:Q54</xm:sqref>
        </x14:conditionalFormatting>
        <x14:conditionalFormatting xmlns:xm="http://schemas.microsoft.com/office/excel/2006/main">
          <x14:cfRule type="expression" priority="1550" id="{AF4322C0-5323-4F42-9728-B5EE534003FF}">
            <xm:f>'Section A'!$F$15=0</xm:f>
            <x14:dxf>
              <fill>
                <patternFill patternType="mediumGray">
                  <bgColor theme="0" tint="-0.34998626667073579"/>
                </patternFill>
              </fill>
            </x14:dxf>
          </x14:cfRule>
          <xm:sqref>I56:Q56</xm:sqref>
        </x14:conditionalFormatting>
        <x14:conditionalFormatting xmlns:xm="http://schemas.microsoft.com/office/excel/2006/main">
          <x14:cfRule type="expression" priority="1547" id="{876419BB-4F53-451A-97D3-1E48C6DEECBC}">
            <xm:f>'Section A'!$F$15=0</xm:f>
            <x14:dxf>
              <fill>
                <patternFill patternType="mediumGray">
                  <bgColor theme="0" tint="-0.34998626667073579"/>
                </patternFill>
              </fill>
            </x14:dxf>
          </x14:cfRule>
          <xm:sqref>I58:Q58</xm:sqref>
        </x14:conditionalFormatting>
        <x14:conditionalFormatting xmlns:xm="http://schemas.microsoft.com/office/excel/2006/main">
          <x14:cfRule type="expression" priority="1544" id="{B83C915D-0EAB-45B0-A9D5-1968951D94B1}">
            <xm:f>'Section A'!$F$15=0</xm:f>
            <x14:dxf>
              <fill>
                <patternFill patternType="mediumGray">
                  <bgColor theme="0" tint="-0.34998626667073579"/>
                </patternFill>
              </fill>
            </x14:dxf>
          </x14:cfRule>
          <xm:sqref>I60:Q60</xm:sqref>
        </x14:conditionalFormatting>
        <x14:conditionalFormatting xmlns:xm="http://schemas.microsoft.com/office/excel/2006/main">
          <x14:cfRule type="expression" priority="1541" id="{A3D8BFD5-EF6E-4158-ADB1-7B348535C2C9}">
            <xm:f>'Section A'!$F$15=0</xm:f>
            <x14:dxf>
              <fill>
                <patternFill patternType="mediumGray">
                  <bgColor theme="0" tint="-0.34998626667073579"/>
                </patternFill>
              </fill>
            </x14:dxf>
          </x14:cfRule>
          <xm:sqref>I62:Q62</xm:sqref>
        </x14:conditionalFormatting>
        <x14:conditionalFormatting xmlns:xm="http://schemas.microsoft.com/office/excel/2006/main">
          <x14:cfRule type="expression" priority="1538" id="{7FE9BF46-E67C-4B20-AEB8-E4A277E3D885}">
            <xm:f>'Section A'!$F$15=0</xm:f>
            <x14:dxf>
              <fill>
                <patternFill patternType="mediumGray">
                  <bgColor theme="0" tint="-0.34998626667073579"/>
                </patternFill>
              </fill>
            </x14:dxf>
          </x14:cfRule>
          <xm:sqref>I64:Q64</xm:sqref>
        </x14:conditionalFormatting>
        <x14:conditionalFormatting xmlns:xm="http://schemas.microsoft.com/office/excel/2006/main">
          <x14:cfRule type="expression" priority="1535" id="{85342654-29AC-452E-B6C5-4FDCC645744B}">
            <xm:f>'Section A'!$F$15=0</xm:f>
            <x14:dxf>
              <fill>
                <patternFill patternType="mediumGray">
                  <bgColor theme="0" tint="-0.34998626667073579"/>
                </patternFill>
              </fill>
            </x14:dxf>
          </x14:cfRule>
          <xm:sqref>I66:Q66</xm:sqref>
        </x14:conditionalFormatting>
        <x14:conditionalFormatting xmlns:xm="http://schemas.microsoft.com/office/excel/2006/main">
          <x14:cfRule type="expression" priority="1276" id="{90486F09-8345-46E2-B23A-1D71D7A33BDA}">
            <xm:f>'Section A'!$F$15=0</xm:f>
            <x14:dxf>
              <fill>
                <patternFill patternType="mediumGray">
                  <bgColor theme="0" tint="-0.34998626667073579"/>
                </patternFill>
              </fill>
            </x14:dxf>
          </x14:cfRule>
          <xm:sqref>I68:Q68</xm:sqref>
        </x14:conditionalFormatting>
        <x14:conditionalFormatting xmlns:xm="http://schemas.microsoft.com/office/excel/2006/main">
          <x14:cfRule type="expression" priority="1273" id="{4CA91BB6-4B3C-4496-A9CC-A2399144111F}">
            <xm:f>'Section A'!$F$15=0</xm:f>
            <x14:dxf>
              <fill>
                <patternFill patternType="mediumGray">
                  <bgColor theme="0" tint="-0.34998626667073579"/>
                </patternFill>
              </fill>
            </x14:dxf>
          </x14:cfRule>
          <xm:sqref>I70:Q70</xm:sqref>
        </x14:conditionalFormatting>
        <x14:conditionalFormatting xmlns:xm="http://schemas.microsoft.com/office/excel/2006/main">
          <x14:cfRule type="expression" priority="1022" id="{34BFED8A-950E-43B1-9583-089CE741FF83}">
            <xm:f>'Section A'!$F$15=0</xm:f>
            <x14:dxf>
              <fill>
                <patternFill patternType="mediumGray">
                  <bgColor theme="0" tint="-0.34998626667073579"/>
                </patternFill>
              </fill>
            </x14:dxf>
          </x14:cfRule>
          <xm:sqref>I72:Q72</xm:sqref>
        </x14:conditionalFormatting>
        <x14:conditionalFormatting xmlns:xm="http://schemas.microsoft.com/office/excel/2006/main">
          <x14:cfRule type="expression" priority="1019" id="{B7076138-F78C-4C66-8A38-0E62D67AD829}">
            <xm:f>'Section A'!$F$15=0</xm:f>
            <x14:dxf>
              <fill>
                <patternFill patternType="mediumGray">
                  <bgColor theme="0" tint="-0.34998626667073579"/>
                </patternFill>
              </fill>
            </x14:dxf>
          </x14:cfRule>
          <xm:sqref>I74:Q74</xm:sqref>
        </x14:conditionalFormatting>
        <x14:conditionalFormatting xmlns:xm="http://schemas.microsoft.com/office/excel/2006/main">
          <x14:cfRule type="expression" priority="1016" id="{990A3678-8D17-43E2-8955-57BD227253D0}">
            <xm:f>'Section A'!$F$15=0</xm:f>
            <x14:dxf>
              <fill>
                <patternFill patternType="mediumGray">
                  <bgColor theme="0" tint="-0.34998626667073579"/>
                </patternFill>
              </fill>
            </x14:dxf>
          </x14:cfRule>
          <xm:sqref>I76:Q76</xm:sqref>
        </x14:conditionalFormatting>
        <x14:conditionalFormatting xmlns:xm="http://schemas.microsoft.com/office/excel/2006/main">
          <x14:cfRule type="expression" priority="1013" id="{B316EEDA-1078-4DF5-8C4C-F293528C4543}">
            <xm:f>'Section A'!$F$15=0</xm:f>
            <x14:dxf>
              <fill>
                <patternFill patternType="mediumGray">
                  <bgColor theme="0" tint="-0.34998626667073579"/>
                </patternFill>
              </fill>
            </x14:dxf>
          </x14:cfRule>
          <xm:sqref>I78:Q78</xm:sqref>
        </x14:conditionalFormatting>
        <x14:conditionalFormatting xmlns:xm="http://schemas.microsoft.com/office/excel/2006/main">
          <x14:cfRule type="expression" priority="1010" id="{94F4641B-7436-4688-98DF-D377710B9A0B}">
            <xm:f>'Section A'!$F$15=0</xm:f>
            <x14:dxf>
              <fill>
                <patternFill patternType="mediumGray">
                  <bgColor theme="0" tint="-0.34998626667073579"/>
                </patternFill>
              </fill>
            </x14:dxf>
          </x14:cfRule>
          <xm:sqref>I80:Q80</xm:sqref>
        </x14:conditionalFormatting>
        <x14:conditionalFormatting xmlns:xm="http://schemas.microsoft.com/office/excel/2006/main">
          <x14:cfRule type="expression" priority="1007" id="{D18CC233-8C6A-4663-8697-E1EB1E3FF456}">
            <xm:f>'Section A'!$F$15=0</xm:f>
            <x14:dxf>
              <fill>
                <patternFill patternType="mediumGray">
                  <bgColor theme="0" tint="-0.34998626667073579"/>
                </patternFill>
              </fill>
            </x14:dxf>
          </x14:cfRule>
          <xm:sqref>I82:Q82</xm:sqref>
        </x14:conditionalFormatting>
        <x14:conditionalFormatting xmlns:xm="http://schemas.microsoft.com/office/excel/2006/main">
          <x14:cfRule type="expression" priority="951" id="{C9D62760-E271-4E20-B724-4C36AB4286FD}">
            <xm:f>'Section A'!$F$15=0</xm:f>
            <x14:dxf>
              <fill>
                <patternFill patternType="mediumGray">
                  <bgColor theme="0" tint="-0.34998626667073579"/>
                </patternFill>
              </fill>
            </x14:dxf>
          </x14:cfRule>
          <xm:sqref>I84:Q84</xm:sqref>
        </x14:conditionalFormatting>
        <x14:conditionalFormatting xmlns:xm="http://schemas.microsoft.com/office/excel/2006/main">
          <x14:cfRule type="expression" priority="948" id="{AF86AE6B-1A67-4442-9562-FAFAFED85055}">
            <xm:f>'Section A'!$F$15=0</xm:f>
            <x14:dxf>
              <fill>
                <patternFill patternType="mediumGray">
                  <bgColor theme="0" tint="-0.34998626667073579"/>
                </patternFill>
              </fill>
            </x14:dxf>
          </x14:cfRule>
          <xm:sqref>I86:Q86</xm:sqref>
        </x14:conditionalFormatting>
        <x14:conditionalFormatting xmlns:xm="http://schemas.microsoft.com/office/excel/2006/main">
          <x14:cfRule type="expression" priority="922" id="{AE31C3D6-0B72-4223-AD8E-C1457446A3E5}">
            <xm:f>'Section A'!$F$15=0</xm:f>
            <x14:dxf>
              <fill>
                <patternFill patternType="mediumGray">
                  <bgColor theme="0" tint="-0.34998626667073579"/>
                </patternFill>
              </fill>
            </x14:dxf>
          </x14:cfRule>
          <xm:sqref>I88:Q88</xm:sqref>
        </x14:conditionalFormatting>
        <x14:conditionalFormatting xmlns:xm="http://schemas.microsoft.com/office/excel/2006/main">
          <x14:cfRule type="expression" priority="919" id="{D1371A87-3302-4364-BC2F-0F3D75473B93}">
            <xm:f>'Section A'!$F$15=0</xm:f>
            <x14:dxf>
              <fill>
                <patternFill patternType="mediumGray">
                  <bgColor theme="0" tint="-0.34998626667073579"/>
                </patternFill>
              </fill>
            </x14:dxf>
          </x14:cfRule>
          <xm:sqref>I90:Q90</xm:sqref>
        </x14:conditionalFormatting>
        <x14:conditionalFormatting xmlns:xm="http://schemas.microsoft.com/office/excel/2006/main">
          <x14:cfRule type="expression" priority="916" id="{C2E67237-3E7A-4646-B936-1757A3C60BAE}">
            <xm:f>'Section A'!$F$15=0</xm:f>
            <x14:dxf>
              <fill>
                <patternFill patternType="mediumGray">
                  <bgColor theme="0" tint="-0.34998626667073579"/>
                </patternFill>
              </fill>
            </x14:dxf>
          </x14:cfRule>
          <xm:sqref>I92:Q92</xm:sqref>
        </x14:conditionalFormatting>
        <x14:conditionalFormatting xmlns:xm="http://schemas.microsoft.com/office/excel/2006/main">
          <x14:cfRule type="expression" priority="884" id="{74672CE9-CBA7-45EA-B38E-FF31A4F3331B}">
            <xm:f>'Section A'!$F$15=0</xm:f>
            <x14:dxf>
              <fill>
                <patternFill patternType="mediumGray">
                  <bgColor theme="0" tint="-0.34998626667073579"/>
                </patternFill>
              </fill>
            </x14:dxf>
          </x14:cfRule>
          <xm:sqref>I94:Q94</xm:sqref>
        </x14:conditionalFormatting>
        <x14:conditionalFormatting xmlns:xm="http://schemas.microsoft.com/office/excel/2006/main">
          <x14:cfRule type="expression" priority="881" id="{9BAB3A2F-91BE-469A-A68F-98A8DEE28709}">
            <xm:f>'Section A'!$F$15=0</xm:f>
            <x14:dxf>
              <fill>
                <patternFill patternType="mediumGray">
                  <bgColor theme="0" tint="-0.34998626667073579"/>
                </patternFill>
              </fill>
            </x14:dxf>
          </x14:cfRule>
          <xm:sqref>I96:Q96</xm:sqref>
        </x14:conditionalFormatting>
        <x14:conditionalFormatting xmlns:xm="http://schemas.microsoft.com/office/excel/2006/main">
          <x14:cfRule type="expression" priority="857" id="{222201B6-2617-4897-A56F-349BE2399132}">
            <xm:f>'Section A'!$F$15=0</xm:f>
            <x14:dxf>
              <fill>
                <patternFill patternType="mediumGray">
                  <bgColor theme="0" tint="-0.34998626667073579"/>
                </patternFill>
              </fill>
            </x14:dxf>
          </x14:cfRule>
          <xm:sqref>I98:Q98</xm:sqref>
        </x14:conditionalFormatting>
        <x14:conditionalFormatting xmlns:xm="http://schemas.microsoft.com/office/excel/2006/main">
          <x14:cfRule type="expression" priority="854" id="{DAB89A73-228B-4DEA-9722-1D3853F1763F}">
            <xm:f>'Section A'!$F$15=0</xm:f>
            <x14:dxf>
              <fill>
                <patternFill patternType="mediumGray">
                  <bgColor theme="0" tint="-0.34998626667073579"/>
                </patternFill>
              </fill>
            </x14:dxf>
          </x14:cfRule>
          <xm:sqref>I100:Q100</xm:sqref>
        </x14:conditionalFormatting>
        <x14:conditionalFormatting xmlns:xm="http://schemas.microsoft.com/office/excel/2006/main">
          <x14:cfRule type="expression" priority="830" id="{14EF6B21-B003-48AA-A5CE-681E06292EC3}">
            <xm:f>'Section A'!$F$15=0</xm:f>
            <x14:dxf>
              <fill>
                <patternFill patternType="mediumGray">
                  <bgColor theme="0" tint="-0.34998626667073579"/>
                </patternFill>
              </fill>
            </x14:dxf>
          </x14:cfRule>
          <xm:sqref>I102:Q102</xm:sqref>
        </x14:conditionalFormatting>
        <x14:conditionalFormatting xmlns:xm="http://schemas.microsoft.com/office/excel/2006/main">
          <x14:cfRule type="expression" priority="827" id="{887B3072-65CB-49CB-97FE-628584603D62}">
            <xm:f>'Section A'!$F$15=0</xm:f>
            <x14:dxf>
              <fill>
                <patternFill patternType="mediumGray">
                  <bgColor theme="0" tint="-0.34998626667073579"/>
                </patternFill>
              </fill>
            </x14:dxf>
          </x14:cfRule>
          <xm:sqref>I104:Q104</xm:sqref>
        </x14:conditionalFormatting>
        <x14:conditionalFormatting xmlns:xm="http://schemas.microsoft.com/office/excel/2006/main">
          <x14:cfRule type="expression" priority="805" id="{DC7AE9C0-9173-46AD-ABBF-98B8059942E1}">
            <xm:f>'Section A'!$F$15=0</xm:f>
            <x14:dxf>
              <fill>
                <patternFill patternType="mediumGray">
                  <bgColor theme="0" tint="-0.34998626667073579"/>
                </patternFill>
              </fill>
            </x14:dxf>
          </x14:cfRule>
          <xm:sqref>I106:Q106</xm:sqref>
        </x14:conditionalFormatting>
        <x14:conditionalFormatting xmlns:xm="http://schemas.microsoft.com/office/excel/2006/main">
          <x14:cfRule type="expression" priority="416" id="{2B61EC4D-52A9-4D3C-A193-2E541DA0139F}">
            <xm:f>'Section A'!$F$15=0</xm:f>
            <x14:dxf>
              <fill>
                <patternFill patternType="mediumGray">
                  <bgColor theme="0" tint="-0.34998626667073579"/>
                </patternFill>
              </fill>
            </x14:dxf>
          </x14:cfRule>
          <xm:sqref>I108:Q108</xm:sqref>
        </x14:conditionalFormatting>
        <x14:conditionalFormatting xmlns:xm="http://schemas.microsoft.com/office/excel/2006/main">
          <x14:cfRule type="expression" priority="402" id="{20E135D3-780C-4FFD-B00C-C2BF5B9353FC}">
            <xm:f>'Section A'!$F$15=0</xm:f>
            <x14:dxf>
              <fill>
                <patternFill patternType="mediumGray">
                  <bgColor theme="0" tint="-0.34998626667073579"/>
                </patternFill>
              </fill>
            </x14:dxf>
          </x14:cfRule>
          <xm:sqref>I110:Q110</xm:sqref>
        </x14:conditionalFormatting>
        <x14:conditionalFormatting xmlns:xm="http://schemas.microsoft.com/office/excel/2006/main">
          <x14:cfRule type="expression" priority="388" id="{D41F5A0C-BC08-435D-AE10-5E32FF5D8B14}">
            <xm:f>'Section A'!$F$15=0</xm:f>
            <x14:dxf>
              <fill>
                <patternFill patternType="mediumGray">
                  <bgColor theme="0" tint="-0.34998626667073579"/>
                </patternFill>
              </fill>
            </x14:dxf>
          </x14:cfRule>
          <xm:sqref>I112:Q112</xm:sqref>
        </x14:conditionalFormatting>
        <x14:conditionalFormatting xmlns:xm="http://schemas.microsoft.com/office/excel/2006/main">
          <x14:cfRule type="expression" priority="374" id="{809D5780-56DE-4A5F-9C7C-91E12BA39043}">
            <xm:f>'Section A'!$F$15=0</xm:f>
            <x14:dxf>
              <fill>
                <patternFill patternType="mediumGray">
                  <bgColor theme="0" tint="-0.34998626667073579"/>
                </patternFill>
              </fill>
            </x14:dxf>
          </x14:cfRule>
          <xm:sqref>I114:Q114</xm:sqref>
        </x14:conditionalFormatting>
        <x14:conditionalFormatting xmlns:xm="http://schemas.microsoft.com/office/excel/2006/main">
          <x14:cfRule type="expression" priority="360" id="{C446D4DF-06E1-4970-9538-B9DC13F5EE03}">
            <xm:f>'Section A'!$F$15=0</xm:f>
            <x14:dxf>
              <fill>
                <patternFill patternType="mediumGray">
                  <bgColor theme="0" tint="-0.34998626667073579"/>
                </patternFill>
              </fill>
            </x14:dxf>
          </x14:cfRule>
          <xm:sqref>I116:Q116</xm:sqref>
        </x14:conditionalFormatting>
        <x14:conditionalFormatting xmlns:xm="http://schemas.microsoft.com/office/excel/2006/main">
          <x14:cfRule type="expression" priority="346" id="{F8281EED-85A1-4A56-A03B-35F42E0EE63F}">
            <xm:f>'Section A'!$F$15=0</xm:f>
            <x14:dxf>
              <fill>
                <patternFill patternType="mediumGray">
                  <bgColor theme="0" tint="-0.34998626667073579"/>
                </patternFill>
              </fill>
            </x14:dxf>
          </x14:cfRule>
          <xm:sqref>I118:Q118</xm:sqref>
        </x14:conditionalFormatting>
        <x14:conditionalFormatting xmlns:xm="http://schemas.microsoft.com/office/excel/2006/main">
          <x14:cfRule type="expression" priority="332" id="{67CC258E-1FA7-4AAF-975F-69F2D68C5E19}">
            <xm:f>'Section A'!$F$15=0</xm:f>
            <x14:dxf>
              <fill>
                <patternFill patternType="mediumGray">
                  <bgColor theme="0" tint="-0.34998626667073579"/>
                </patternFill>
              </fill>
            </x14:dxf>
          </x14:cfRule>
          <xm:sqref>I120:Q120</xm:sqref>
        </x14:conditionalFormatting>
        <x14:conditionalFormatting xmlns:xm="http://schemas.microsoft.com/office/excel/2006/main">
          <x14:cfRule type="expression" priority="318" id="{E046EFC5-8BF9-4CC3-8CD2-B2B1A1EF4ABC}">
            <xm:f>'Section A'!$F$15=0</xm:f>
            <x14:dxf>
              <fill>
                <patternFill patternType="mediumGray">
                  <bgColor theme="0" tint="-0.34998626667073579"/>
                </patternFill>
              </fill>
            </x14:dxf>
          </x14:cfRule>
          <xm:sqref>I122:Q122</xm:sqref>
        </x14:conditionalFormatting>
        <x14:conditionalFormatting xmlns:xm="http://schemas.microsoft.com/office/excel/2006/main">
          <x14:cfRule type="expression" priority="304" id="{3BD2B72C-6ABF-4835-AC32-2199E65C2065}">
            <xm:f>'Section A'!$F$15=0</xm:f>
            <x14:dxf>
              <fill>
                <patternFill patternType="mediumGray">
                  <bgColor theme="0" tint="-0.34998626667073579"/>
                </patternFill>
              </fill>
            </x14:dxf>
          </x14:cfRule>
          <xm:sqref>I124:Q124</xm:sqref>
        </x14:conditionalFormatting>
        <x14:conditionalFormatting xmlns:xm="http://schemas.microsoft.com/office/excel/2006/main">
          <x14:cfRule type="expression" priority="290" id="{E6B9F4BC-4F4D-4A03-ACB3-0950B093E4AB}">
            <xm:f>'Section A'!$F$15=0</xm:f>
            <x14:dxf>
              <fill>
                <patternFill patternType="mediumGray">
                  <bgColor theme="0" tint="-0.34998626667073579"/>
                </patternFill>
              </fill>
            </x14:dxf>
          </x14:cfRule>
          <xm:sqref>I126:Q126</xm:sqref>
        </x14:conditionalFormatting>
        <x14:conditionalFormatting xmlns:xm="http://schemas.microsoft.com/office/excel/2006/main">
          <x14:cfRule type="expression" priority="276" id="{C47B89A7-159A-49C4-990E-464DD5AD38A7}">
            <xm:f>'Section A'!$F$15=0</xm:f>
            <x14:dxf>
              <fill>
                <patternFill patternType="mediumGray">
                  <bgColor theme="0" tint="-0.34998626667073579"/>
                </patternFill>
              </fill>
            </x14:dxf>
          </x14:cfRule>
          <xm:sqref>I128:Q128</xm:sqref>
        </x14:conditionalFormatting>
        <x14:conditionalFormatting xmlns:xm="http://schemas.microsoft.com/office/excel/2006/main">
          <x14:cfRule type="expression" priority="262" id="{D3F6BA23-8C39-4342-BFA0-F0ACEFFB445A}">
            <xm:f>'Section A'!$F$15=0</xm:f>
            <x14:dxf>
              <fill>
                <patternFill patternType="mediumGray">
                  <bgColor theme="0" tint="-0.34998626667073579"/>
                </patternFill>
              </fill>
            </x14:dxf>
          </x14:cfRule>
          <xm:sqref>I130:Q130</xm:sqref>
        </x14:conditionalFormatting>
        <x14:conditionalFormatting xmlns:xm="http://schemas.microsoft.com/office/excel/2006/main">
          <x14:cfRule type="expression" priority="248" id="{2EF0E83D-FB18-4563-B7ED-D6BE7F227557}">
            <xm:f>'Section A'!$F$15=0</xm:f>
            <x14:dxf>
              <fill>
                <patternFill patternType="mediumGray">
                  <bgColor theme="0" tint="-0.34998626667073579"/>
                </patternFill>
              </fill>
            </x14:dxf>
          </x14:cfRule>
          <xm:sqref>I132:Q132</xm:sqref>
        </x14:conditionalFormatting>
        <x14:conditionalFormatting xmlns:xm="http://schemas.microsoft.com/office/excel/2006/main">
          <x14:cfRule type="expression" priority="234" id="{C716E524-1460-408E-AFFE-F15D96924AA4}">
            <xm:f>'Section A'!$F$15=0</xm:f>
            <x14:dxf>
              <fill>
                <patternFill patternType="mediumGray">
                  <bgColor theme="0" tint="-0.34998626667073579"/>
                </patternFill>
              </fill>
            </x14:dxf>
          </x14:cfRule>
          <xm:sqref>I134:Q134</xm:sqref>
        </x14:conditionalFormatting>
        <x14:conditionalFormatting xmlns:xm="http://schemas.microsoft.com/office/excel/2006/main">
          <x14:cfRule type="expression" priority="220" id="{C3FBCFCB-E753-4252-989C-CD9D2B1B3C0E}">
            <xm:f>'Section A'!$F$15=0</xm:f>
            <x14:dxf>
              <fill>
                <patternFill patternType="mediumGray">
                  <bgColor theme="0" tint="-0.34998626667073579"/>
                </patternFill>
              </fill>
            </x14:dxf>
          </x14:cfRule>
          <xm:sqref>I136:Q136</xm:sqref>
        </x14:conditionalFormatting>
        <x14:conditionalFormatting xmlns:xm="http://schemas.microsoft.com/office/excel/2006/main">
          <x14:cfRule type="expression" priority="206" id="{7DE00A1B-3D96-42B7-9DF9-F82C0D3BF72A}">
            <xm:f>'Section A'!$F$15=0</xm:f>
            <x14:dxf>
              <fill>
                <patternFill patternType="mediumGray">
                  <bgColor theme="0" tint="-0.34998626667073579"/>
                </patternFill>
              </fill>
            </x14:dxf>
          </x14:cfRule>
          <xm:sqref>I138:Q138</xm:sqref>
        </x14:conditionalFormatting>
        <x14:conditionalFormatting xmlns:xm="http://schemas.microsoft.com/office/excel/2006/main">
          <x14:cfRule type="expression" priority="192" id="{D994126D-1ADB-4663-835A-426EEFF6CCC1}">
            <xm:f>'Section A'!$F$15=0</xm:f>
            <x14:dxf>
              <fill>
                <patternFill patternType="mediumGray">
                  <bgColor theme="0" tint="-0.34998626667073579"/>
                </patternFill>
              </fill>
            </x14:dxf>
          </x14:cfRule>
          <xm:sqref>I140:Q140</xm:sqref>
        </x14:conditionalFormatting>
        <x14:conditionalFormatting xmlns:xm="http://schemas.microsoft.com/office/excel/2006/main">
          <x14:cfRule type="expression" priority="178" id="{F859F4CA-6FC5-46A1-9ADA-1E5D5CD71A10}">
            <xm:f>'Section A'!$F$15=0</xm:f>
            <x14:dxf>
              <fill>
                <patternFill patternType="mediumGray">
                  <bgColor theme="0" tint="-0.34998626667073579"/>
                </patternFill>
              </fill>
            </x14:dxf>
          </x14:cfRule>
          <xm:sqref>I142:Q142</xm:sqref>
        </x14:conditionalFormatting>
        <x14:conditionalFormatting xmlns:xm="http://schemas.microsoft.com/office/excel/2006/main">
          <x14:cfRule type="expression" priority="164" id="{2370E5D4-520D-4738-84EC-F499A6B49978}">
            <xm:f>'Section A'!$F$15=0</xm:f>
            <x14:dxf>
              <fill>
                <patternFill patternType="mediumGray">
                  <bgColor theme="0" tint="-0.34998626667073579"/>
                </patternFill>
              </fill>
            </x14:dxf>
          </x14:cfRule>
          <xm:sqref>I144:Q144</xm:sqref>
        </x14:conditionalFormatting>
        <x14:conditionalFormatting xmlns:xm="http://schemas.microsoft.com/office/excel/2006/main">
          <x14:cfRule type="expression" priority="150" id="{0CFC2780-EFBC-4043-B799-D9865A19BE1D}">
            <xm:f>'Section A'!$F$15=0</xm:f>
            <x14:dxf>
              <fill>
                <patternFill patternType="mediumGray">
                  <bgColor theme="0" tint="-0.34998626667073579"/>
                </patternFill>
              </fill>
            </x14:dxf>
          </x14:cfRule>
          <xm:sqref>I146:Q146</xm:sqref>
        </x14:conditionalFormatting>
        <x14:conditionalFormatting xmlns:xm="http://schemas.microsoft.com/office/excel/2006/main">
          <x14:cfRule type="expression" priority="136" id="{03A2B3C8-4A2C-45B3-B347-62371B0862CF}">
            <xm:f>'Section A'!$F$15=0</xm:f>
            <x14:dxf>
              <fill>
                <patternFill patternType="mediumGray">
                  <bgColor theme="0" tint="-0.34998626667073579"/>
                </patternFill>
              </fill>
            </x14:dxf>
          </x14:cfRule>
          <xm:sqref>I148:Q148</xm:sqref>
        </x14:conditionalFormatting>
        <x14:conditionalFormatting xmlns:xm="http://schemas.microsoft.com/office/excel/2006/main">
          <x14:cfRule type="expression" priority="122" id="{A1CE03DB-97D3-4E1D-B228-57F9928D87C9}">
            <xm:f>'Section A'!$F$15=0</xm:f>
            <x14:dxf>
              <fill>
                <patternFill patternType="mediumGray">
                  <bgColor theme="0" tint="-0.34998626667073579"/>
                </patternFill>
              </fill>
            </x14:dxf>
          </x14:cfRule>
          <xm:sqref>I150:Q150</xm:sqref>
        </x14:conditionalFormatting>
        <x14:conditionalFormatting xmlns:xm="http://schemas.microsoft.com/office/excel/2006/main">
          <x14:cfRule type="expression" priority="108" id="{1BED24BE-09A5-49D6-9030-F129730E6867}">
            <xm:f>'Section A'!$F$15=0</xm:f>
            <x14:dxf>
              <fill>
                <patternFill patternType="mediumGray">
                  <bgColor theme="0" tint="-0.34998626667073579"/>
                </patternFill>
              </fill>
            </x14:dxf>
          </x14:cfRule>
          <xm:sqref>I152:Q152</xm:sqref>
        </x14:conditionalFormatting>
        <x14:conditionalFormatting xmlns:xm="http://schemas.microsoft.com/office/excel/2006/main">
          <x14:cfRule type="expression" priority="94" id="{5651D68C-E74F-477E-8F33-D81F44B0EA5F}">
            <xm:f>'Section A'!$F$15=0</xm:f>
            <x14:dxf>
              <fill>
                <patternFill patternType="mediumGray">
                  <bgColor theme="0" tint="-0.34998626667073579"/>
                </patternFill>
              </fill>
            </x14:dxf>
          </x14:cfRule>
          <xm:sqref>I154:Q154</xm:sqref>
        </x14:conditionalFormatting>
        <x14:conditionalFormatting xmlns:xm="http://schemas.microsoft.com/office/excel/2006/main">
          <x14:cfRule type="expression" priority="80" id="{722C5E3F-A5AE-4F78-8D3A-43E78ABBD777}">
            <xm:f>'Section A'!$F$15=0</xm:f>
            <x14:dxf>
              <fill>
                <patternFill patternType="mediumGray">
                  <bgColor theme="0" tint="-0.34998626667073579"/>
                </patternFill>
              </fill>
            </x14:dxf>
          </x14:cfRule>
          <xm:sqref>I156:Q156</xm:sqref>
        </x14:conditionalFormatting>
        <x14:conditionalFormatting xmlns:xm="http://schemas.microsoft.com/office/excel/2006/main">
          <x14:cfRule type="expression" priority="66" id="{4B633A21-D7A4-45A7-B6D8-3C5CEC455CDE}">
            <xm:f>'Section A'!$F$15=0</xm:f>
            <x14:dxf>
              <fill>
                <patternFill patternType="mediumGray">
                  <bgColor theme="0" tint="-0.34998626667073579"/>
                </patternFill>
              </fill>
            </x14:dxf>
          </x14:cfRule>
          <xm:sqref>I158:Q158</xm:sqref>
        </x14:conditionalFormatting>
        <x14:conditionalFormatting xmlns:xm="http://schemas.microsoft.com/office/excel/2006/main">
          <x14:cfRule type="expression" priority="52" id="{4E73D431-7EF3-4009-9723-7F6016A3BE53}">
            <xm:f>'Section A'!$F$15=0</xm:f>
            <x14:dxf>
              <fill>
                <patternFill patternType="mediumGray">
                  <bgColor theme="0" tint="-0.34998626667073579"/>
                </patternFill>
              </fill>
            </x14:dxf>
          </x14:cfRule>
          <xm:sqref>I160:Q160</xm:sqref>
        </x14:conditionalFormatting>
        <x14:conditionalFormatting xmlns:xm="http://schemas.microsoft.com/office/excel/2006/main">
          <x14:cfRule type="expression" priority="38" id="{60335BD6-E046-45CF-8AB4-BAC1FEECB480}">
            <xm:f>'Section A'!$F$15=0</xm:f>
            <x14:dxf>
              <fill>
                <patternFill patternType="mediumGray">
                  <bgColor theme="0" tint="-0.34998626667073579"/>
                </patternFill>
              </fill>
            </x14:dxf>
          </x14:cfRule>
          <xm:sqref>I162:Q162</xm:sqref>
        </x14:conditionalFormatting>
        <x14:conditionalFormatting xmlns:xm="http://schemas.microsoft.com/office/excel/2006/main">
          <x14:cfRule type="expression" priority="24" id="{73341F5F-9A7A-4A67-A1C4-E181693154DD}">
            <xm:f>'Section A'!$F$15=0</xm:f>
            <x14:dxf>
              <fill>
                <patternFill patternType="mediumGray">
                  <bgColor theme="0" tint="-0.34998626667073579"/>
                </patternFill>
              </fill>
            </x14:dxf>
          </x14:cfRule>
          <xm:sqref>I164:Q164</xm:sqref>
        </x14:conditionalFormatting>
        <x14:conditionalFormatting xmlns:xm="http://schemas.microsoft.com/office/excel/2006/main">
          <x14:cfRule type="expression" priority="10" id="{88E485C4-2E37-43E1-B010-3C4AE23A8B38}">
            <xm:f>'Section A'!$F$15=0</xm:f>
            <x14:dxf>
              <fill>
                <patternFill patternType="mediumGray">
                  <bgColor theme="0" tint="-0.34998626667073579"/>
                </patternFill>
              </fill>
            </x14:dxf>
          </x14:cfRule>
          <xm:sqref>I166:Q166</xm:sqref>
        </x14:conditionalFormatting>
        <x14:conditionalFormatting xmlns:xm="http://schemas.microsoft.com/office/excel/2006/main">
          <x14:cfRule type="expression" priority="1531" id="{A51717E9-5DE9-42AB-A481-CB9CA3A73F6D}">
            <xm:f>'Section A'!$F$15=0</xm:f>
            <x14:dxf>
              <fill>
                <patternFill patternType="mediumGray">
                  <bgColor theme="0" tint="-0.34998626667073579"/>
                </patternFill>
              </fill>
            </x14:dxf>
          </x14:cfRule>
          <xm:sqref>T8:AF8</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W175"/>
  <sheetViews>
    <sheetView view="pageBreakPreview" zoomScaleNormal="100" zoomScaleSheetLayoutView="100" workbookViewId="0">
      <pane xSplit="8" ySplit="6" topLeftCell="I7" activePane="bottomRight" state="frozen"/>
      <selection pane="topRight" activeCell="I1" sqref="I1"/>
      <selection pane="bottomLeft" activeCell="A7" sqref="A7"/>
      <selection pane="bottomRight" activeCell="I7" sqref="I7"/>
    </sheetView>
  </sheetViews>
  <sheetFormatPr defaultColWidth="9.140625" defaultRowHeight="15" x14ac:dyDescent="0.25"/>
  <cols>
    <col min="1" max="1" width="7.85546875" style="46" customWidth="1"/>
    <col min="2" max="2" width="20.140625" style="46" customWidth="1"/>
    <col min="3" max="3" width="15.140625" style="46" customWidth="1"/>
    <col min="4" max="4" width="22.85546875" style="46" customWidth="1"/>
    <col min="5" max="5" width="11.140625" style="46" customWidth="1"/>
    <col min="6" max="6" width="14.85546875" style="46" customWidth="1"/>
    <col min="7" max="7" width="21.42578125" style="46" hidden="1" customWidth="1"/>
    <col min="8" max="8" width="13.28515625" style="46" customWidth="1"/>
    <col min="9" max="9" width="2.42578125" style="46" customWidth="1"/>
    <col min="10" max="10" width="13.28515625" style="46" customWidth="1"/>
    <col min="11" max="11" width="2.7109375" style="46" customWidth="1"/>
    <col min="12" max="12" width="13.28515625" style="46" customWidth="1"/>
    <col min="13" max="13" width="2.28515625" style="46" customWidth="1"/>
    <col min="14" max="14" width="13.28515625" style="46" customWidth="1"/>
    <col min="15" max="15" width="1.85546875" style="46" customWidth="1"/>
    <col min="16" max="16" width="13.28515625" style="46" customWidth="1"/>
    <col min="17" max="17" width="1.85546875" style="46" customWidth="1"/>
    <col min="18" max="18" width="19.140625" style="46" customWidth="1"/>
    <col min="19" max="19" width="2.5703125" style="46" customWidth="1"/>
    <col min="20" max="20" width="13.28515625" style="46" customWidth="1"/>
    <col min="21" max="21" width="2.5703125" style="46" customWidth="1"/>
    <col min="22" max="22" width="13.28515625" style="46" customWidth="1"/>
    <col min="23" max="23" width="3.28515625" style="46" customWidth="1"/>
    <col min="24" max="16384" width="9.140625" style="46"/>
  </cols>
  <sheetData>
    <row r="1" spans="1:23" ht="18.75" x14ac:dyDescent="0.25">
      <c r="A1" s="441" t="s">
        <v>391</v>
      </c>
      <c r="B1" s="441"/>
      <c r="C1" s="441"/>
      <c r="D1" s="4"/>
      <c r="E1" s="4"/>
      <c r="F1" s="4"/>
      <c r="G1" s="4"/>
      <c r="H1" s="4"/>
      <c r="I1" s="4"/>
      <c r="J1" s="4"/>
      <c r="K1" s="4"/>
      <c r="L1" s="4"/>
      <c r="M1" s="4"/>
      <c r="N1" s="4"/>
      <c r="O1" s="4"/>
      <c r="P1" s="4"/>
      <c r="Q1" s="4"/>
      <c r="R1" s="4"/>
      <c r="S1" s="4"/>
      <c r="T1" s="4"/>
      <c r="U1" s="4"/>
      <c r="V1" s="4"/>
      <c r="W1" s="4"/>
    </row>
    <row r="2" spans="1:23" x14ac:dyDescent="0.25">
      <c r="A2" s="335"/>
      <c r="B2" s="4"/>
      <c r="C2" s="4"/>
      <c r="D2" s="4"/>
      <c r="E2" s="4"/>
      <c r="F2" s="4"/>
      <c r="G2" s="4"/>
      <c r="H2" s="4"/>
      <c r="I2" s="4"/>
      <c r="J2" s="4"/>
      <c r="K2" s="4"/>
      <c r="L2" s="4"/>
      <c r="M2" s="4"/>
      <c r="N2" s="4"/>
      <c r="O2" s="4"/>
      <c r="P2" s="4"/>
      <c r="Q2" s="4"/>
      <c r="R2" s="4"/>
      <c r="S2" s="4"/>
      <c r="T2" s="4"/>
      <c r="U2" s="4"/>
      <c r="V2" s="4"/>
      <c r="W2" s="4"/>
    </row>
    <row r="3" spans="1:23" ht="18.75" x14ac:dyDescent="0.25">
      <c r="A3" s="461" t="s">
        <v>762</v>
      </c>
      <c r="B3" s="461"/>
      <c r="C3" s="461"/>
      <c r="D3" s="461"/>
      <c r="E3" s="461"/>
      <c r="F3" s="461"/>
      <c r="G3" s="209"/>
      <c r="H3" s="4"/>
      <c r="I3" s="4"/>
      <c r="J3" s="486"/>
      <c r="K3" s="486"/>
      <c r="L3" s="486"/>
      <c r="M3" s="486"/>
      <c r="N3" s="486"/>
      <c r="O3" s="486"/>
      <c r="P3" s="486"/>
      <c r="Q3" s="486"/>
      <c r="R3" s="486"/>
      <c r="S3" s="4"/>
      <c r="T3" s="4"/>
      <c r="U3" s="4"/>
      <c r="V3" s="4"/>
      <c r="W3" s="4"/>
    </row>
    <row r="4" spans="1:23" ht="64.900000000000006" customHeight="1" x14ac:dyDescent="0.25">
      <c r="A4" s="485" t="s">
        <v>770</v>
      </c>
      <c r="B4" s="485"/>
      <c r="C4" s="485"/>
      <c r="D4" s="485"/>
      <c r="E4" s="485"/>
      <c r="F4" s="485"/>
      <c r="G4" s="485"/>
      <c r="H4" s="485"/>
      <c r="I4" s="485"/>
      <c r="J4" s="485"/>
      <c r="K4" s="485"/>
      <c r="L4" s="485"/>
      <c r="M4" s="485"/>
      <c r="N4" s="485"/>
      <c r="O4" s="485"/>
      <c r="P4" s="485"/>
      <c r="Q4" s="4"/>
      <c r="R4" s="4"/>
      <c r="S4" s="4"/>
      <c r="T4" s="4"/>
      <c r="U4" s="4"/>
      <c r="V4" s="4"/>
      <c r="W4" s="4"/>
    </row>
    <row r="5" spans="1:23" ht="180" x14ac:dyDescent="0.25">
      <c r="A5" s="4"/>
      <c r="B5" s="207" t="s">
        <v>616</v>
      </c>
      <c r="C5" s="207" t="s">
        <v>858</v>
      </c>
      <c r="D5" s="207" t="s">
        <v>852</v>
      </c>
      <c r="E5" s="207" t="s">
        <v>129</v>
      </c>
      <c r="F5" s="207" t="s">
        <v>452</v>
      </c>
      <c r="G5" s="207" t="s">
        <v>454</v>
      </c>
      <c r="H5" s="207" t="s">
        <v>49</v>
      </c>
      <c r="I5" s="4"/>
      <c r="J5" s="207" t="s">
        <v>763</v>
      </c>
      <c r="K5" s="4"/>
      <c r="L5" s="207" t="s">
        <v>766</v>
      </c>
      <c r="M5" s="4"/>
      <c r="N5" s="207" t="s">
        <v>767</v>
      </c>
      <c r="O5" s="4"/>
      <c r="P5" s="207" t="s">
        <v>768</v>
      </c>
      <c r="Q5" s="4"/>
      <c r="R5" s="207" t="s">
        <v>771</v>
      </c>
      <c r="S5" s="4"/>
      <c r="T5" s="207" t="s">
        <v>769</v>
      </c>
      <c r="U5" s="4"/>
      <c r="V5" s="207" t="s">
        <v>859</v>
      </c>
      <c r="W5" s="4"/>
    </row>
    <row r="6" spans="1:23" ht="15.75" thickBot="1" x14ac:dyDescent="0.3">
      <c r="A6" s="4"/>
      <c r="B6" s="304" t="s">
        <v>851</v>
      </c>
      <c r="C6" s="304" t="s">
        <v>764</v>
      </c>
      <c r="D6" s="305" t="s">
        <v>112</v>
      </c>
      <c r="E6" s="305" t="s">
        <v>550</v>
      </c>
      <c r="F6" s="305" t="s">
        <v>455</v>
      </c>
      <c r="G6" s="305" t="s">
        <v>551</v>
      </c>
      <c r="H6" s="305" t="s">
        <v>456</v>
      </c>
      <c r="I6" s="4"/>
      <c r="J6" s="305" t="s">
        <v>457</v>
      </c>
      <c r="K6" s="4"/>
      <c r="L6" s="305" t="s">
        <v>458</v>
      </c>
      <c r="M6" s="4"/>
      <c r="N6" s="305" t="s">
        <v>459</v>
      </c>
      <c r="O6" s="4"/>
      <c r="P6" s="305" t="s">
        <v>460</v>
      </c>
      <c r="Q6" s="4"/>
      <c r="R6" s="305" t="s">
        <v>496</v>
      </c>
      <c r="S6" s="4"/>
      <c r="T6" s="305" t="s">
        <v>518</v>
      </c>
      <c r="U6" s="4"/>
      <c r="V6" s="305" t="s">
        <v>519</v>
      </c>
      <c r="W6" s="4"/>
    </row>
    <row r="7" spans="1:23" ht="16.5" thickBot="1" x14ac:dyDescent="0.3">
      <c r="A7" s="121" t="s">
        <v>668</v>
      </c>
      <c r="B7" s="222">
        <f>'Section C'!C8</f>
        <v>0</v>
      </c>
      <c r="C7" s="222">
        <f>'Section C'!E8</f>
        <v>0</v>
      </c>
      <c r="D7" s="222">
        <f>'Section C'!F8</f>
        <v>0</v>
      </c>
      <c r="E7" s="222">
        <f>'Section C'!G8</f>
        <v>0</v>
      </c>
      <c r="F7" s="299">
        <f>'Section C'!J8</f>
        <v>0</v>
      </c>
      <c r="G7" s="425"/>
      <c r="H7" s="299">
        <f>'Section J'!L8</f>
        <v>0</v>
      </c>
      <c r="I7" s="4"/>
      <c r="J7" s="187"/>
      <c r="K7" s="4"/>
      <c r="L7" s="187"/>
      <c r="M7" s="4"/>
      <c r="N7" s="187"/>
      <c r="O7" s="4"/>
      <c r="P7" s="187"/>
      <c r="Q7" s="4"/>
      <c r="R7" s="187"/>
      <c r="S7" s="4"/>
      <c r="T7" s="187"/>
      <c r="U7" s="4"/>
      <c r="V7" s="187"/>
      <c r="W7" s="4"/>
    </row>
    <row r="8" spans="1:23" ht="15.75" thickBot="1" x14ac:dyDescent="0.3">
      <c r="A8" s="121"/>
      <c r="B8" s="4"/>
      <c r="C8" s="4"/>
      <c r="D8" s="4"/>
      <c r="E8" s="4"/>
      <c r="F8" s="316"/>
      <c r="G8" s="4"/>
      <c r="H8" s="316"/>
      <c r="I8" s="4"/>
      <c r="J8" s="201"/>
      <c r="K8" s="4"/>
      <c r="L8" s="201"/>
      <c r="M8" s="4"/>
      <c r="N8" s="201"/>
      <c r="O8" s="4"/>
      <c r="P8" s="201"/>
      <c r="Q8" s="4"/>
      <c r="R8" s="201"/>
      <c r="S8" s="4"/>
      <c r="T8" s="201"/>
      <c r="U8" s="4"/>
      <c r="V8" s="201"/>
      <c r="W8" s="4"/>
    </row>
    <row r="9" spans="1:23" ht="16.5" thickBot="1" x14ac:dyDescent="0.3">
      <c r="A9" s="121" t="s">
        <v>679</v>
      </c>
      <c r="B9" s="222">
        <f>'Section C'!C10</f>
        <v>0</v>
      </c>
      <c r="C9" s="222">
        <f>'Section C'!E10</f>
        <v>0</v>
      </c>
      <c r="D9" s="222">
        <f>'Section C'!F10</f>
        <v>0</v>
      </c>
      <c r="E9" s="222">
        <f>'Section C'!G10</f>
        <v>0</v>
      </c>
      <c r="F9" s="299">
        <f>'Section C'!J10</f>
        <v>0</v>
      </c>
      <c r="G9" s="425"/>
      <c r="H9" s="299">
        <f>'Section J'!L10</f>
        <v>0</v>
      </c>
      <c r="I9" s="4"/>
      <c r="J9" s="187"/>
      <c r="K9" s="4"/>
      <c r="L9" s="187"/>
      <c r="M9" s="4"/>
      <c r="N9" s="187"/>
      <c r="O9" s="4"/>
      <c r="P9" s="187"/>
      <c r="Q9" s="4"/>
      <c r="R9" s="187"/>
      <c r="S9" s="4"/>
      <c r="T9" s="187"/>
      <c r="U9" s="4"/>
      <c r="V9" s="187"/>
      <c r="W9" s="4"/>
    </row>
    <row r="10" spans="1:23" ht="15.75" thickBot="1" x14ac:dyDescent="0.3">
      <c r="A10" s="121"/>
      <c r="B10" s="4"/>
      <c r="C10" s="4"/>
      <c r="D10" s="4"/>
      <c r="E10" s="4"/>
      <c r="F10" s="316"/>
      <c r="G10" s="4"/>
      <c r="H10" s="316"/>
      <c r="I10" s="4"/>
      <c r="J10" s="4"/>
      <c r="K10" s="4"/>
      <c r="L10" s="4"/>
      <c r="M10" s="4"/>
      <c r="N10" s="4"/>
      <c r="O10" s="4"/>
      <c r="P10" s="4"/>
      <c r="Q10" s="4"/>
      <c r="R10" s="4"/>
      <c r="S10" s="4"/>
      <c r="T10" s="4"/>
      <c r="U10" s="4"/>
      <c r="V10" s="4"/>
      <c r="W10" s="4"/>
    </row>
    <row r="11" spans="1:23" ht="16.5" thickBot="1" x14ac:dyDescent="0.3">
      <c r="A11" s="121" t="s">
        <v>678</v>
      </c>
      <c r="B11" s="222">
        <f>'Section C'!C12</f>
        <v>0</v>
      </c>
      <c r="C11" s="222">
        <f>'Section C'!E12</f>
        <v>0</v>
      </c>
      <c r="D11" s="222">
        <f>'Section C'!F12</f>
        <v>0</v>
      </c>
      <c r="E11" s="222">
        <f>'Section C'!G12</f>
        <v>0</v>
      </c>
      <c r="F11" s="299">
        <f>'Section C'!J12</f>
        <v>0</v>
      </c>
      <c r="G11" s="425"/>
      <c r="H11" s="299">
        <f>'Section J'!L12</f>
        <v>0</v>
      </c>
      <c r="I11" s="4"/>
      <c r="J11" s="187"/>
      <c r="K11" s="4"/>
      <c r="L11" s="187"/>
      <c r="M11" s="4"/>
      <c r="N11" s="187"/>
      <c r="O11" s="4"/>
      <c r="P11" s="187"/>
      <c r="Q11" s="4"/>
      <c r="R11" s="187"/>
      <c r="S11" s="4"/>
      <c r="T11" s="187"/>
      <c r="U11" s="4"/>
      <c r="V11" s="187"/>
      <c r="W11" s="4"/>
    </row>
    <row r="12" spans="1:23" ht="15.75" thickBot="1" x14ac:dyDescent="0.3">
      <c r="A12" s="121"/>
      <c r="B12" s="4"/>
      <c r="C12" s="4"/>
      <c r="D12" s="4"/>
      <c r="E12" s="4"/>
      <c r="F12" s="316"/>
      <c r="G12" s="4"/>
      <c r="H12" s="316"/>
      <c r="I12" s="4"/>
      <c r="J12" s="4"/>
      <c r="K12" s="4"/>
      <c r="L12" s="4"/>
      <c r="M12" s="4"/>
      <c r="N12" s="4"/>
      <c r="O12" s="4"/>
      <c r="P12" s="4"/>
      <c r="Q12" s="4"/>
      <c r="R12" s="4"/>
      <c r="S12" s="4"/>
      <c r="T12" s="4"/>
      <c r="U12" s="4"/>
      <c r="V12" s="4"/>
      <c r="W12" s="4"/>
    </row>
    <row r="13" spans="1:23" ht="16.5" thickBot="1" x14ac:dyDescent="0.3">
      <c r="A13" s="121" t="s">
        <v>677</v>
      </c>
      <c r="B13" s="222">
        <f>'Section C'!C14</f>
        <v>0</v>
      </c>
      <c r="C13" s="222">
        <f>'Section C'!E14</f>
        <v>0</v>
      </c>
      <c r="D13" s="222">
        <f>'Section C'!F14</f>
        <v>0</v>
      </c>
      <c r="E13" s="222">
        <f>'Section C'!G14</f>
        <v>0</v>
      </c>
      <c r="F13" s="299">
        <f>'Section C'!J14</f>
        <v>0</v>
      </c>
      <c r="G13" s="425"/>
      <c r="H13" s="299">
        <f>'Section J'!L14</f>
        <v>0</v>
      </c>
      <c r="I13" s="4"/>
      <c r="J13" s="187"/>
      <c r="K13" s="4"/>
      <c r="L13" s="187"/>
      <c r="M13" s="4"/>
      <c r="N13" s="187"/>
      <c r="O13" s="4"/>
      <c r="P13" s="187"/>
      <c r="Q13" s="4"/>
      <c r="R13" s="187"/>
      <c r="S13" s="4"/>
      <c r="T13" s="187"/>
      <c r="U13" s="4"/>
      <c r="V13" s="187"/>
      <c r="W13" s="4"/>
    </row>
    <row r="14" spans="1:23" ht="15.75" thickBot="1" x14ac:dyDescent="0.3">
      <c r="A14" s="121"/>
      <c r="B14" s="4"/>
      <c r="C14" s="4"/>
      <c r="D14" s="4"/>
      <c r="E14" s="4"/>
      <c r="F14" s="316"/>
      <c r="G14" s="4"/>
      <c r="H14" s="316"/>
      <c r="I14" s="4"/>
      <c r="J14" s="4"/>
      <c r="K14" s="4"/>
      <c r="L14" s="4"/>
      <c r="M14" s="4"/>
      <c r="N14" s="4"/>
      <c r="O14" s="4"/>
      <c r="P14" s="4"/>
      <c r="Q14" s="4"/>
      <c r="R14" s="4"/>
      <c r="S14" s="4"/>
      <c r="T14" s="4"/>
      <c r="U14" s="4"/>
      <c r="V14" s="4"/>
      <c r="W14" s="4"/>
    </row>
    <row r="15" spans="1:23" ht="16.5" thickBot="1" x14ac:dyDescent="0.3">
      <c r="A15" s="121" t="s">
        <v>676</v>
      </c>
      <c r="B15" s="222">
        <f>'Section C'!C16</f>
        <v>0</v>
      </c>
      <c r="C15" s="222">
        <f>'Section C'!E16</f>
        <v>0</v>
      </c>
      <c r="D15" s="222">
        <f>'Section C'!F16</f>
        <v>0</v>
      </c>
      <c r="E15" s="222">
        <f>'Section C'!G16</f>
        <v>0</v>
      </c>
      <c r="F15" s="299">
        <f>'Section C'!J16</f>
        <v>0</v>
      </c>
      <c r="G15" s="425"/>
      <c r="H15" s="299">
        <f>'Section J'!L16</f>
        <v>0</v>
      </c>
      <c r="I15" s="4"/>
      <c r="J15" s="187"/>
      <c r="K15" s="4"/>
      <c r="L15" s="187"/>
      <c r="M15" s="4"/>
      <c r="N15" s="187"/>
      <c r="O15" s="4"/>
      <c r="P15" s="187"/>
      <c r="Q15" s="4"/>
      <c r="R15" s="187"/>
      <c r="S15" s="4"/>
      <c r="T15" s="187"/>
      <c r="U15" s="4"/>
      <c r="V15" s="187"/>
      <c r="W15" s="4"/>
    </row>
    <row r="16" spans="1:23" ht="15.75" thickBot="1" x14ac:dyDescent="0.3">
      <c r="A16" s="70"/>
      <c r="B16" s="4"/>
      <c r="C16" s="4"/>
      <c r="D16" s="4"/>
      <c r="E16" s="4"/>
      <c r="F16" s="316"/>
      <c r="G16" s="4"/>
      <c r="H16" s="316"/>
      <c r="I16" s="4"/>
      <c r="J16" s="4"/>
      <c r="K16" s="4"/>
      <c r="L16" s="4"/>
      <c r="M16" s="4"/>
      <c r="N16" s="4"/>
      <c r="O16" s="4"/>
      <c r="P16" s="4"/>
      <c r="Q16" s="4"/>
      <c r="R16" s="4"/>
      <c r="S16" s="4"/>
      <c r="T16" s="4"/>
      <c r="U16" s="4"/>
      <c r="V16" s="4"/>
      <c r="W16" s="4"/>
    </row>
    <row r="17" spans="1:23" ht="16.5" thickBot="1" x14ac:dyDescent="0.3">
      <c r="A17" s="121" t="s">
        <v>675</v>
      </c>
      <c r="B17" s="222">
        <f>'Section C'!C18</f>
        <v>0</v>
      </c>
      <c r="C17" s="222">
        <f>'Section C'!E18</f>
        <v>0</v>
      </c>
      <c r="D17" s="222">
        <f>'Section C'!F18</f>
        <v>0</v>
      </c>
      <c r="E17" s="222">
        <f>'Section C'!G18</f>
        <v>0</v>
      </c>
      <c r="F17" s="299">
        <f>'Section C'!J18</f>
        <v>0</v>
      </c>
      <c r="G17" s="425"/>
      <c r="H17" s="299">
        <f>'Section J'!L18</f>
        <v>0</v>
      </c>
      <c r="I17" s="4"/>
      <c r="J17" s="187"/>
      <c r="K17" s="4"/>
      <c r="L17" s="187"/>
      <c r="M17" s="4"/>
      <c r="N17" s="187"/>
      <c r="O17" s="4"/>
      <c r="P17" s="187"/>
      <c r="Q17" s="4"/>
      <c r="R17" s="187"/>
      <c r="S17" s="4"/>
      <c r="T17" s="187"/>
      <c r="U17" s="4"/>
      <c r="V17" s="187"/>
      <c r="W17" s="4"/>
    </row>
    <row r="18" spans="1:23" ht="15.75" thickBot="1" x14ac:dyDescent="0.3">
      <c r="A18" s="70"/>
      <c r="B18" s="4"/>
      <c r="C18" s="4"/>
      <c r="D18" s="4"/>
      <c r="E18" s="4"/>
      <c r="F18" s="316"/>
      <c r="G18" s="4"/>
      <c r="H18" s="316"/>
      <c r="I18" s="4"/>
      <c r="J18" s="4"/>
      <c r="K18" s="4"/>
      <c r="L18" s="4"/>
      <c r="M18" s="4"/>
      <c r="N18" s="4"/>
      <c r="O18" s="4"/>
      <c r="P18" s="4"/>
      <c r="Q18" s="4"/>
      <c r="R18" s="4"/>
      <c r="S18" s="4"/>
      <c r="T18" s="4"/>
      <c r="U18" s="4"/>
      <c r="V18" s="4"/>
      <c r="W18" s="4"/>
    </row>
    <row r="19" spans="1:23" ht="16.5" thickBot="1" x14ac:dyDescent="0.3">
      <c r="A19" s="121" t="s">
        <v>674</v>
      </c>
      <c r="B19" s="222">
        <f>'Section C'!C20</f>
        <v>0</v>
      </c>
      <c r="C19" s="222">
        <f>'Section C'!E20</f>
        <v>0</v>
      </c>
      <c r="D19" s="222">
        <f>'Section C'!F20</f>
        <v>0</v>
      </c>
      <c r="E19" s="222">
        <f>'Section C'!G20</f>
        <v>0</v>
      </c>
      <c r="F19" s="299">
        <f>'Section C'!J20</f>
        <v>0</v>
      </c>
      <c r="G19" s="425"/>
      <c r="H19" s="299">
        <f>'Section J'!L20</f>
        <v>0</v>
      </c>
      <c r="I19" s="4"/>
      <c r="J19" s="187"/>
      <c r="K19" s="4"/>
      <c r="L19" s="187"/>
      <c r="M19" s="4"/>
      <c r="N19" s="187"/>
      <c r="O19" s="4"/>
      <c r="P19" s="187"/>
      <c r="Q19" s="4"/>
      <c r="R19" s="187"/>
      <c r="S19" s="4"/>
      <c r="T19" s="187"/>
      <c r="U19" s="4"/>
      <c r="V19" s="187"/>
      <c r="W19" s="4"/>
    </row>
    <row r="20" spans="1:23" ht="15.75" thickBot="1" x14ac:dyDescent="0.3">
      <c r="A20" s="70"/>
      <c r="B20" s="4"/>
      <c r="C20" s="4"/>
      <c r="D20" s="4"/>
      <c r="E20" s="4"/>
      <c r="F20" s="316"/>
      <c r="G20" s="4"/>
      <c r="H20" s="316"/>
      <c r="I20" s="4"/>
      <c r="J20" s="4"/>
      <c r="K20" s="4"/>
      <c r="L20" s="4"/>
      <c r="M20" s="4"/>
      <c r="N20" s="4"/>
      <c r="O20" s="4"/>
      <c r="P20" s="4"/>
      <c r="Q20" s="4"/>
      <c r="R20" s="4"/>
      <c r="S20" s="4"/>
      <c r="T20" s="4"/>
      <c r="U20" s="4"/>
      <c r="V20" s="4"/>
      <c r="W20" s="4"/>
    </row>
    <row r="21" spans="1:23" ht="16.5" thickBot="1" x14ac:dyDescent="0.3">
      <c r="A21" s="121" t="s">
        <v>673</v>
      </c>
      <c r="B21" s="222">
        <f>'Section C'!C22</f>
        <v>0</v>
      </c>
      <c r="C21" s="222">
        <f>'Section C'!E22</f>
        <v>0</v>
      </c>
      <c r="D21" s="222">
        <f>'Section C'!F22</f>
        <v>0</v>
      </c>
      <c r="E21" s="222">
        <f>'Section C'!G22</f>
        <v>0</v>
      </c>
      <c r="F21" s="299">
        <f>'Section C'!J22</f>
        <v>0</v>
      </c>
      <c r="G21" s="425"/>
      <c r="H21" s="299">
        <f>'Section J'!L22</f>
        <v>0</v>
      </c>
      <c r="I21" s="4"/>
      <c r="J21" s="187"/>
      <c r="K21" s="4"/>
      <c r="L21" s="187"/>
      <c r="M21" s="4"/>
      <c r="N21" s="187"/>
      <c r="O21" s="4"/>
      <c r="P21" s="187"/>
      <c r="Q21" s="4"/>
      <c r="R21" s="187"/>
      <c r="S21" s="4"/>
      <c r="T21" s="187"/>
      <c r="U21" s="4"/>
      <c r="V21" s="187"/>
      <c r="W21" s="4"/>
    </row>
    <row r="22" spans="1:23" ht="15.75" thickBot="1" x14ac:dyDescent="0.3">
      <c r="A22" s="70"/>
      <c r="B22" s="4"/>
      <c r="C22" s="4"/>
      <c r="D22" s="4"/>
      <c r="E22" s="4"/>
      <c r="F22" s="316"/>
      <c r="G22" s="4"/>
      <c r="H22" s="316"/>
      <c r="I22" s="4"/>
      <c r="J22" s="4"/>
      <c r="K22" s="4"/>
      <c r="L22" s="4"/>
      <c r="M22" s="4"/>
      <c r="N22" s="4"/>
      <c r="O22" s="4"/>
      <c r="P22" s="4"/>
      <c r="Q22" s="4"/>
      <c r="R22" s="4"/>
      <c r="S22" s="4"/>
      <c r="T22" s="4"/>
      <c r="U22" s="4"/>
      <c r="V22" s="4"/>
      <c r="W22" s="4"/>
    </row>
    <row r="23" spans="1:23" ht="16.5" thickBot="1" x14ac:dyDescent="0.3">
      <c r="A23" s="121" t="s">
        <v>672</v>
      </c>
      <c r="B23" s="222">
        <f>'Section C'!C24</f>
        <v>0</v>
      </c>
      <c r="C23" s="222">
        <f>'Section C'!E24</f>
        <v>0</v>
      </c>
      <c r="D23" s="222">
        <f>'Section C'!F24</f>
        <v>0</v>
      </c>
      <c r="E23" s="222">
        <f>'Section C'!G24</f>
        <v>0</v>
      </c>
      <c r="F23" s="299">
        <f>'Section C'!J24</f>
        <v>0</v>
      </c>
      <c r="G23" s="425"/>
      <c r="H23" s="299">
        <f>'Section J'!L24</f>
        <v>0</v>
      </c>
      <c r="I23" s="4"/>
      <c r="J23" s="187"/>
      <c r="K23" s="4"/>
      <c r="L23" s="187"/>
      <c r="M23" s="4"/>
      <c r="N23" s="187"/>
      <c r="O23" s="4"/>
      <c r="P23" s="187"/>
      <c r="Q23" s="4"/>
      <c r="R23" s="187"/>
      <c r="S23" s="4"/>
      <c r="T23" s="187"/>
      <c r="U23" s="4"/>
      <c r="V23" s="187"/>
      <c r="W23" s="4"/>
    </row>
    <row r="24" spans="1:23" ht="15.75" thickBot="1" x14ac:dyDescent="0.3">
      <c r="A24" s="70"/>
      <c r="B24" s="4"/>
      <c r="C24" s="4"/>
      <c r="D24" s="4"/>
      <c r="E24" s="4"/>
      <c r="F24" s="316"/>
      <c r="G24" s="4"/>
      <c r="H24" s="316"/>
      <c r="I24" s="4"/>
      <c r="J24" s="4"/>
      <c r="K24" s="4"/>
      <c r="L24" s="4"/>
      <c r="M24" s="4"/>
      <c r="N24" s="4"/>
      <c r="O24" s="4"/>
      <c r="P24" s="4"/>
      <c r="Q24" s="4"/>
      <c r="R24" s="4"/>
      <c r="S24" s="4"/>
      <c r="T24" s="4"/>
      <c r="U24" s="4"/>
      <c r="V24" s="4"/>
      <c r="W24" s="4"/>
    </row>
    <row r="25" spans="1:23" ht="16.5" thickBot="1" x14ac:dyDescent="0.3">
      <c r="A25" s="121" t="s">
        <v>671</v>
      </c>
      <c r="B25" s="222">
        <f>'Section C'!C26</f>
        <v>0</v>
      </c>
      <c r="C25" s="222">
        <f>'Section C'!E26</f>
        <v>0</v>
      </c>
      <c r="D25" s="222">
        <f>'Section C'!F26</f>
        <v>0</v>
      </c>
      <c r="E25" s="222">
        <f>'Section C'!G26</f>
        <v>0</v>
      </c>
      <c r="F25" s="299">
        <f>'Section C'!J26</f>
        <v>0</v>
      </c>
      <c r="G25" s="425"/>
      <c r="H25" s="299">
        <f>'Section J'!L26</f>
        <v>0</v>
      </c>
      <c r="I25" s="4"/>
      <c r="J25" s="187"/>
      <c r="K25" s="4"/>
      <c r="L25" s="187"/>
      <c r="M25" s="4"/>
      <c r="N25" s="187"/>
      <c r="O25" s="4"/>
      <c r="P25" s="187"/>
      <c r="Q25" s="4"/>
      <c r="R25" s="187"/>
      <c r="S25" s="4"/>
      <c r="T25" s="187"/>
      <c r="U25" s="4"/>
      <c r="V25" s="187"/>
      <c r="W25" s="4"/>
    </row>
    <row r="26" spans="1:23" ht="15.75" thickBot="1" x14ac:dyDescent="0.3">
      <c r="A26" s="70"/>
      <c r="B26" s="4"/>
      <c r="C26" s="4"/>
      <c r="D26" s="4"/>
      <c r="E26" s="4"/>
      <c r="F26" s="316"/>
      <c r="G26" s="4"/>
      <c r="H26" s="316"/>
      <c r="I26" s="4"/>
      <c r="J26" s="4"/>
      <c r="K26" s="4"/>
      <c r="L26" s="4"/>
      <c r="M26" s="4"/>
      <c r="N26" s="4"/>
      <c r="O26" s="4"/>
      <c r="P26" s="4"/>
      <c r="Q26" s="4"/>
      <c r="R26" s="4"/>
      <c r="S26" s="4"/>
      <c r="T26" s="4"/>
      <c r="U26" s="4"/>
      <c r="V26" s="4"/>
      <c r="W26" s="4"/>
    </row>
    <row r="27" spans="1:23" ht="16.5" thickBot="1" x14ac:dyDescent="0.3">
      <c r="A27" s="121" t="s">
        <v>670</v>
      </c>
      <c r="B27" s="222">
        <f>'Section C'!C28</f>
        <v>0</v>
      </c>
      <c r="C27" s="222">
        <f>'Section C'!E28</f>
        <v>0</v>
      </c>
      <c r="D27" s="222">
        <f>'Section C'!F28</f>
        <v>0</v>
      </c>
      <c r="E27" s="222">
        <f>'Section C'!G28</f>
        <v>0</v>
      </c>
      <c r="F27" s="299">
        <f>'Section C'!J28</f>
        <v>0</v>
      </c>
      <c r="G27" s="425"/>
      <c r="H27" s="299">
        <f>'Section J'!L28</f>
        <v>0</v>
      </c>
      <c r="I27" s="4"/>
      <c r="J27" s="187"/>
      <c r="K27" s="4"/>
      <c r="L27" s="187"/>
      <c r="M27" s="4"/>
      <c r="N27" s="187"/>
      <c r="O27" s="4"/>
      <c r="P27" s="187"/>
      <c r="Q27" s="4"/>
      <c r="R27" s="187"/>
      <c r="S27" s="4"/>
      <c r="T27" s="187"/>
      <c r="U27" s="4"/>
      <c r="V27" s="187"/>
      <c r="W27" s="4"/>
    </row>
    <row r="28" spans="1:23" ht="15.75" thickBot="1" x14ac:dyDescent="0.3">
      <c r="A28" s="70"/>
      <c r="B28" s="4"/>
      <c r="C28" s="4"/>
      <c r="D28" s="4"/>
      <c r="F28" s="317"/>
      <c r="G28" s="4"/>
      <c r="H28" s="317"/>
      <c r="I28" s="4"/>
      <c r="J28" s="4"/>
      <c r="K28" s="4"/>
      <c r="L28" s="4"/>
      <c r="M28" s="4"/>
      <c r="N28" s="4"/>
      <c r="O28" s="4"/>
      <c r="P28" s="4"/>
      <c r="Q28" s="4"/>
      <c r="R28" s="4"/>
      <c r="S28" s="4"/>
      <c r="T28" s="4"/>
      <c r="U28" s="4"/>
      <c r="V28" s="4"/>
      <c r="W28" s="4"/>
    </row>
    <row r="29" spans="1:23" ht="16.5" thickBot="1" x14ac:dyDescent="0.3">
      <c r="A29" s="121" t="s">
        <v>669</v>
      </c>
      <c r="B29" s="222">
        <f>'Section C'!C30</f>
        <v>0</v>
      </c>
      <c r="C29" s="222">
        <f>'Section C'!E30</f>
        <v>0</v>
      </c>
      <c r="D29" s="222">
        <f>'Section C'!F30</f>
        <v>0</v>
      </c>
      <c r="E29" s="222">
        <f>'Section C'!G30</f>
        <v>0</v>
      </c>
      <c r="F29" s="299">
        <f>'Section C'!J30</f>
        <v>0</v>
      </c>
      <c r="G29" s="425"/>
      <c r="H29" s="299">
        <f>'Section J'!L30</f>
        <v>0</v>
      </c>
      <c r="I29" s="4"/>
      <c r="J29" s="187"/>
      <c r="K29" s="4"/>
      <c r="L29" s="187"/>
      <c r="M29" s="4"/>
      <c r="N29" s="187"/>
      <c r="O29" s="4"/>
      <c r="P29" s="187"/>
      <c r="Q29" s="4"/>
      <c r="R29" s="187"/>
      <c r="S29" s="4"/>
      <c r="T29" s="187"/>
      <c r="U29" s="4"/>
      <c r="V29" s="187"/>
      <c r="W29" s="4"/>
    </row>
    <row r="30" spans="1:23" ht="15.75" thickBot="1" x14ac:dyDescent="0.3">
      <c r="A30" s="70"/>
      <c r="B30" s="4"/>
      <c r="C30" s="4"/>
      <c r="D30" s="4"/>
      <c r="F30" s="317"/>
      <c r="G30" s="4"/>
      <c r="H30" s="317"/>
      <c r="I30" s="4"/>
      <c r="J30" s="4"/>
      <c r="K30" s="4"/>
      <c r="L30" s="4"/>
      <c r="M30" s="4"/>
      <c r="N30" s="4"/>
      <c r="O30" s="4"/>
      <c r="P30" s="4"/>
      <c r="Q30" s="4"/>
      <c r="R30" s="4"/>
      <c r="S30" s="4"/>
      <c r="T30" s="4"/>
      <c r="U30" s="4"/>
      <c r="V30" s="4"/>
      <c r="W30" s="4"/>
    </row>
    <row r="31" spans="1:23" ht="16.5" thickBot="1" x14ac:dyDescent="0.3">
      <c r="A31" s="121" t="s">
        <v>730</v>
      </c>
      <c r="B31" s="222">
        <f>'Section C'!C32</f>
        <v>0</v>
      </c>
      <c r="C31" s="222">
        <f>'Section C'!E32</f>
        <v>0</v>
      </c>
      <c r="D31" s="222">
        <f>'Section C'!F32</f>
        <v>0</v>
      </c>
      <c r="E31" s="222">
        <f>'Section C'!G32</f>
        <v>0</v>
      </c>
      <c r="F31" s="299">
        <f>'Section C'!J32</f>
        <v>0</v>
      </c>
      <c r="G31" s="425"/>
      <c r="H31" s="299">
        <f>'Section J'!L32</f>
        <v>0</v>
      </c>
      <c r="I31" s="4"/>
      <c r="J31" s="187"/>
      <c r="K31" s="4"/>
      <c r="L31" s="187"/>
      <c r="M31" s="4"/>
      <c r="N31" s="187"/>
      <c r="O31" s="4"/>
      <c r="P31" s="187"/>
      <c r="Q31" s="4"/>
      <c r="R31" s="187"/>
      <c r="S31" s="4"/>
      <c r="T31" s="187"/>
      <c r="U31" s="4"/>
      <c r="V31" s="187"/>
      <c r="W31" s="4"/>
    </row>
    <row r="32" spans="1:23" ht="15.75" thickBot="1" x14ac:dyDescent="0.3">
      <c r="A32" s="70"/>
      <c r="B32" s="4"/>
      <c r="C32" s="4"/>
      <c r="D32" s="4"/>
      <c r="F32" s="317"/>
      <c r="G32" s="4"/>
      <c r="H32" s="317"/>
      <c r="I32" s="4"/>
      <c r="J32" s="4"/>
      <c r="K32" s="4"/>
      <c r="L32" s="4"/>
      <c r="M32" s="4"/>
      <c r="N32" s="4"/>
      <c r="O32" s="4"/>
      <c r="P32" s="4"/>
      <c r="Q32" s="4"/>
      <c r="R32" s="4"/>
      <c r="S32" s="4"/>
      <c r="T32" s="4"/>
      <c r="U32" s="4"/>
      <c r="V32" s="4"/>
      <c r="W32" s="4"/>
    </row>
    <row r="33" spans="1:23" ht="16.5" thickBot="1" x14ac:dyDescent="0.3">
      <c r="A33" s="121" t="s">
        <v>731</v>
      </c>
      <c r="B33" s="222">
        <f>'Section C'!C34</f>
        <v>0</v>
      </c>
      <c r="C33" s="222">
        <f>'Section C'!E34</f>
        <v>0</v>
      </c>
      <c r="D33" s="222">
        <f>'Section C'!F34</f>
        <v>0</v>
      </c>
      <c r="E33" s="222">
        <f>'Section C'!G34</f>
        <v>0</v>
      </c>
      <c r="F33" s="299">
        <f>'Section C'!J34</f>
        <v>0</v>
      </c>
      <c r="G33" s="425"/>
      <c r="H33" s="299">
        <f>'Section J'!L34</f>
        <v>0</v>
      </c>
      <c r="I33" s="4"/>
      <c r="J33" s="187"/>
      <c r="K33" s="4"/>
      <c r="L33" s="187"/>
      <c r="M33" s="4"/>
      <c r="N33" s="187"/>
      <c r="O33" s="4"/>
      <c r="P33" s="187"/>
      <c r="Q33" s="4"/>
      <c r="R33" s="187"/>
      <c r="S33" s="4"/>
      <c r="T33" s="187"/>
      <c r="U33" s="4"/>
      <c r="V33" s="187"/>
      <c r="W33" s="4"/>
    </row>
    <row r="34" spans="1:23" ht="15.75" thickBot="1" x14ac:dyDescent="0.3">
      <c r="A34" s="70"/>
      <c r="B34" s="4"/>
      <c r="C34" s="4"/>
      <c r="D34" s="4"/>
      <c r="F34" s="317"/>
      <c r="G34" s="4"/>
      <c r="H34" s="317"/>
      <c r="I34" s="4"/>
      <c r="J34" s="4"/>
      <c r="K34" s="4"/>
      <c r="L34" s="4"/>
      <c r="M34" s="4"/>
      <c r="N34" s="4"/>
      <c r="O34" s="4"/>
      <c r="P34" s="4"/>
      <c r="Q34" s="4"/>
      <c r="R34" s="4"/>
      <c r="S34" s="4"/>
      <c r="T34" s="4"/>
      <c r="U34" s="4"/>
      <c r="V34" s="4"/>
      <c r="W34" s="4"/>
    </row>
    <row r="35" spans="1:23" ht="16.5" thickBot="1" x14ac:dyDescent="0.3">
      <c r="A35" s="121" t="s">
        <v>732</v>
      </c>
      <c r="B35" s="222">
        <f>'Section C'!C36</f>
        <v>0</v>
      </c>
      <c r="C35" s="222">
        <f>'Section C'!E36</f>
        <v>0</v>
      </c>
      <c r="D35" s="222">
        <f>'Section C'!F36</f>
        <v>0</v>
      </c>
      <c r="E35" s="222">
        <f>'Section C'!G36</f>
        <v>0</v>
      </c>
      <c r="F35" s="299">
        <f>'Section C'!J36</f>
        <v>0</v>
      </c>
      <c r="G35" s="425"/>
      <c r="H35" s="299">
        <f>'Section J'!L36</f>
        <v>0</v>
      </c>
      <c r="I35" s="4"/>
      <c r="J35" s="187"/>
      <c r="K35" s="4"/>
      <c r="L35" s="187"/>
      <c r="M35" s="4"/>
      <c r="N35" s="187"/>
      <c r="O35" s="4"/>
      <c r="P35" s="187"/>
      <c r="Q35" s="4"/>
      <c r="R35" s="187"/>
      <c r="S35" s="4"/>
      <c r="T35" s="187"/>
      <c r="U35" s="4"/>
      <c r="V35" s="187"/>
      <c r="W35" s="4"/>
    </row>
    <row r="36" spans="1:23" ht="15.75" thickBot="1" x14ac:dyDescent="0.3">
      <c r="A36" s="70"/>
      <c r="B36" s="4"/>
      <c r="C36" s="4"/>
      <c r="D36" s="4"/>
      <c r="F36" s="317"/>
      <c r="G36" s="4"/>
      <c r="H36" s="317"/>
      <c r="I36" s="4"/>
      <c r="J36" s="4"/>
      <c r="K36" s="4"/>
      <c r="L36" s="4"/>
      <c r="M36" s="4"/>
      <c r="N36" s="4"/>
      <c r="O36" s="4"/>
      <c r="P36" s="4"/>
      <c r="Q36" s="4"/>
      <c r="R36" s="4"/>
      <c r="S36" s="4"/>
      <c r="T36" s="4"/>
      <c r="U36" s="4"/>
      <c r="V36" s="4"/>
      <c r="W36" s="4"/>
    </row>
    <row r="37" spans="1:23" ht="16.5" thickBot="1" x14ac:dyDescent="0.3">
      <c r="A37" s="121" t="s">
        <v>733</v>
      </c>
      <c r="B37" s="222">
        <f>'Section C'!C38</f>
        <v>0</v>
      </c>
      <c r="C37" s="222">
        <f>'Section C'!E38</f>
        <v>0</v>
      </c>
      <c r="D37" s="222">
        <f>'Section C'!F38</f>
        <v>0</v>
      </c>
      <c r="E37" s="222">
        <f>'Section C'!G38</f>
        <v>0</v>
      </c>
      <c r="F37" s="299">
        <f>'Section C'!J38</f>
        <v>0</v>
      </c>
      <c r="G37" s="425"/>
      <c r="H37" s="299">
        <f>'Section J'!L38</f>
        <v>0</v>
      </c>
      <c r="I37" s="4"/>
      <c r="J37" s="187"/>
      <c r="K37" s="4"/>
      <c r="L37" s="187"/>
      <c r="M37" s="4"/>
      <c r="N37" s="187"/>
      <c r="O37" s="4"/>
      <c r="P37" s="187"/>
      <c r="Q37" s="4"/>
      <c r="R37" s="187"/>
      <c r="S37" s="4"/>
      <c r="T37" s="187"/>
      <c r="U37" s="4"/>
      <c r="V37" s="187"/>
      <c r="W37" s="4"/>
    </row>
    <row r="38" spans="1:23" ht="15.75" thickBot="1" x14ac:dyDescent="0.3">
      <c r="A38" s="70"/>
      <c r="B38" s="4"/>
      <c r="C38" s="4"/>
      <c r="D38" s="4"/>
      <c r="F38" s="317"/>
      <c r="G38" s="4"/>
      <c r="H38" s="317"/>
      <c r="I38" s="4"/>
      <c r="J38" s="4"/>
      <c r="K38" s="4"/>
      <c r="L38" s="4"/>
      <c r="M38" s="4"/>
      <c r="N38" s="4"/>
      <c r="O38" s="4"/>
      <c r="P38" s="4"/>
      <c r="Q38" s="4"/>
      <c r="R38" s="4"/>
      <c r="S38" s="4"/>
      <c r="T38" s="4"/>
      <c r="U38" s="4"/>
      <c r="V38" s="4"/>
      <c r="W38" s="4"/>
    </row>
    <row r="39" spans="1:23" ht="16.5" thickBot="1" x14ac:dyDescent="0.3">
      <c r="A39" s="121" t="s">
        <v>734</v>
      </c>
      <c r="B39" s="222">
        <f>'Section C'!C40</f>
        <v>0</v>
      </c>
      <c r="C39" s="222">
        <f>'Section C'!E40</f>
        <v>0</v>
      </c>
      <c r="D39" s="222">
        <f>'Section C'!F40</f>
        <v>0</v>
      </c>
      <c r="E39" s="222">
        <f>'Section C'!G40</f>
        <v>0</v>
      </c>
      <c r="F39" s="299">
        <f>'Section C'!J40</f>
        <v>0</v>
      </c>
      <c r="G39" s="425"/>
      <c r="H39" s="299">
        <f>'Section J'!L40</f>
        <v>0</v>
      </c>
      <c r="I39" s="4"/>
      <c r="J39" s="187"/>
      <c r="K39" s="4"/>
      <c r="L39" s="187"/>
      <c r="M39" s="4"/>
      <c r="N39" s="187"/>
      <c r="O39" s="4"/>
      <c r="P39" s="187"/>
      <c r="Q39" s="4"/>
      <c r="R39" s="187"/>
      <c r="S39" s="4"/>
      <c r="T39" s="187"/>
      <c r="U39" s="4"/>
      <c r="V39" s="187"/>
      <c r="W39" s="4"/>
    </row>
    <row r="40" spans="1:23" ht="15.75" thickBot="1" x14ac:dyDescent="0.3">
      <c r="A40" s="70"/>
      <c r="B40" s="4"/>
      <c r="C40" s="4"/>
      <c r="D40" s="4"/>
      <c r="F40" s="317"/>
      <c r="G40" s="4"/>
      <c r="H40" s="317"/>
      <c r="I40" s="4"/>
      <c r="J40" s="4"/>
      <c r="K40" s="4"/>
      <c r="L40" s="4"/>
      <c r="M40" s="4"/>
      <c r="N40" s="4"/>
      <c r="O40" s="4"/>
      <c r="P40" s="4"/>
      <c r="Q40" s="4"/>
      <c r="R40" s="4"/>
      <c r="S40" s="4"/>
      <c r="T40" s="4"/>
      <c r="U40" s="4"/>
      <c r="V40" s="4"/>
      <c r="W40" s="4"/>
    </row>
    <row r="41" spans="1:23" ht="16.5" thickBot="1" x14ac:dyDescent="0.3">
      <c r="A41" s="121" t="s">
        <v>735</v>
      </c>
      <c r="B41" s="222">
        <f>'Section C'!C42</f>
        <v>0</v>
      </c>
      <c r="C41" s="222">
        <f>'Section C'!E42</f>
        <v>0</v>
      </c>
      <c r="D41" s="222">
        <f>'Section C'!F42</f>
        <v>0</v>
      </c>
      <c r="E41" s="222">
        <f>'Section C'!G42</f>
        <v>0</v>
      </c>
      <c r="F41" s="299">
        <f>'Section C'!J42</f>
        <v>0</v>
      </c>
      <c r="G41" s="425"/>
      <c r="H41" s="299">
        <f>'Section J'!L42</f>
        <v>0</v>
      </c>
      <c r="I41" s="4"/>
      <c r="J41" s="187"/>
      <c r="K41" s="4"/>
      <c r="L41" s="187"/>
      <c r="M41" s="4"/>
      <c r="N41" s="187"/>
      <c r="O41" s="4"/>
      <c r="P41" s="187"/>
      <c r="Q41" s="4"/>
      <c r="R41" s="187"/>
      <c r="S41" s="4"/>
      <c r="T41" s="187"/>
      <c r="U41" s="4"/>
      <c r="V41" s="187"/>
      <c r="W41" s="4"/>
    </row>
    <row r="42" spans="1:23" ht="15.75" thickBot="1" x14ac:dyDescent="0.3">
      <c r="A42" s="70"/>
      <c r="B42" s="4"/>
      <c r="C42" s="4"/>
      <c r="D42" s="4"/>
      <c r="F42" s="317"/>
      <c r="G42" s="4"/>
      <c r="H42" s="317"/>
      <c r="I42" s="4"/>
      <c r="J42" s="4"/>
      <c r="K42" s="4"/>
      <c r="L42" s="4"/>
      <c r="M42" s="4"/>
      <c r="N42" s="4"/>
      <c r="O42" s="4"/>
      <c r="P42" s="4"/>
      <c r="Q42" s="4"/>
      <c r="R42" s="4"/>
      <c r="S42" s="4"/>
      <c r="T42" s="4"/>
      <c r="U42" s="4"/>
      <c r="V42" s="4"/>
      <c r="W42" s="4"/>
    </row>
    <row r="43" spans="1:23" ht="16.5" thickBot="1" x14ac:dyDescent="0.3">
      <c r="A43" s="121" t="s">
        <v>736</v>
      </c>
      <c r="B43" s="222">
        <f>'Section C'!C44</f>
        <v>0</v>
      </c>
      <c r="C43" s="222">
        <f>'Section C'!E44</f>
        <v>0</v>
      </c>
      <c r="D43" s="222">
        <f>'Section C'!F44</f>
        <v>0</v>
      </c>
      <c r="E43" s="222">
        <f>'Section C'!G44</f>
        <v>0</v>
      </c>
      <c r="F43" s="299">
        <f>'Section C'!J44</f>
        <v>0</v>
      </c>
      <c r="G43" s="425"/>
      <c r="H43" s="299">
        <f>'Section J'!L44</f>
        <v>0</v>
      </c>
      <c r="I43" s="4"/>
      <c r="J43" s="187"/>
      <c r="K43" s="4"/>
      <c r="L43" s="187"/>
      <c r="M43" s="4"/>
      <c r="N43" s="187"/>
      <c r="O43" s="4"/>
      <c r="P43" s="187"/>
      <c r="Q43" s="4"/>
      <c r="R43" s="187"/>
      <c r="S43" s="4"/>
      <c r="T43" s="187"/>
      <c r="U43" s="4"/>
      <c r="V43" s="187"/>
      <c r="W43" s="4"/>
    </row>
    <row r="44" spans="1:23" ht="15.75" thickBot="1" x14ac:dyDescent="0.3">
      <c r="A44" s="70"/>
      <c r="B44" s="4"/>
      <c r="C44" s="4"/>
      <c r="D44" s="4"/>
      <c r="F44" s="317"/>
      <c r="G44" s="4"/>
      <c r="H44" s="317"/>
      <c r="I44" s="4"/>
      <c r="J44" s="4"/>
      <c r="K44" s="4"/>
      <c r="L44" s="4"/>
      <c r="M44" s="4"/>
      <c r="N44" s="4"/>
      <c r="O44" s="4"/>
      <c r="P44" s="4"/>
      <c r="Q44" s="4"/>
      <c r="R44" s="4"/>
      <c r="S44" s="4"/>
      <c r="T44" s="4"/>
      <c r="U44" s="4"/>
      <c r="V44" s="4"/>
      <c r="W44" s="4"/>
    </row>
    <row r="45" spans="1:23" ht="16.5" thickBot="1" x14ac:dyDescent="0.3">
      <c r="A45" s="121" t="s">
        <v>737</v>
      </c>
      <c r="B45" s="222">
        <f>'Section C'!C46</f>
        <v>0</v>
      </c>
      <c r="C45" s="222">
        <f>'Section C'!E46</f>
        <v>0</v>
      </c>
      <c r="D45" s="222">
        <f>'Section C'!F46</f>
        <v>0</v>
      </c>
      <c r="E45" s="222">
        <f>'Section C'!G46</f>
        <v>0</v>
      </c>
      <c r="F45" s="299">
        <f>'Section C'!J46</f>
        <v>0</v>
      </c>
      <c r="G45" s="425"/>
      <c r="H45" s="299">
        <f>'Section J'!L46</f>
        <v>0</v>
      </c>
      <c r="I45" s="4"/>
      <c r="J45" s="187"/>
      <c r="K45" s="4"/>
      <c r="L45" s="187"/>
      <c r="M45" s="4"/>
      <c r="N45" s="187"/>
      <c r="O45" s="4"/>
      <c r="P45" s="187"/>
      <c r="Q45" s="4"/>
      <c r="R45" s="187"/>
      <c r="S45" s="4"/>
      <c r="T45" s="187"/>
      <c r="U45" s="4"/>
      <c r="V45" s="187"/>
      <c r="W45" s="4"/>
    </row>
    <row r="46" spans="1:23" ht="15.75" thickBot="1" x14ac:dyDescent="0.3">
      <c r="A46" s="70"/>
      <c r="B46" s="4"/>
      <c r="C46" s="4"/>
      <c r="D46" s="4"/>
      <c r="F46" s="317"/>
      <c r="G46" s="4"/>
      <c r="H46" s="317"/>
      <c r="I46" s="4"/>
      <c r="J46" s="4"/>
      <c r="K46" s="4"/>
      <c r="L46" s="4"/>
      <c r="M46" s="4"/>
      <c r="N46" s="4"/>
      <c r="O46" s="4"/>
      <c r="P46" s="4"/>
      <c r="Q46" s="4"/>
      <c r="R46" s="4"/>
      <c r="S46" s="4"/>
      <c r="T46" s="4"/>
      <c r="U46" s="4"/>
      <c r="V46" s="4"/>
      <c r="W46" s="4"/>
    </row>
    <row r="47" spans="1:23" ht="16.5" thickBot="1" x14ac:dyDescent="0.3">
      <c r="A47" s="121" t="s">
        <v>738</v>
      </c>
      <c r="B47" s="222">
        <f>'Section C'!C48</f>
        <v>0</v>
      </c>
      <c r="C47" s="222">
        <f>'Section C'!E48</f>
        <v>0</v>
      </c>
      <c r="D47" s="222">
        <f>'Section C'!F48</f>
        <v>0</v>
      </c>
      <c r="E47" s="222">
        <f>'Section C'!G48</f>
        <v>0</v>
      </c>
      <c r="F47" s="299">
        <f>'Section C'!J48</f>
        <v>0</v>
      </c>
      <c r="G47" s="425"/>
      <c r="H47" s="299">
        <f>'Section J'!L48</f>
        <v>0</v>
      </c>
      <c r="I47" s="4"/>
      <c r="J47" s="187"/>
      <c r="K47" s="4"/>
      <c r="L47" s="187"/>
      <c r="M47" s="4"/>
      <c r="N47" s="187"/>
      <c r="O47" s="4"/>
      <c r="P47" s="187"/>
      <c r="Q47" s="4"/>
      <c r="R47" s="187"/>
      <c r="S47" s="4"/>
      <c r="T47" s="187"/>
      <c r="U47" s="4"/>
      <c r="V47" s="187"/>
      <c r="W47" s="4"/>
    </row>
    <row r="48" spans="1:23" ht="15.75" thickBot="1" x14ac:dyDescent="0.3">
      <c r="A48" s="70"/>
      <c r="B48" s="4"/>
      <c r="C48" s="4"/>
      <c r="D48" s="4"/>
      <c r="F48" s="317"/>
      <c r="G48" s="4"/>
      <c r="H48" s="317"/>
      <c r="I48" s="4"/>
      <c r="J48" s="4"/>
      <c r="K48" s="4"/>
      <c r="L48" s="4"/>
      <c r="M48" s="4"/>
      <c r="N48" s="4"/>
      <c r="O48" s="4"/>
      <c r="P48" s="4"/>
      <c r="Q48" s="4"/>
      <c r="R48" s="4"/>
      <c r="S48" s="4"/>
      <c r="T48" s="4"/>
      <c r="U48" s="4"/>
      <c r="V48" s="4"/>
      <c r="W48" s="4"/>
    </row>
    <row r="49" spans="1:23" ht="16.5" thickBot="1" x14ac:dyDescent="0.3">
      <c r="A49" s="121" t="s">
        <v>739</v>
      </c>
      <c r="B49" s="222">
        <f>'Section C'!C50</f>
        <v>0</v>
      </c>
      <c r="C49" s="222">
        <f>'Section C'!E50</f>
        <v>0</v>
      </c>
      <c r="D49" s="222">
        <f>'Section C'!F50</f>
        <v>0</v>
      </c>
      <c r="E49" s="222">
        <f>'Section C'!G50</f>
        <v>0</v>
      </c>
      <c r="F49" s="299">
        <f>'Section C'!J50</f>
        <v>0</v>
      </c>
      <c r="G49" s="425"/>
      <c r="H49" s="299">
        <f>'Section J'!L50</f>
        <v>0</v>
      </c>
      <c r="I49" s="4"/>
      <c r="J49" s="187"/>
      <c r="K49" s="4"/>
      <c r="L49" s="187"/>
      <c r="M49" s="4"/>
      <c r="N49" s="187"/>
      <c r="O49" s="4"/>
      <c r="P49" s="187"/>
      <c r="Q49" s="4"/>
      <c r="R49" s="187"/>
      <c r="S49" s="4"/>
      <c r="T49" s="187"/>
      <c r="U49" s="4"/>
      <c r="V49" s="187"/>
      <c r="W49" s="4"/>
    </row>
    <row r="50" spans="1:23" ht="15.75" thickBot="1" x14ac:dyDescent="0.3">
      <c r="A50" s="70"/>
      <c r="B50" s="4"/>
      <c r="C50" s="4"/>
      <c r="D50" s="4"/>
      <c r="F50" s="317"/>
      <c r="G50" s="4"/>
      <c r="H50" s="317"/>
      <c r="I50" s="4"/>
      <c r="J50" s="4"/>
      <c r="K50" s="4"/>
      <c r="L50" s="4"/>
      <c r="M50" s="4"/>
      <c r="N50" s="4"/>
      <c r="O50" s="4"/>
      <c r="P50" s="4"/>
      <c r="Q50" s="4"/>
      <c r="R50" s="4"/>
      <c r="S50" s="4"/>
      <c r="T50" s="4"/>
      <c r="U50" s="4"/>
      <c r="V50" s="4"/>
      <c r="W50" s="4"/>
    </row>
    <row r="51" spans="1:23" ht="16.5" thickBot="1" x14ac:dyDescent="0.3">
      <c r="A51" s="121" t="s">
        <v>740</v>
      </c>
      <c r="B51" s="222">
        <f>'Section C'!C52</f>
        <v>0</v>
      </c>
      <c r="C51" s="222">
        <f>'Section C'!E52</f>
        <v>0</v>
      </c>
      <c r="D51" s="222">
        <f>'Section C'!F52</f>
        <v>0</v>
      </c>
      <c r="E51" s="222">
        <f>'Section C'!G52</f>
        <v>0</v>
      </c>
      <c r="F51" s="299">
        <f>'Section C'!J52</f>
        <v>0</v>
      </c>
      <c r="G51" s="425"/>
      <c r="H51" s="299">
        <f>'Section J'!L52</f>
        <v>0</v>
      </c>
      <c r="I51" s="4"/>
      <c r="J51" s="187"/>
      <c r="K51" s="4"/>
      <c r="L51" s="187"/>
      <c r="M51" s="4"/>
      <c r="N51" s="187"/>
      <c r="O51" s="4"/>
      <c r="P51" s="187"/>
      <c r="Q51" s="4"/>
      <c r="R51" s="187"/>
      <c r="S51" s="4"/>
      <c r="T51" s="187"/>
      <c r="U51" s="4"/>
      <c r="V51" s="187"/>
      <c r="W51" s="4"/>
    </row>
    <row r="52" spans="1:23" ht="15.75" thickBot="1" x14ac:dyDescent="0.3">
      <c r="A52" s="70"/>
      <c r="B52" s="4"/>
      <c r="C52" s="4"/>
      <c r="D52" s="4"/>
      <c r="F52" s="317"/>
      <c r="G52" s="4"/>
      <c r="H52" s="317"/>
      <c r="I52" s="4"/>
      <c r="J52" s="4"/>
      <c r="K52" s="4"/>
      <c r="L52" s="4"/>
      <c r="M52" s="4"/>
      <c r="N52" s="4"/>
      <c r="O52" s="4"/>
      <c r="P52" s="4"/>
      <c r="Q52" s="4"/>
      <c r="R52" s="4"/>
      <c r="S52" s="4"/>
      <c r="T52" s="4"/>
      <c r="U52" s="4"/>
      <c r="V52" s="4"/>
      <c r="W52" s="4"/>
    </row>
    <row r="53" spans="1:23" ht="16.5" thickBot="1" x14ac:dyDescent="0.3">
      <c r="A53" s="121" t="s">
        <v>741</v>
      </c>
      <c r="B53" s="222">
        <f>'Section C'!C54</f>
        <v>0</v>
      </c>
      <c r="C53" s="222">
        <f>'Section C'!E54</f>
        <v>0</v>
      </c>
      <c r="D53" s="222">
        <f>'Section C'!F54</f>
        <v>0</v>
      </c>
      <c r="E53" s="222">
        <f>'Section C'!G54</f>
        <v>0</v>
      </c>
      <c r="F53" s="299">
        <f>'Section C'!J54</f>
        <v>0</v>
      </c>
      <c r="G53" s="425"/>
      <c r="H53" s="299">
        <f>'Section J'!L54</f>
        <v>0</v>
      </c>
      <c r="I53" s="4"/>
      <c r="J53" s="187"/>
      <c r="K53" s="4"/>
      <c r="L53" s="187"/>
      <c r="M53" s="4"/>
      <c r="N53" s="187"/>
      <c r="O53" s="4"/>
      <c r="P53" s="187"/>
      <c r="Q53" s="4"/>
      <c r="R53" s="187"/>
      <c r="S53" s="4"/>
      <c r="T53" s="187"/>
      <c r="U53" s="4"/>
      <c r="V53" s="187"/>
      <c r="W53" s="4"/>
    </row>
    <row r="54" spans="1:23" ht="15.75" thickBot="1" x14ac:dyDescent="0.3">
      <c r="A54" s="70"/>
      <c r="B54" s="4"/>
      <c r="C54" s="4"/>
      <c r="D54" s="4"/>
      <c r="F54" s="317"/>
      <c r="G54" s="4"/>
      <c r="H54" s="317"/>
      <c r="I54" s="4"/>
      <c r="J54" s="4"/>
      <c r="K54" s="4"/>
      <c r="L54" s="4"/>
      <c r="M54" s="4"/>
      <c r="N54" s="4"/>
      <c r="O54" s="4"/>
      <c r="P54" s="4"/>
      <c r="Q54" s="4"/>
      <c r="R54" s="4"/>
      <c r="S54" s="4"/>
      <c r="T54" s="4"/>
      <c r="U54" s="4"/>
      <c r="V54" s="4"/>
      <c r="W54" s="4"/>
    </row>
    <row r="55" spans="1:23" ht="16.5" thickBot="1" x14ac:dyDescent="0.3">
      <c r="A55" s="121" t="s">
        <v>742</v>
      </c>
      <c r="B55" s="222">
        <f>'Section C'!C56</f>
        <v>0</v>
      </c>
      <c r="C55" s="222">
        <f>'Section C'!E56</f>
        <v>0</v>
      </c>
      <c r="D55" s="222">
        <f>'Section C'!F56</f>
        <v>0</v>
      </c>
      <c r="E55" s="222">
        <f>'Section C'!G56</f>
        <v>0</v>
      </c>
      <c r="F55" s="299">
        <f>'Section C'!J56</f>
        <v>0</v>
      </c>
      <c r="G55" s="425"/>
      <c r="H55" s="299">
        <f>'Section J'!L56</f>
        <v>0</v>
      </c>
      <c r="I55" s="4"/>
      <c r="J55" s="401"/>
      <c r="K55" s="4"/>
      <c r="L55" s="401"/>
      <c r="M55" s="4"/>
      <c r="N55" s="401"/>
      <c r="O55" s="4"/>
      <c r="P55" s="401"/>
      <c r="Q55" s="4"/>
      <c r="R55" s="401"/>
      <c r="S55" s="4"/>
      <c r="T55" s="401"/>
      <c r="U55" s="4"/>
      <c r="V55" s="401"/>
      <c r="W55" s="4"/>
    </row>
    <row r="56" spans="1:23" ht="15.75" thickBot="1" x14ac:dyDescent="0.3">
      <c r="A56" s="70"/>
      <c r="B56" s="4"/>
      <c r="C56" s="4"/>
      <c r="D56" s="4"/>
      <c r="F56" s="317"/>
      <c r="G56" s="4"/>
      <c r="H56" s="317"/>
      <c r="I56" s="4"/>
      <c r="J56" s="4"/>
      <c r="K56" s="4"/>
      <c r="L56" s="4"/>
      <c r="M56" s="4"/>
      <c r="N56" s="4"/>
      <c r="O56" s="4"/>
      <c r="P56" s="4"/>
      <c r="Q56" s="4"/>
      <c r="R56" s="4"/>
      <c r="S56" s="4"/>
      <c r="T56" s="4"/>
      <c r="U56" s="4"/>
      <c r="V56" s="4"/>
      <c r="W56" s="4"/>
    </row>
    <row r="57" spans="1:23" ht="16.5" thickBot="1" x14ac:dyDescent="0.3">
      <c r="A57" s="121" t="s">
        <v>743</v>
      </c>
      <c r="B57" s="222">
        <f>'Section C'!C58</f>
        <v>0</v>
      </c>
      <c r="C57" s="222">
        <f>'Section C'!E58</f>
        <v>0</v>
      </c>
      <c r="D57" s="222">
        <f>'Section C'!F58</f>
        <v>0</v>
      </c>
      <c r="E57" s="222">
        <f>'Section C'!G58</f>
        <v>0</v>
      </c>
      <c r="F57" s="299">
        <f>'Section C'!J58</f>
        <v>0</v>
      </c>
      <c r="G57" s="425"/>
      <c r="H57" s="299">
        <f>'Section J'!L58</f>
        <v>0</v>
      </c>
      <c r="I57" s="4"/>
      <c r="J57" s="187"/>
      <c r="K57" s="4"/>
      <c r="L57" s="187"/>
      <c r="M57" s="4"/>
      <c r="N57" s="187"/>
      <c r="O57" s="4"/>
      <c r="P57" s="187"/>
      <c r="Q57" s="4"/>
      <c r="R57" s="187"/>
      <c r="S57" s="4"/>
      <c r="T57" s="187"/>
      <c r="U57" s="4"/>
      <c r="V57" s="187"/>
      <c r="W57" s="4"/>
    </row>
    <row r="58" spans="1:23" ht="15.75" thickBot="1" x14ac:dyDescent="0.3">
      <c r="A58" s="70"/>
      <c r="B58" s="4"/>
      <c r="C58" s="4"/>
      <c r="D58" s="4"/>
      <c r="F58" s="317"/>
      <c r="G58" s="4"/>
      <c r="H58" s="317"/>
      <c r="I58" s="4"/>
      <c r="J58" s="4"/>
      <c r="K58" s="4"/>
      <c r="L58" s="4"/>
      <c r="M58" s="4"/>
      <c r="N58" s="4"/>
      <c r="O58" s="4"/>
      <c r="P58" s="4"/>
      <c r="Q58" s="4"/>
      <c r="R58" s="4"/>
      <c r="S58" s="4"/>
      <c r="T58" s="4"/>
      <c r="U58" s="4"/>
      <c r="V58" s="4"/>
      <c r="W58" s="4"/>
    </row>
    <row r="59" spans="1:23" ht="16.5" thickBot="1" x14ac:dyDescent="0.3">
      <c r="A59" s="121" t="s">
        <v>744</v>
      </c>
      <c r="B59" s="222">
        <f>'Section C'!C60</f>
        <v>0</v>
      </c>
      <c r="C59" s="222">
        <f>'Section C'!E60</f>
        <v>0</v>
      </c>
      <c r="D59" s="222">
        <f>'Section C'!F60</f>
        <v>0</v>
      </c>
      <c r="E59" s="222">
        <f>'Section C'!G60</f>
        <v>0</v>
      </c>
      <c r="F59" s="299">
        <f>'Section C'!J60</f>
        <v>0</v>
      </c>
      <c r="G59" s="425"/>
      <c r="H59" s="299">
        <f>'Section J'!L60</f>
        <v>0</v>
      </c>
      <c r="I59" s="4"/>
      <c r="J59" s="187"/>
      <c r="K59" s="4"/>
      <c r="L59" s="187"/>
      <c r="M59" s="4"/>
      <c r="N59" s="187"/>
      <c r="O59" s="4"/>
      <c r="P59" s="187"/>
      <c r="Q59" s="4"/>
      <c r="R59" s="187"/>
      <c r="S59" s="4"/>
      <c r="T59" s="187"/>
      <c r="U59" s="4"/>
      <c r="V59" s="187"/>
      <c r="W59" s="4"/>
    </row>
    <row r="60" spans="1:23" ht="15.75" thickBot="1" x14ac:dyDescent="0.3">
      <c r="A60" s="70"/>
      <c r="B60" s="4"/>
      <c r="C60" s="4"/>
      <c r="D60" s="4"/>
      <c r="F60" s="317"/>
      <c r="G60" s="4"/>
      <c r="H60" s="317"/>
      <c r="I60" s="4"/>
      <c r="J60" s="4"/>
      <c r="K60" s="4"/>
      <c r="L60" s="4"/>
      <c r="M60" s="4"/>
      <c r="N60" s="4"/>
      <c r="O60" s="4"/>
      <c r="P60" s="4"/>
      <c r="Q60" s="4"/>
      <c r="R60" s="4"/>
      <c r="S60" s="4"/>
      <c r="T60" s="4"/>
      <c r="U60" s="4"/>
      <c r="V60" s="4"/>
      <c r="W60" s="4"/>
    </row>
    <row r="61" spans="1:23" ht="16.5" thickBot="1" x14ac:dyDescent="0.3">
      <c r="A61" s="121" t="s">
        <v>745</v>
      </c>
      <c r="B61" s="222">
        <f>'Section C'!C62</f>
        <v>0</v>
      </c>
      <c r="C61" s="222">
        <f>'Section C'!E62</f>
        <v>0</v>
      </c>
      <c r="D61" s="222">
        <f>'Section C'!F62</f>
        <v>0</v>
      </c>
      <c r="E61" s="222">
        <f>'Section C'!G62</f>
        <v>0</v>
      </c>
      <c r="F61" s="299">
        <f>'Section C'!J62</f>
        <v>0</v>
      </c>
      <c r="G61" s="425"/>
      <c r="H61" s="299">
        <f>'Section J'!L62</f>
        <v>0</v>
      </c>
      <c r="I61" s="4"/>
      <c r="J61" s="187"/>
      <c r="K61" s="4"/>
      <c r="L61" s="187"/>
      <c r="M61" s="4"/>
      <c r="N61" s="187"/>
      <c r="O61" s="4"/>
      <c r="P61" s="187"/>
      <c r="Q61" s="4"/>
      <c r="R61" s="187"/>
      <c r="S61" s="4"/>
      <c r="T61" s="187"/>
      <c r="U61" s="4"/>
      <c r="V61" s="187"/>
      <c r="W61" s="4"/>
    </row>
    <row r="62" spans="1:23" ht="15.75" thickBot="1" x14ac:dyDescent="0.3">
      <c r="A62" s="70"/>
      <c r="B62" s="4"/>
      <c r="C62" s="4"/>
      <c r="D62" s="4"/>
      <c r="F62" s="317"/>
      <c r="G62" s="4"/>
      <c r="H62" s="317"/>
      <c r="I62" s="4"/>
      <c r="J62" s="4"/>
      <c r="K62" s="4"/>
      <c r="L62" s="4"/>
      <c r="M62" s="4"/>
      <c r="N62" s="4"/>
      <c r="O62" s="4"/>
      <c r="P62" s="4"/>
      <c r="Q62" s="4"/>
      <c r="R62" s="4"/>
      <c r="S62" s="4"/>
      <c r="T62" s="4"/>
      <c r="U62" s="4"/>
      <c r="V62" s="4"/>
      <c r="W62" s="4"/>
    </row>
    <row r="63" spans="1:23" ht="16.5" thickBot="1" x14ac:dyDescent="0.3">
      <c r="A63" s="121" t="s">
        <v>746</v>
      </c>
      <c r="B63" s="222">
        <f>'Section C'!C64</f>
        <v>0</v>
      </c>
      <c r="C63" s="222">
        <f>'Section C'!E64</f>
        <v>0</v>
      </c>
      <c r="D63" s="222">
        <f>'Section C'!F64</f>
        <v>0</v>
      </c>
      <c r="E63" s="222">
        <f>'Section C'!G64</f>
        <v>0</v>
      </c>
      <c r="F63" s="299">
        <f>'Section C'!J64</f>
        <v>0</v>
      </c>
      <c r="G63" s="425"/>
      <c r="H63" s="299">
        <f>'Section J'!L64</f>
        <v>0</v>
      </c>
      <c r="I63" s="4"/>
      <c r="J63" s="187"/>
      <c r="K63" s="4"/>
      <c r="L63" s="187"/>
      <c r="M63" s="4"/>
      <c r="N63" s="187"/>
      <c r="O63" s="4"/>
      <c r="P63" s="187"/>
      <c r="Q63" s="4"/>
      <c r="R63" s="187"/>
      <c r="S63" s="4"/>
      <c r="T63" s="187"/>
      <c r="U63" s="4"/>
      <c r="V63" s="187"/>
      <c r="W63" s="4"/>
    </row>
    <row r="64" spans="1:23" ht="15.75" thickBot="1" x14ac:dyDescent="0.3">
      <c r="A64" s="70"/>
      <c r="B64" s="4"/>
      <c r="C64" s="4"/>
      <c r="D64" s="4"/>
      <c r="F64" s="317"/>
      <c r="G64" s="4"/>
      <c r="H64" s="317"/>
      <c r="I64" s="4"/>
      <c r="J64" s="4"/>
      <c r="K64" s="4"/>
      <c r="L64" s="4"/>
      <c r="M64" s="4"/>
      <c r="N64" s="4"/>
      <c r="O64" s="4"/>
      <c r="P64" s="4"/>
      <c r="Q64" s="4"/>
      <c r="R64" s="4"/>
      <c r="S64" s="4"/>
      <c r="T64" s="4"/>
      <c r="U64" s="4"/>
      <c r="V64" s="4"/>
      <c r="W64" s="4"/>
    </row>
    <row r="65" spans="1:23" ht="16.5" thickBot="1" x14ac:dyDescent="0.3">
      <c r="A65" s="121" t="s">
        <v>747</v>
      </c>
      <c r="B65" s="222">
        <f>'Section C'!C66</f>
        <v>0</v>
      </c>
      <c r="C65" s="222">
        <f>'Section C'!E66</f>
        <v>0</v>
      </c>
      <c r="D65" s="222">
        <f>'Section C'!F66</f>
        <v>0</v>
      </c>
      <c r="E65" s="222">
        <f>'Section C'!G66</f>
        <v>0</v>
      </c>
      <c r="F65" s="299">
        <f>'Section C'!J66</f>
        <v>0</v>
      </c>
      <c r="G65" s="425"/>
      <c r="H65" s="299">
        <f>'Section J'!L66</f>
        <v>0</v>
      </c>
      <c r="I65" s="4"/>
      <c r="J65" s="187"/>
      <c r="K65" s="4"/>
      <c r="L65" s="187"/>
      <c r="M65" s="4"/>
      <c r="N65" s="187"/>
      <c r="O65" s="4"/>
      <c r="P65" s="187"/>
      <c r="Q65" s="4"/>
      <c r="R65" s="187"/>
      <c r="S65" s="4"/>
      <c r="T65" s="187"/>
      <c r="U65" s="4"/>
      <c r="V65" s="187"/>
      <c r="W65" s="4"/>
    </row>
    <row r="66" spans="1:23" ht="15.75" thickBot="1" x14ac:dyDescent="0.3">
      <c r="A66" s="70"/>
      <c r="B66" s="4"/>
      <c r="C66" s="4"/>
      <c r="D66" s="4"/>
      <c r="F66" s="317"/>
      <c r="G66" s="4"/>
      <c r="H66" s="317"/>
      <c r="I66" s="4"/>
      <c r="J66" s="4"/>
      <c r="K66" s="4"/>
      <c r="L66" s="4"/>
      <c r="M66" s="4"/>
      <c r="N66" s="4"/>
      <c r="O66" s="4"/>
      <c r="P66" s="4"/>
      <c r="Q66" s="4"/>
      <c r="R66" s="4"/>
      <c r="S66" s="4"/>
      <c r="T66" s="4"/>
      <c r="U66" s="4"/>
      <c r="V66" s="4"/>
      <c r="W66" s="4"/>
    </row>
    <row r="67" spans="1:23" ht="16.5" thickBot="1" x14ac:dyDescent="0.3">
      <c r="A67" s="121" t="s">
        <v>805</v>
      </c>
      <c r="B67" s="222">
        <f>'Section C'!C68</f>
        <v>0</v>
      </c>
      <c r="C67" s="222">
        <f>'Section C'!E68</f>
        <v>0</v>
      </c>
      <c r="D67" s="222">
        <f>'Section C'!F68</f>
        <v>0</v>
      </c>
      <c r="E67" s="222">
        <f>'Section C'!G68</f>
        <v>0</v>
      </c>
      <c r="F67" s="299">
        <f>'Section C'!J68</f>
        <v>0</v>
      </c>
      <c r="G67" s="425"/>
      <c r="H67" s="299">
        <f>'Section J'!L68</f>
        <v>0</v>
      </c>
      <c r="I67" s="4"/>
      <c r="J67" s="187"/>
      <c r="K67" s="4"/>
      <c r="L67" s="187"/>
      <c r="M67" s="4"/>
      <c r="N67" s="187"/>
      <c r="O67" s="4"/>
      <c r="P67" s="187"/>
      <c r="Q67" s="4"/>
      <c r="R67" s="187"/>
      <c r="S67" s="4"/>
      <c r="T67" s="187"/>
      <c r="U67" s="4"/>
      <c r="V67" s="187"/>
      <c r="W67" s="4"/>
    </row>
    <row r="68" spans="1:23" ht="15.75" thickBot="1" x14ac:dyDescent="0.3">
      <c r="A68" s="70"/>
      <c r="B68" s="4"/>
      <c r="C68" s="4"/>
      <c r="D68" s="4"/>
      <c r="F68" s="317"/>
      <c r="G68" s="4"/>
      <c r="H68" s="317"/>
      <c r="I68" s="4"/>
      <c r="J68" s="4"/>
      <c r="K68" s="4"/>
      <c r="L68" s="4"/>
      <c r="M68" s="4"/>
      <c r="N68" s="4"/>
      <c r="O68" s="4"/>
      <c r="P68" s="4"/>
      <c r="Q68" s="4"/>
      <c r="R68" s="4"/>
      <c r="S68" s="4"/>
      <c r="T68" s="4"/>
      <c r="U68" s="4"/>
      <c r="V68" s="4"/>
      <c r="W68" s="4"/>
    </row>
    <row r="69" spans="1:23" ht="16.5" thickBot="1" x14ac:dyDescent="0.3">
      <c r="A69" s="121" t="s">
        <v>806</v>
      </c>
      <c r="B69" s="222">
        <f>'Section C'!C70</f>
        <v>0</v>
      </c>
      <c r="C69" s="222">
        <f>'Section C'!E70</f>
        <v>0</v>
      </c>
      <c r="D69" s="222">
        <f>'Section C'!F70</f>
        <v>0</v>
      </c>
      <c r="E69" s="222">
        <f>'Section C'!G70</f>
        <v>0</v>
      </c>
      <c r="F69" s="299">
        <f>'Section C'!J70</f>
        <v>0</v>
      </c>
      <c r="G69" s="425"/>
      <c r="H69" s="299">
        <f>'Section J'!L70</f>
        <v>0</v>
      </c>
      <c r="I69" s="4"/>
      <c r="J69" s="187"/>
      <c r="K69" s="4"/>
      <c r="L69" s="187"/>
      <c r="M69" s="4"/>
      <c r="N69" s="187"/>
      <c r="O69" s="4"/>
      <c r="P69" s="187"/>
      <c r="Q69" s="4"/>
      <c r="R69" s="187"/>
      <c r="S69" s="4"/>
      <c r="T69" s="187"/>
      <c r="U69" s="4"/>
      <c r="V69" s="187"/>
      <c r="W69" s="4"/>
    </row>
    <row r="70" spans="1:23" ht="15.75" thickBot="1" x14ac:dyDescent="0.3">
      <c r="A70" s="70"/>
      <c r="B70" s="4"/>
      <c r="C70" s="4"/>
      <c r="D70" s="4"/>
      <c r="F70" s="317"/>
      <c r="G70" s="4"/>
      <c r="H70" s="317"/>
      <c r="I70" s="4"/>
      <c r="J70" s="4"/>
      <c r="K70" s="4"/>
      <c r="L70" s="4"/>
      <c r="M70" s="4"/>
      <c r="N70" s="4"/>
      <c r="O70" s="4"/>
      <c r="P70" s="4"/>
      <c r="Q70" s="4"/>
      <c r="R70" s="4"/>
      <c r="S70" s="4"/>
      <c r="T70" s="4"/>
      <c r="U70" s="4"/>
      <c r="V70" s="4"/>
      <c r="W70" s="4"/>
    </row>
    <row r="71" spans="1:23" ht="16.5" thickBot="1" x14ac:dyDescent="0.3">
      <c r="A71" s="121" t="s">
        <v>807</v>
      </c>
      <c r="B71" s="222">
        <f>'Section C'!C72</f>
        <v>0</v>
      </c>
      <c r="C71" s="222">
        <f>'Section C'!E72</f>
        <v>0</v>
      </c>
      <c r="D71" s="222">
        <f>'Section C'!F72</f>
        <v>0</v>
      </c>
      <c r="E71" s="222">
        <f>'Section C'!G72</f>
        <v>0</v>
      </c>
      <c r="F71" s="299">
        <f>'Section C'!J72</f>
        <v>0</v>
      </c>
      <c r="G71" s="425"/>
      <c r="H71" s="299">
        <f>'Section J'!L72</f>
        <v>0</v>
      </c>
      <c r="I71" s="4"/>
      <c r="J71" s="187"/>
      <c r="K71" s="4"/>
      <c r="L71" s="187"/>
      <c r="M71" s="4"/>
      <c r="N71" s="187"/>
      <c r="O71" s="4"/>
      <c r="P71" s="187"/>
      <c r="Q71" s="4"/>
      <c r="R71" s="187"/>
      <c r="S71" s="4"/>
      <c r="T71" s="187"/>
      <c r="U71" s="4"/>
      <c r="V71" s="187"/>
      <c r="W71" s="4"/>
    </row>
    <row r="72" spans="1:23" ht="15.75" thickBot="1" x14ac:dyDescent="0.3">
      <c r="A72" s="70"/>
      <c r="B72" s="4"/>
      <c r="C72" s="4"/>
      <c r="D72" s="4"/>
      <c r="F72" s="317"/>
      <c r="G72" s="4"/>
      <c r="H72" s="317"/>
      <c r="I72" s="4"/>
      <c r="J72" s="4"/>
      <c r="K72" s="4"/>
      <c r="L72" s="4"/>
      <c r="M72" s="4"/>
      <c r="N72" s="4"/>
      <c r="O72" s="4"/>
      <c r="P72" s="4"/>
      <c r="Q72" s="4"/>
      <c r="R72" s="4"/>
      <c r="S72" s="4"/>
      <c r="T72" s="4"/>
      <c r="U72" s="4"/>
      <c r="V72" s="4"/>
      <c r="W72" s="4"/>
    </row>
    <row r="73" spans="1:23" ht="16.5" thickBot="1" x14ac:dyDescent="0.3">
      <c r="A73" s="121" t="s">
        <v>808</v>
      </c>
      <c r="B73" s="222">
        <f>'Section C'!C74</f>
        <v>0</v>
      </c>
      <c r="C73" s="222">
        <f>'Section C'!E74</f>
        <v>0</v>
      </c>
      <c r="D73" s="222">
        <f>'Section C'!F74</f>
        <v>0</v>
      </c>
      <c r="E73" s="222">
        <f>'Section C'!G74</f>
        <v>0</v>
      </c>
      <c r="F73" s="299">
        <f>'Section C'!J74</f>
        <v>0</v>
      </c>
      <c r="G73" s="425"/>
      <c r="H73" s="299">
        <f>'Section J'!L74</f>
        <v>0</v>
      </c>
      <c r="I73" s="4"/>
      <c r="J73" s="187"/>
      <c r="K73" s="4"/>
      <c r="L73" s="187"/>
      <c r="M73" s="4"/>
      <c r="N73" s="187"/>
      <c r="O73" s="4"/>
      <c r="P73" s="187"/>
      <c r="Q73" s="4"/>
      <c r="R73" s="187"/>
      <c r="S73" s="4"/>
      <c r="T73" s="187"/>
      <c r="U73" s="4"/>
      <c r="V73" s="187"/>
      <c r="W73" s="4"/>
    </row>
    <row r="74" spans="1:23" ht="15.75" thickBot="1" x14ac:dyDescent="0.3">
      <c r="A74" s="70"/>
      <c r="B74" s="4"/>
      <c r="C74" s="4"/>
      <c r="D74" s="4"/>
      <c r="F74" s="317"/>
      <c r="G74" s="4"/>
      <c r="H74" s="317"/>
      <c r="I74" s="4"/>
      <c r="J74" s="4"/>
      <c r="K74" s="4"/>
      <c r="L74" s="4"/>
      <c r="M74" s="4"/>
      <c r="N74" s="4"/>
      <c r="O74" s="4"/>
      <c r="P74" s="4"/>
      <c r="Q74" s="4"/>
      <c r="R74" s="4"/>
      <c r="S74" s="4"/>
      <c r="T74" s="4"/>
      <c r="U74" s="4"/>
      <c r="V74" s="4"/>
      <c r="W74" s="4"/>
    </row>
    <row r="75" spans="1:23" ht="16.5" thickBot="1" x14ac:dyDescent="0.3">
      <c r="A75" s="121" t="s">
        <v>809</v>
      </c>
      <c r="B75" s="222">
        <f>'Section C'!C76</f>
        <v>0</v>
      </c>
      <c r="C75" s="222">
        <f>'Section C'!E76</f>
        <v>0</v>
      </c>
      <c r="D75" s="222">
        <f>'Section C'!F76</f>
        <v>0</v>
      </c>
      <c r="E75" s="222">
        <f>'Section C'!G76</f>
        <v>0</v>
      </c>
      <c r="F75" s="299">
        <f>'Section C'!J76</f>
        <v>0</v>
      </c>
      <c r="G75" s="425"/>
      <c r="H75" s="299">
        <f>'Section J'!L76</f>
        <v>0</v>
      </c>
      <c r="I75" s="4"/>
      <c r="J75" s="401"/>
      <c r="K75" s="4"/>
      <c r="L75" s="401"/>
      <c r="M75" s="4"/>
      <c r="N75" s="401"/>
      <c r="O75" s="4"/>
      <c r="P75" s="401"/>
      <c r="Q75" s="4"/>
      <c r="R75" s="401"/>
      <c r="S75" s="4"/>
      <c r="T75" s="401"/>
      <c r="U75" s="4"/>
      <c r="V75" s="401"/>
      <c r="W75" s="4"/>
    </row>
    <row r="76" spans="1:23" ht="15.75" thickBot="1" x14ac:dyDescent="0.3">
      <c r="A76" s="70"/>
      <c r="B76" s="4"/>
      <c r="C76" s="4"/>
      <c r="D76" s="4"/>
      <c r="F76" s="317"/>
      <c r="G76" s="4"/>
      <c r="H76" s="317"/>
      <c r="I76" s="4"/>
      <c r="J76" s="4"/>
      <c r="K76" s="4"/>
      <c r="L76" s="4"/>
      <c r="M76" s="4"/>
      <c r="N76" s="4"/>
      <c r="O76" s="4"/>
      <c r="P76" s="4"/>
      <c r="Q76" s="4"/>
      <c r="R76" s="4"/>
      <c r="S76" s="4"/>
      <c r="T76" s="4"/>
      <c r="U76" s="4"/>
      <c r="V76" s="4"/>
      <c r="W76" s="4"/>
    </row>
    <row r="77" spans="1:23" ht="16.5" thickBot="1" x14ac:dyDescent="0.3">
      <c r="A77" s="121" t="s">
        <v>810</v>
      </c>
      <c r="B77" s="222">
        <f>'Section C'!C78</f>
        <v>0</v>
      </c>
      <c r="C77" s="222">
        <f>'Section C'!E78</f>
        <v>0</v>
      </c>
      <c r="D77" s="222">
        <f>'Section C'!F78</f>
        <v>0</v>
      </c>
      <c r="E77" s="222">
        <f>'Section C'!G78</f>
        <v>0</v>
      </c>
      <c r="F77" s="299">
        <f>'Section C'!J78</f>
        <v>0</v>
      </c>
      <c r="G77" s="425"/>
      <c r="H77" s="299">
        <f>'Section J'!L78</f>
        <v>0</v>
      </c>
      <c r="I77" s="4"/>
      <c r="J77" s="187"/>
      <c r="K77" s="4"/>
      <c r="L77" s="187"/>
      <c r="M77" s="4"/>
      <c r="N77" s="187"/>
      <c r="O77" s="4"/>
      <c r="P77" s="187"/>
      <c r="Q77" s="4"/>
      <c r="R77" s="187"/>
      <c r="S77" s="4"/>
      <c r="T77" s="187"/>
      <c r="U77" s="4"/>
      <c r="V77" s="187"/>
      <c r="W77" s="4"/>
    </row>
    <row r="78" spans="1:23" ht="15.75" thickBot="1" x14ac:dyDescent="0.3">
      <c r="A78" s="70"/>
      <c r="B78" s="4"/>
      <c r="C78" s="4"/>
      <c r="D78" s="4"/>
      <c r="F78" s="317"/>
      <c r="G78" s="4"/>
      <c r="H78" s="317"/>
      <c r="I78" s="4"/>
      <c r="J78" s="4"/>
      <c r="K78" s="4"/>
      <c r="L78" s="4"/>
      <c r="M78" s="4"/>
      <c r="N78" s="4"/>
      <c r="O78" s="4"/>
      <c r="P78" s="4"/>
      <c r="Q78" s="4"/>
      <c r="R78" s="4"/>
      <c r="S78" s="4"/>
      <c r="T78" s="4"/>
      <c r="U78" s="4"/>
      <c r="V78" s="4"/>
      <c r="W78" s="4"/>
    </row>
    <row r="79" spans="1:23" ht="16.5" thickBot="1" x14ac:dyDescent="0.3">
      <c r="A79" s="121" t="s">
        <v>811</v>
      </c>
      <c r="B79" s="222">
        <f>'Section C'!C80</f>
        <v>0</v>
      </c>
      <c r="C79" s="222">
        <f>'Section C'!E80</f>
        <v>0</v>
      </c>
      <c r="D79" s="222">
        <f>'Section C'!F80</f>
        <v>0</v>
      </c>
      <c r="E79" s="222">
        <f>'Section C'!G80</f>
        <v>0</v>
      </c>
      <c r="F79" s="299">
        <f>'Section C'!J80</f>
        <v>0</v>
      </c>
      <c r="G79" s="425"/>
      <c r="H79" s="299">
        <f>'Section J'!L80</f>
        <v>0</v>
      </c>
      <c r="I79" s="4"/>
      <c r="J79" s="187"/>
      <c r="K79" s="4"/>
      <c r="L79" s="187"/>
      <c r="M79" s="4"/>
      <c r="N79" s="187"/>
      <c r="O79" s="4"/>
      <c r="P79" s="187"/>
      <c r="Q79" s="4"/>
      <c r="R79" s="187"/>
      <c r="S79" s="4"/>
      <c r="T79" s="187"/>
      <c r="U79" s="4"/>
      <c r="V79" s="187"/>
      <c r="W79" s="4"/>
    </row>
    <row r="80" spans="1:23" ht="15.75" thickBot="1" x14ac:dyDescent="0.3">
      <c r="A80" s="70"/>
      <c r="B80" s="4"/>
      <c r="C80" s="4"/>
      <c r="D80" s="4"/>
      <c r="F80" s="317"/>
      <c r="G80" s="4"/>
      <c r="H80" s="317"/>
      <c r="I80" s="4"/>
      <c r="J80" s="4"/>
      <c r="K80" s="4"/>
      <c r="L80" s="4"/>
      <c r="M80" s="4"/>
      <c r="N80" s="4"/>
      <c r="O80" s="4"/>
      <c r="P80" s="4"/>
      <c r="Q80" s="4"/>
      <c r="R80" s="4"/>
      <c r="S80" s="4"/>
      <c r="T80" s="4"/>
      <c r="U80" s="4"/>
      <c r="V80" s="4"/>
      <c r="W80" s="4"/>
    </row>
    <row r="81" spans="1:23" ht="16.5" thickBot="1" x14ac:dyDescent="0.3">
      <c r="A81" s="121" t="s">
        <v>812</v>
      </c>
      <c r="B81" s="222">
        <f>'Section C'!C82</f>
        <v>0</v>
      </c>
      <c r="C81" s="222">
        <f>'Section C'!E82</f>
        <v>0</v>
      </c>
      <c r="D81" s="222">
        <f>'Section C'!F82</f>
        <v>0</v>
      </c>
      <c r="E81" s="222">
        <f>'Section C'!G82</f>
        <v>0</v>
      </c>
      <c r="F81" s="299">
        <f>'Section C'!J82</f>
        <v>0</v>
      </c>
      <c r="G81" s="425"/>
      <c r="H81" s="299">
        <f>'Section J'!L82</f>
        <v>0</v>
      </c>
      <c r="I81" s="4"/>
      <c r="J81" s="187"/>
      <c r="K81" s="4"/>
      <c r="L81" s="187"/>
      <c r="M81" s="4"/>
      <c r="N81" s="187"/>
      <c r="O81" s="4"/>
      <c r="P81" s="187"/>
      <c r="Q81" s="4"/>
      <c r="R81" s="187"/>
      <c r="S81" s="4"/>
      <c r="T81" s="187"/>
      <c r="U81" s="4"/>
      <c r="V81" s="187"/>
      <c r="W81" s="4"/>
    </row>
    <row r="82" spans="1:23" ht="15.75" thickBot="1" x14ac:dyDescent="0.3">
      <c r="A82" s="70"/>
      <c r="B82" s="4"/>
      <c r="C82" s="4"/>
      <c r="D82" s="4"/>
      <c r="F82" s="317"/>
      <c r="G82" s="4"/>
      <c r="H82" s="317"/>
      <c r="I82" s="4"/>
      <c r="J82" s="4"/>
      <c r="K82" s="4"/>
      <c r="L82" s="4"/>
      <c r="M82" s="4"/>
      <c r="N82" s="4"/>
      <c r="O82" s="4"/>
      <c r="P82" s="4"/>
      <c r="Q82" s="4"/>
      <c r="R82" s="4"/>
      <c r="S82" s="4"/>
      <c r="T82" s="4"/>
      <c r="U82" s="4"/>
      <c r="V82" s="4"/>
      <c r="W82" s="4"/>
    </row>
    <row r="83" spans="1:23" ht="16.5" thickBot="1" x14ac:dyDescent="0.3">
      <c r="A83" s="121" t="s">
        <v>813</v>
      </c>
      <c r="B83" s="222">
        <f>'Section C'!C84</f>
        <v>0</v>
      </c>
      <c r="C83" s="222">
        <f>'Section C'!E84</f>
        <v>0</v>
      </c>
      <c r="D83" s="222">
        <f>'Section C'!F84</f>
        <v>0</v>
      </c>
      <c r="E83" s="222">
        <f>'Section C'!G84</f>
        <v>0</v>
      </c>
      <c r="F83" s="299">
        <f>'Section C'!J84</f>
        <v>0</v>
      </c>
      <c r="G83" s="425"/>
      <c r="H83" s="299">
        <f>'Section J'!L84</f>
        <v>0</v>
      </c>
      <c r="I83" s="4"/>
      <c r="J83" s="187"/>
      <c r="K83" s="4"/>
      <c r="L83" s="187"/>
      <c r="M83" s="4"/>
      <c r="N83" s="187"/>
      <c r="O83" s="4"/>
      <c r="P83" s="187"/>
      <c r="Q83" s="4"/>
      <c r="R83" s="187"/>
      <c r="S83" s="4"/>
      <c r="T83" s="187"/>
      <c r="U83" s="4"/>
      <c r="V83" s="187"/>
      <c r="W83" s="4"/>
    </row>
    <row r="84" spans="1:23" ht="15.75" thickBot="1" x14ac:dyDescent="0.3">
      <c r="A84" s="70"/>
      <c r="B84" s="4"/>
      <c r="C84" s="4"/>
      <c r="D84" s="4"/>
      <c r="F84" s="317"/>
      <c r="G84" s="4"/>
      <c r="H84" s="317"/>
      <c r="I84" s="4"/>
      <c r="J84" s="4"/>
      <c r="K84" s="4"/>
      <c r="L84" s="4"/>
      <c r="M84" s="4"/>
      <c r="N84" s="4"/>
      <c r="O84" s="4"/>
      <c r="P84" s="4"/>
      <c r="Q84" s="4"/>
      <c r="R84" s="4"/>
      <c r="S84" s="4"/>
      <c r="T84" s="4"/>
      <c r="U84" s="4"/>
      <c r="V84" s="4"/>
      <c r="W84" s="4"/>
    </row>
    <row r="85" spans="1:23" ht="16.5" thickBot="1" x14ac:dyDescent="0.3">
      <c r="A85" s="121" t="s">
        <v>814</v>
      </c>
      <c r="B85" s="222">
        <f>'Section C'!C86</f>
        <v>0</v>
      </c>
      <c r="C85" s="222">
        <f>'Section C'!E86</f>
        <v>0</v>
      </c>
      <c r="D85" s="222">
        <f>'Section C'!F86</f>
        <v>0</v>
      </c>
      <c r="E85" s="222">
        <f>'Section C'!G86</f>
        <v>0</v>
      </c>
      <c r="F85" s="299">
        <f>'Section C'!J86</f>
        <v>0</v>
      </c>
      <c r="G85" s="425"/>
      <c r="H85" s="299">
        <f>'Section J'!L86</f>
        <v>0</v>
      </c>
      <c r="I85" s="4"/>
      <c r="J85" s="187"/>
      <c r="K85" s="4"/>
      <c r="L85" s="187"/>
      <c r="M85" s="4"/>
      <c r="N85" s="187"/>
      <c r="O85" s="4"/>
      <c r="P85" s="187"/>
      <c r="Q85" s="4"/>
      <c r="R85" s="187"/>
      <c r="S85" s="4"/>
      <c r="T85" s="187"/>
      <c r="U85" s="4"/>
      <c r="V85" s="187"/>
      <c r="W85" s="4"/>
    </row>
    <row r="86" spans="1:23" ht="15.75" thickBot="1" x14ac:dyDescent="0.3">
      <c r="A86" s="70"/>
      <c r="B86" s="4"/>
      <c r="C86" s="4"/>
      <c r="D86" s="4"/>
      <c r="F86" s="317"/>
      <c r="G86" s="4"/>
      <c r="H86" s="317"/>
      <c r="I86" s="4"/>
      <c r="J86" s="4"/>
      <c r="K86" s="4"/>
      <c r="L86" s="4"/>
      <c r="M86" s="4"/>
      <c r="N86" s="4"/>
      <c r="O86" s="4"/>
      <c r="P86" s="4"/>
      <c r="Q86" s="4"/>
      <c r="R86" s="4"/>
      <c r="S86" s="4"/>
      <c r="T86" s="4"/>
      <c r="U86" s="4"/>
      <c r="V86" s="4"/>
      <c r="W86" s="4"/>
    </row>
    <row r="87" spans="1:23" ht="16.5" thickBot="1" x14ac:dyDescent="0.3">
      <c r="A87" s="121" t="s">
        <v>815</v>
      </c>
      <c r="B87" s="222">
        <f>'Section C'!C88</f>
        <v>0</v>
      </c>
      <c r="C87" s="222">
        <f>'Section C'!E88</f>
        <v>0</v>
      </c>
      <c r="D87" s="222">
        <f>'Section C'!F88</f>
        <v>0</v>
      </c>
      <c r="E87" s="222">
        <f>'Section C'!G88</f>
        <v>0</v>
      </c>
      <c r="F87" s="299">
        <f>'Section C'!J88</f>
        <v>0</v>
      </c>
      <c r="G87" s="425"/>
      <c r="H87" s="299">
        <f>'Section J'!L88</f>
        <v>0</v>
      </c>
      <c r="I87" s="4"/>
      <c r="J87" s="187"/>
      <c r="K87" s="4"/>
      <c r="L87" s="187"/>
      <c r="M87" s="4"/>
      <c r="N87" s="187"/>
      <c r="O87" s="4"/>
      <c r="P87" s="187"/>
      <c r="Q87" s="4"/>
      <c r="R87" s="187"/>
      <c r="S87" s="4"/>
      <c r="T87" s="187"/>
      <c r="U87" s="4"/>
      <c r="V87" s="187"/>
      <c r="W87" s="4"/>
    </row>
    <row r="88" spans="1:23" ht="15.75" thickBot="1" x14ac:dyDescent="0.3">
      <c r="A88" s="70"/>
      <c r="B88" s="4"/>
      <c r="C88" s="4"/>
      <c r="D88" s="4"/>
      <c r="F88" s="317"/>
      <c r="G88" s="4"/>
      <c r="H88" s="317"/>
      <c r="I88" s="4"/>
      <c r="J88" s="4"/>
      <c r="K88" s="4"/>
      <c r="L88" s="4"/>
      <c r="M88" s="4"/>
      <c r="N88" s="4"/>
      <c r="O88" s="4"/>
      <c r="P88" s="4"/>
      <c r="Q88" s="4"/>
      <c r="R88" s="4"/>
      <c r="S88" s="4"/>
      <c r="T88" s="4"/>
      <c r="U88" s="4"/>
      <c r="V88" s="4"/>
      <c r="W88" s="4"/>
    </row>
    <row r="89" spans="1:23" ht="16.5" thickBot="1" x14ac:dyDescent="0.3">
      <c r="A89" s="121" t="s">
        <v>816</v>
      </c>
      <c r="B89" s="222">
        <f>'Section C'!C90</f>
        <v>0</v>
      </c>
      <c r="C89" s="222">
        <f>'Section C'!E90</f>
        <v>0</v>
      </c>
      <c r="D89" s="222">
        <f>'Section C'!F90</f>
        <v>0</v>
      </c>
      <c r="E89" s="222">
        <f>'Section C'!G90</f>
        <v>0</v>
      </c>
      <c r="F89" s="299">
        <f>'Section C'!J90</f>
        <v>0</v>
      </c>
      <c r="G89" s="425"/>
      <c r="H89" s="299">
        <f>'Section J'!L90</f>
        <v>0</v>
      </c>
      <c r="I89" s="4"/>
      <c r="J89" s="187"/>
      <c r="K89" s="4"/>
      <c r="L89" s="187"/>
      <c r="M89" s="4"/>
      <c r="N89" s="187"/>
      <c r="O89" s="4"/>
      <c r="P89" s="187"/>
      <c r="Q89" s="4"/>
      <c r="R89" s="187"/>
      <c r="S89" s="4"/>
      <c r="T89" s="187"/>
      <c r="U89" s="4"/>
      <c r="V89" s="187"/>
      <c r="W89" s="4"/>
    </row>
    <row r="90" spans="1:23" ht="15.75" thickBot="1" x14ac:dyDescent="0.3">
      <c r="A90" s="70"/>
      <c r="B90" s="4"/>
      <c r="C90" s="4"/>
      <c r="D90" s="4"/>
      <c r="F90" s="317"/>
      <c r="G90" s="4"/>
      <c r="H90" s="317"/>
      <c r="I90" s="4"/>
      <c r="J90" s="4"/>
      <c r="K90" s="4"/>
      <c r="L90" s="4"/>
      <c r="M90" s="4"/>
      <c r="N90" s="4"/>
      <c r="O90" s="4"/>
      <c r="P90" s="4"/>
      <c r="Q90" s="4"/>
      <c r="R90" s="4"/>
      <c r="S90" s="4"/>
      <c r="T90" s="4"/>
      <c r="U90" s="4"/>
      <c r="V90" s="4"/>
      <c r="W90" s="4"/>
    </row>
    <row r="91" spans="1:23" ht="16.5" thickBot="1" x14ac:dyDescent="0.3">
      <c r="A91" s="121" t="s">
        <v>817</v>
      </c>
      <c r="B91" s="222">
        <f>'Section C'!C92</f>
        <v>0</v>
      </c>
      <c r="C91" s="222">
        <f>'Section C'!E92</f>
        <v>0</v>
      </c>
      <c r="D91" s="222">
        <f>'Section C'!F92</f>
        <v>0</v>
      </c>
      <c r="E91" s="222">
        <f>'Section C'!G92</f>
        <v>0</v>
      </c>
      <c r="F91" s="299">
        <f>'Section C'!J92</f>
        <v>0</v>
      </c>
      <c r="G91" s="425"/>
      <c r="H91" s="299">
        <f>'Section J'!L92</f>
        <v>0</v>
      </c>
      <c r="I91" s="4"/>
      <c r="J91" s="187"/>
      <c r="K91" s="4"/>
      <c r="L91" s="187"/>
      <c r="M91" s="4"/>
      <c r="N91" s="187"/>
      <c r="O91" s="4"/>
      <c r="P91" s="187"/>
      <c r="Q91" s="4"/>
      <c r="R91" s="187"/>
      <c r="S91" s="4"/>
      <c r="T91" s="187"/>
      <c r="U91" s="4"/>
      <c r="V91" s="187"/>
      <c r="W91" s="4"/>
    </row>
    <row r="92" spans="1:23" ht="15.75" thickBot="1" x14ac:dyDescent="0.3">
      <c r="A92" s="70"/>
      <c r="B92" s="4"/>
      <c r="C92" s="4"/>
      <c r="D92" s="4"/>
      <c r="F92" s="317"/>
      <c r="G92" s="4"/>
      <c r="H92" s="317"/>
      <c r="I92" s="4"/>
      <c r="J92" s="4"/>
      <c r="K92" s="4"/>
      <c r="L92" s="4"/>
      <c r="M92" s="4"/>
      <c r="N92" s="4"/>
      <c r="O92" s="4"/>
      <c r="P92" s="4"/>
      <c r="Q92" s="4"/>
      <c r="R92" s="4"/>
      <c r="S92" s="4"/>
      <c r="T92" s="4"/>
      <c r="U92" s="4"/>
      <c r="V92" s="4"/>
      <c r="W92" s="4"/>
    </row>
    <row r="93" spans="1:23" ht="16.5" thickBot="1" x14ac:dyDescent="0.3">
      <c r="A93" s="121" t="s">
        <v>818</v>
      </c>
      <c r="B93" s="222">
        <f>'Section C'!C94</f>
        <v>0</v>
      </c>
      <c r="C93" s="222">
        <f>'Section C'!E94</f>
        <v>0</v>
      </c>
      <c r="D93" s="222">
        <f>'Section C'!F94</f>
        <v>0</v>
      </c>
      <c r="E93" s="222">
        <f>'Section C'!G94</f>
        <v>0</v>
      </c>
      <c r="F93" s="299">
        <f>'Section C'!J94</f>
        <v>0</v>
      </c>
      <c r="G93" s="425"/>
      <c r="H93" s="299">
        <f>'Section J'!L94</f>
        <v>0</v>
      </c>
      <c r="I93" s="4"/>
      <c r="J93" s="187"/>
      <c r="K93" s="4"/>
      <c r="L93" s="187"/>
      <c r="M93" s="4"/>
      <c r="N93" s="187"/>
      <c r="O93" s="4"/>
      <c r="P93" s="187"/>
      <c r="Q93" s="4"/>
      <c r="R93" s="187"/>
      <c r="S93" s="4"/>
      <c r="T93" s="187"/>
      <c r="U93" s="4"/>
      <c r="V93" s="187"/>
      <c r="W93" s="4"/>
    </row>
    <row r="94" spans="1:23" ht="15.75" thickBot="1" x14ac:dyDescent="0.3">
      <c r="A94" s="70"/>
      <c r="B94" s="4"/>
      <c r="C94" s="4"/>
      <c r="D94" s="4"/>
      <c r="F94" s="317"/>
      <c r="G94" s="4"/>
      <c r="H94" s="317"/>
      <c r="I94" s="4"/>
      <c r="J94" s="4"/>
      <c r="K94" s="4"/>
      <c r="L94" s="4"/>
      <c r="M94" s="4"/>
      <c r="N94" s="4"/>
      <c r="O94" s="4"/>
      <c r="P94" s="4"/>
      <c r="Q94" s="4"/>
      <c r="R94" s="4"/>
      <c r="S94" s="4"/>
      <c r="T94" s="4"/>
      <c r="U94" s="4"/>
      <c r="V94" s="4"/>
      <c r="W94" s="4"/>
    </row>
    <row r="95" spans="1:23" ht="16.5" thickBot="1" x14ac:dyDescent="0.3">
      <c r="A95" s="121" t="s">
        <v>819</v>
      </c>
      <c r="B95" s="222">
        <f>'Section C'!C96</f>
        <v>0</v>
      </c>
      <c r="C95" s="222">
        <f>'Section C'!E96</f>
        <v>0</v>
      </c>
      <c r="D95" s="222">
        <f>'Section C'!F96</f>
        <v>0</v>
      </c>
      <c r="E95" s="222">
        <f>'Section C'!G96</f>
        <v>0</v>
      </c>
      <c r="F95" s="299">
        <f>'Section C'!J96</f>
        <v>0</v>
      </c>
      <c r="G95" s="425"/>
      <c r="H95" s="299">
        <f>'Section J'!L96</f>
        <v>0</v>
      </c>
      <c r="I95" s="4"/>
      <c r="J95" s="401"/>
      <c r="K95" s="4"/>
      <c r="L95" s="401"/>
      <c r="M95" s="4"/>
      <c r="N95" s="401"/>
      <c r="O95" s="4"/>
      <c r="P95" s="401"/>
      <c r="Q95" s="4"/>
      <c r="R95" s="401"/>
      <c r="S95" s="4"/>
      <c r="T95" s="401"/>
      <c r="U95" s="4"/>
      <c r="V95" s="401"/>
      <c r="W95" s="4"/>
    </row>
    <row r="96" spans="1:23" ht="15.75" thickBot="1" x14ac:dyDescent="0.3">
      <c r="A96" s="70"/>
      <c r="B96" s="4"/>
      <c r="C96" s="4"/>
      <c r="D96" s="4"/>
      <c r="F96" s="317"/>
      <c r="G96" s="4"/>
      <c r="H96" s="317"/>
      <c r="I96" s="4"/>
      <c r="J96" s="4"/>
      <c r="K96" s="4"/>
      <c r="L96" s="4"/>
      <c r="M96" s="4"/>
      <c r="N96" s="4"/>
      <c r="O96" s="4"/>
      <c r="P96" s="4"/>
      <c r="Q96" s="4"/>
      <c r="R96" s="4"/>
      <c r="S96" s="4"/>
      <c r="T96" s="4"/>
      <c r="U96" s="4"/>
      <c r="V96" s="4"/>
      <c r="W96" s="4"/>
    </row>
    <row r="97" spans="1:23" ht="16.5" thickBot="1" x14ac:dyDescent="0.3">
      <c r="A97" s="121" t="s">
        <v>820</v>
      </c>
      <c r="B97" s="222">
        <f>'Section C'!C98</f>
        <v>0</v>
      </c>
      <c r="C97" s="222">
        <f>'Section C'!E98</f>
        <v>0</v>
      </c>
      <c r="D97" s="222">
        <f>'Section C'!F98</f>
        <v>0</v>
      </c>
      <c r="E97" s="222">
        <f>'Section C'!G98</f>
        <v>0</v>
      </c>
      <c r="F97" s="299">
        <f>'Section C'!J98</f>
        <v>0</v>
      </c>
      <c r="G97" s="425"/>
      <c r="H97" s="299">
        <f>'Section J'!L98</f>
        <v>0</v>
      </c>
      <c r="I97" s="4"/>
      <c r="J97" s="187"/>
      <c r="K97" s="4"/>
      <c r="L97" s="187"/>
      <c r="M97" s="4"/>
      <c r="N97" s="187"/>
      <c r="O97" s="4"/>
      <c r="P97" s="187"/>
      <c r="Q97" s="4"/>
      <c r="R97" s="187"/>
      <c r="S97" s="4"/>
      <c r="T97" s="187"/>
      <c r="U97" s="4"/>
      <c r="V97" s="187"/>
      <c r="W97" s="4"/>
    </row>
    <row r="98" spans="1:23" ht="15.75" thickBot="1" x14ac:dyDescent="0.3">
      <c r="A98" s="70"/>
      <c r="B98" s="4"/>
      <c r="C98" s="4"/>
      <c r="D98" s="4"/>
      <c r="F98" s="317"/>
      <c r="G98" s="4"/>
      <c r="H98" s="317"/>
      <c r="I98" s="4"/>
      <c r="J98" s="4"/>
      <c r="K98" s="4"/>
      <c r="L98" s="4"/>
      <c r="M98" s="4"/>
      <c r="N98" s="4"/>
      <c r="O98" s="4"/>
      <c r="P98" s="4"/>
      <c r="Q98" s="4"/>
      <c r="R98" s="4"/>
      <c r="S98" s="4"/>
      <c r="T98" s="4"/>
      <c r="U98" s="4"/>
      <c r="V98" s="4"/>
      <c r="W98" s="4"/>
    </row>
    <row r="99" spans="1:23" ht="16.5" thickBot="1" x14ac:dyDescent="0.3">
      <c r="A99" s="121" t="s">
        <v>821</v>
      </c>
      <c r="B99" s="222">
        <f>'Section C'!C100</f>
        <v>0</v>
      </c>
      <c r="C99" s="222">
        <f>'Section C'!E100</f>
        <v>0</v>
      </c>
      <c r="D99" s="222">
        <f>'Section C'!F100</f>
        <v>0</v>
      </c>
      <c r="E99" s="222">
        <f>'Section C'!G100</f>
        <v>0</v>
      </c>
      <c r="F99" s="299">
        <f>'Section C'!J100</f>
        <v>0</v>
      </c>
      <c r="G99" s="425"/>
      <c r="H99" s="299">
        <f>'Section J'!L100</f>
        <v>0</v>
      </c>
      <c r="I99" s="4"/>
      <c r="J99" s="187"/>
      <c r="K99" s="4"/>
      <c r="L99" s="187"/>
      <c r="M99" s="4"/>
      <c r="N99" s="187"/>
      <c r="O99" s="4"/>
      <c r="P99" s="187"/>
      <c r="Q99" s="4"/>
      <c r="R99" s="187"/>
      <c r="S99" s="4"/>
      <c r="T99" s="187"/>
      <c r="U99" s="4"/>
      <c r="V99" s="187"/>
      <c r="W99" s="4"/>
    </row>
    <row r="100" spans="1:23" ht="15.75" thickBot="1" x14ac:dyDescent="0.3">
      <c r="A100" s="70"/>
      <c r="B100" s="4"/>
      <c r="C100" s="4"/>
      <c r="D100" s="4"/>
      <c r="F100" s="317"/>
      <c r="G100" s="4"/>
      <c r="H100" s="317"/>
      <c r="I100" s="4"/>
      <c r="J100" s="4"/>
      <c r="K100" s="4"/>
      <c r="L100" s="4"/>
      <c r="M100" s="4"/>
      <c r="N100" s="4"/>
      <c r="O100" s="4"/>
      <c r="P100" s="4"/>
      <c r="Q100" s="4"/>
      <c r="R100" s="4"/>
      <c r="S100" s="4"/>
      <c r="T100" s="4"/>
      <c r="U100" s="4"/>
      <c r="V100" s="4"/>
      <c r="W100" s="4"/>
    </row>
    <row r="101" spans="1:23" ht="16.5" thickBot="1" x14ac:dyDescent="0.3">
      <c r="A101" s="121" t="s">
        <v>822</v>
      </c>
      <c r="B101" s="222">
        <f>'Section C'!C102</f>
        <v>0</v>
      </c>
      <c r="C101" s="222">
        <f>'Section C'!E102</f>
        <v>0</v>
      </c>
      <c r="D101" s="222">
        <f>'Section C'!F102</f>
        <v>0</v>
      </c>
      <c r="E101" s="222">
        <f>'Section C'!G102</f>
        <v>0</v>
      </c>
      <c r="F101" s="299">
        <f>'Section C'!J102</f>
        <v>0</v>
      </c>
      <c r="G101" s="425"/>
      <c r="H101" s="299">
        <f>'Section J'!L102</f>
        <v>0</v>
      </c>
      <c r="I101" s="4"/>
      <c r="J101" s="187"/>
      <c r="K101" s="4"/>
      <c r="L101" s="187"/>
      <c r="M101" s="4"/>
      <c r="N101" s="187"/>
      <c r="O101" s="4"/>
      <c r="P101" s="187"/>
      <c r="Q101" s="4"/>
      <c r="R101" s="187"/>
      <c r="S101" s="4"/>
      <c r="T101" s="187"/>
      <c r="U101" s="4"/>
      <c r="V101" s="187"/>
      <c r="W101" s="4"/>
    </row>
    <row r="102" spans="1:23" ht="15.75" thickBot="1" x14ac:dyDescent="0.3">
      <c r="A102" s="70"/>
      <c r="B102" s="4"/>
      <c r="C102" s="4"/>
      <c r="D102" s="4"/>
      <c r="F102" s="317"/>
      <c r="G102" s="4"/>
      <c r="H102" s="317"/>
      <c r="I102" s="4"/>
      <c r="J102" s="4"/>
      <c r="K102" s="4"/>
      <c r="L102" s="4"/>
      <c r="M102" s="4"/>
      <c r="N102" s="4"/>
      <c r="O102" s="4"/>
      <c r="P102" s="4"/>
      <c r="Q102" s="4"/>
      <c r="R102" s="4"/>
      <c r="S102" s="4"/>
      <c r="T102" s="4"/>
      <c r="U102" s="4"/>
      <c r="V102" s="4"/>
      <c r="W102" s="4"/>
    </row>
    <row r="103" spans="1:23" ht="16.5" thickBot="1" x14ac:dyDescent="0.3">
      <c r="A103" s="121" t="s">
        <v>823</v>
      </c>
      <c r="B103" s="222">
        <f>'Section C'!C104</f>
        <v>0</v>
      </c>
      <c r="C103" s="222">
        <f>'Section C'!E104</f>
        <v>0</v>
      </c>
      <c r="D103" s="222">
        <f>'Section C'!F104</f>
        <v>0</v>
      </c>
      <c r="E103" s="222">
        <f>'Section C'!G104</f>
        <v>0</v>
      </c>
      <c r="F103" s="299">
        <f>'Section C'!J104</f>
        <v>0</v>
      </c>
      <c r="G103" s="425"/>
      <c r="H103" s="299">
        <f>'Section J'!L104</f>
        <v>0</v>
      </c>
      <c r="I103" s="4"/>
      <c r="J103" s="187"/>
      <c r="K103" s="4"/>
      <c r="L103" s="187"/>
      <c r="M103" s="4"/>
      <c r="N103" s="187"/>
      <c r="O103" s="4"/>
      <c r="P103" s="187"/>
      <c r="Q103" s="4"/>
      <c r="R103" s="187"/>
      <c r="S103" s="4"/>
      <c r="T103" s="187"/>
      <c r="U103" s="4"/>
      <c r="V103" s="187"/>
      <c r="W103" s="4"/>
    </row>
    <row r="104" spans="1:23" ht="15.75" thickBot="1" x14ac:dyDescent="0.3">
      <c r="A104" s="70"/>
      <c r="B104" s="4"/>
      <c r="C104" s="4"/>
      <c r="D104" s="4"/>
      <c r="F104" s="317"/>
      <c r="G104" s="4"/>
      <c r="H104" s="317"/>
      <c r="I104" s="4"/>
      <c r="J104" s="4"/>
      <c r="K104" s="4"/>
      <c r="L104" s="4"/>
      <c r="M104" s="4"/>
      <c r="N104" s="4"/>
      <c r="O104" s="4"/>
      <c r="P104" s="4"/>
      <c r="Q104" s="4"/>
      <c r="R104" s="4"/>
      <c r="S104" s="4"/>
      <c r="T104" s="4"/>
      <c r="U104" s="4"/>
      <c r="V104" s="4"/>
      <c r="W104" s="4"/>
    </row>
    <row r="105" spans="1:23" ht="16.5" thickBot="1" x14ac:dyDescent="0.3">
      <c r="A105" s="121" t="s">
        <v>824</v>
      </c>
      <c r="B105" s="222">
        <f>'Section C'!C106</f>
        <v>0</v>
      </c>
      <c r="C105" s="222">
        <f>'Section C'!E106</f>
        <v>0</v>
      </c>
      <c r="D105" s="222">
        <f>'Section C'!F106</f>
        <v>0</v>
      </c>
      <c r="E105" s="222">
        <f>'Section C'!G106</f>
        <v>0</v>
      </c>
      <c r="F105" s="299">
        <f>'Section C'!J106</f>
        <v>0</v>
      </c>
      <c r="G105" s="425"/>
      <c r="H105" s="299">
        <f>'Section J'!L106</f>
        <v>0</v>
      </c>
      <c r="I105" s="4"/>
      <c r="J105" s="187"/>
      <c r="K105" s="4"/>
      <c r="L105" s="187"/>
      <c r="M105" s="4"/>
      <c r="N105" s="187"/>
      <c r="O105" s="4"/>
      <c r="P105" s="187"/>
      <c r="Q105" s="4"/>
      <c r="R105" s="187"/>
      <c r="S105" s="4"/>
      <c r="T105" s="187"/>
      <c r="U105" s="4"/>
      <c r="V105" s="187"/>
      <c r="W105" s="4"/>
    </row>
    <row r="106" spans="1:23" ht="15.75" thickBot="1" x14ac:dyDescent="0.3">
      <c r="A106" s="70"/>
      <c r="B106" s="4"/>
      <c r="C106" s="4"/>
      <c r="D106" s="4"/>
      <c r="F106" s="317"/>
      <c r="G106" s="4"/>
      <c r="H106" s="317"/>
      <c r="I106" s="4"/>
      <c r="J106" s="4"/>
      <c r="K106" s="4"/>
      <c r="L106" s="4"/>
      <c r="M106" s="4"/>
      <c r="N106" s="4"/>
      <c r="O106" s="4"/>
      <c r="P106" s="4"/>
      <c r="Q106" s="4"/>
      <c r="R106" s="4"/>
      <c r="S106" s="4"/>
      <c r="T106" s="4"/>
      <c r="U106" s="4"/>
      <c r="V106" s="4"/>
      <c r="W106" s="4"/>
    </row>
    <row r="107" spans="1:23" ht="16.5" thickBot="1" x14ac:dyDescent="0.3">
      <c r="A107" s="121" t="s">
        <v>913</v>
      </c>
      <c r="B107" s="222">
        <f>'Section C'!C108</f>
        <v>0</v>
      </c>
      <c r="C107" s="222">
        <f>'Section C'!E108</f>
        <v>0</v>
      </c>
      <c r="D107" s="222">
        <f>'Section C'!F108</f>
        <v>0</v>
      </c>
      <c r="E107" s="222">
        <f>'Section C'!G108</f>
        <v>0</v>
      </c>
      <c r="F107" s="299">
        <f>'Section C'!J108</f>
        <v>0</v>
      </c>
      <c r="G107" s="425"/>
      <c r="H107" s="299">
        <f>'Section J'!L108</f>
        <v>0</v>
      </c>
      <c r="I107" s="4"/>
      <c r="J107" s="187"/>
      <c r="K107" s="4"/>
      <c r="L107" s="187"/>
      <c r="M107" s="4"/>
      <c r="N107" s="187"/>
      <c r="O107" s="4"/>
      <c r="P107" s="187"/>
      <c r="Q107" s="4"/>
      <c r="R107" s="187"/>
      <c r="S107" s="4"/>
      <c r="T107" s="187"/>
      <c r="U107" s="4"/>
      <c r="V107" s="187"/>
      <c r="W107" s="4"/>
    </row>
    <row r="108" spans="1:23" ht="15.75" thickBot="1" x14ac:dyDescent="0.3">
      <c r="A108" s="70"/>
      <c r="B108" s="4"/>
      <c r="C108" s="4"/>
      <c r="D108" s="4"/>
      <c r="F108" s="317"/>
      <c r="G108" s="4"/>
      <c r="H108" s="317"/>
      <c r="I108" s="4"/>
      <c r="J108" s="4"/>
      <c r="K108" s="4"/>
      <c r="L108" s="4"/>
      <c r="M108" s="4"/>
      <c r="N108" s="4"/>
      <c r="O108" s="4"/>
      <c r="P108" s="4"/>
      <c r="Q108" s="4"/>
      <c r="R108" s="4"/>
      <c r="S108" s="4"/>
      <c r="T108" s="4"/>
      <c r="U108" s="4"/>
      <c r="V108" s="4"/>
      <c r="W108" s="4"/>
    </row>
    <row r="109" spans="1:23" ht="16.5" thickBot="1" x14ac:dyDescent="0.3">
      <c r="A109" s="121" t="s">
        <v>914</v>
      </c>
      <c r="B109" s="222">
        <f>'Section C'!C110</f>
        <v>0</v>
      </c>
      <c r="C109" s="222">
        <f>'Section C'!E110</f>
        <v>0</v>
      </c>
      <c r="D109" s="222">
        <f>'Section C'!F110</f>
        <v>0</v>
      </c>
      <c r="E109" s="222">
        <f>'Section C'!G110</f>
        <v>0</v>
      </c>
      <c r="F109" s="299">
        <f>'Section C'!J110</f>
        <v>0</v>
      </c>
      <c r="G109" s="425"/>
      <c r="H109" s="299">
        <f>'Section J'!L110</f>
        <v>0</v>
      </c>
      <c r="I109" s="4"/>
      <c r="J109" s="187"/>
      <c r="K109" s="4"/>
      <c r="L109" s="187"/>
      <c r="M109" s="4"/>
      <c r="N109" s="187"/>
      <c r="O109" s="4"/>
      <c r="P109" s="187"/>
      <c r="Q109" s="4"/>
      <c r="R109" s="187"/>
      <c r="S109" s="4"/>
      <c r="T109" s="187"/>
      <c r="U109" s="4"/>
      <c r="V109" s="187"/>
      <c r="W109" s="4"/>
    </row>
    <row r="110" spans="1:23" ht="15.75" thickBot="1" x14ac:dyDescent="0.3">
      <c r="A110" s="70"/>
      <c r="B110" s="4"/>
      <c r="C110" s="4"/>
      <c r="D110" s="4"/>
      <c r="F110" s="317"/>
      <c r="G110" s="4"/>
      <c r="H110" s="317"/>
      <c r="I110" s="4"/>
      <c r="J110" s="4"/>
      <c r="K110" s="4"/>
      <c r="L110" s="4"/>
      <c r="M110" s="4"/>
      <c r="N110" s="4"/>
      <c r="O110" s="4"/>
      <c r="P110" s="4"/>
      <c r="Q110" s="4"/>
      <c r="R110" s="4"/>
      <c r="S110" s="4"/>
      <c r="T110" s="4"/>
      <c r="U110" s="4"/>
      <c r="V110" s="4"/>
      <c r="W110" s="4"/>
    </row>
    <row r="111" spans="1:23" ht="16.5" thickBot="1" x14ac:dyDescent="0.3">
      <c r="A111" s="121" t="s">
        <v>915</v>
      </c>
      <c r="B111" s="222">
        <f>'Section C'!C112</f>
        <v>0</v>
      </c>
      <c r="C111" s="222">
        <f>'Section C'!E112</f>
        <v>0</v>
      </c>
      <c r="D111" s="222">
        <f>'Section C'!F112</f>
        <v>0</v>
      </c>
      <c r="E111" s="222">
        <f>'Section C'!G112</f>
        <v>0</v>
      </c>
      <c r="F111" s="299">
        <f>'Section C'!J112</f>
        <v>0</v>
      </c>
      <c r="G111" s="425"/>
      <c r="H111" s="299">
        <f>'Section J'!L112</f>
        <v>0</v>
      </c>
      <c r="I111" s="4"/>
      <c r="J111" s="187"/>
      <c r="K111" s="4"/>
      <c r="L111" s="187"/>
      <c r="M111" s="4"/>
      <c r="N111" s="187"/>
      <c r="O111" s="4"/>
      <c r="P111" s="187"/>
      <c r="Q111" s="4"/>
      <c r="R111" s="187"/>
      <c r="S111" s="4"/>
      <c r="T111" s="187"/>
      <c r="U111" s="4"/>
      <c r="V111" s="187"/>
      <c r="W111" s="4"/>
    </row>
    <row r="112" spans="1:23" ht="15.75" thickBot="1" x14ac:dyDescent="0.3">
      <c r="A112" s="70"/>
      <c r="B112" s="4"/>
      <c r="C112" s="4"/>
      <c r="D112" s="4"/>
      <c r="F112" s="317"/>
      <c r="G112" s="4"/>
      <c r="H112" s="317"/>
      <c r="I112" s="4"/>
      <c r="J112" s="4"/>
      <c r="K112" s="4"/>
      <c r="L112" s="4"/>
      <c r="M112" s="4"/>
      <c r="N112" s="4"/>
      <c r="O112" s="4"/>
      <c r="P112" s="4"/>
      <c r="Q112" s="4"/>
      <c r="R112" s="4"/>
      <c r="S112" s="4"/>
      <c r="T112" s="4"/>
      <c r="U112" s="4"/>
      <c r="V112" s="4"/>
      <c r="W112" s="4"/>
    </row>
    <row r="113" spans="1:23" ht="16.5" thickBot="1" x14ac:dyDescent="0.3">
      <c r="A113" s="121" t="s">
        <v>916</v>
      </c>
      <c r="B113" s="222">
        <f>'Section C'!C114</f>
        <v>0</v>
      </c>
      <c r="C113" s="222">
        <f>'Section C'!E114</f>
        <v>0</v>
      </c>
      <c r="D113" s="222">
        <f>'Section C'!F114</f>
        <v>0</v>
      </c>
      <c r="E113" s="222">
        <f>'Section C'!G114</f>
        <v>0</v>
      </c>
      <c r="F113" s="299">
        <f>'Section C'!J114</f>
        <v>0</v>
      </c>
      <c r="G113" s="425"/>
      <c r="H113" s="299">
        <f>'Section J'!L114</f>
        <v>0</v>
      </c>
      <c r="I113" s="4"/>
      <c r="J113" s="187"/>
      <c r="K113" s="4"/>
      <c r="L113" s="187"/>
      <c r="M113" s="4"/>
      <c r="N113" s="187"/>
      <c r="O113" s="4"/>
      <c r="P113" s="187"/>
      <c r="Q113" s="4"/>
      <c r="R113" s="187"/>
      <c r="S113" s="4"/>
      <c r="T113" s="187"/>
      <c r="U113" s="4"/>
      <c r="V113" s="187"/>
      <c r="W113" s="4"/>
    </row>
    <row r="114" spans="1:23" ht="15.75" thickBot="1" x14ac:dyDescent="0.3">
      <c r="A114" s="70"/>
      <c r="B114" s="4"/>
      <c r="C114" s="4"/>
      <c r="D114" s="4"/>
      <c r="F114" s="317"/>
      <c r="G114" s="4"/>
      <c r="H114" s="317"/>
      <c r="I114" s="4"/>
      <c r="J114" s="4"/>
      <c r="K114" s="4"/>
      <c r="L114" s="4"/>
      <c r="M114" s="4"/>
      <c r="N114" s="4"/>
      <c r="O114" s="4"/>
      <c r="P114" s="4"/>
      <c r="Q114" s="4"/>
      <c r="R114" s="4"/>
      <c r="S114" s="4"/>
      <c r="T114" s="4"/>
      <c r="U114" s="4"/>
      <c r="V114" s="4"/>
      <c r="W114" s="4"/>
    </row>
    <row r="115" spans="1:23" ht="16.5" thickBot="1" x14ac:dyDescent="0.3">
      <c r="A115" s="121" t="s">
        <v>917</v>
      </c>
      <c r="B115" s="222">
        <f>'Section C'!C116</f>
        <v>0</v>
      </c>
      <c r="C115" s="222">
        <f>'Section C'!E116</f>
        <v>0</v>
      </c>
      <c r="D115" s="222">
        <f>'Section C'!F116</f>
        <v>0</v>
      </c>
      <c r="E115" s="222">
        <f>'Section C'!G116</f>
        <v>0</v>
      </c>
      <c r="F115" s="299">
        <f>'Section C'!J116</f>
        <v>0</v>
      </c>
      <c r="G115" s="425"/>
      <c r="H115" s="299">
        <f>'Section J'!L116</f>
        <v>0</v>
      </c>
      <c r="I115" s="4"/>
      <c r="J115" s="401"/>
      <c r="K115" s="4"/>
      <c r="L115" s="401"/>
      <c r="M115" s="4"/>
      <c r="N115" s="401"/>
      <c r="O115" s="4"/>
      <c r="P115" s="401"/>
      <c r="Q115" s="4"/>
      <c r="R115" s="401"/>
      <c r="S115" s="4"/>
      <c r="T115" s="401"/>
      <c r="U115" s="4"/>
      <c r="V115" s="401"/>
      <c r="W115" s="4"/>
    </row>
    <row r="116" spans="1:23" ht="15.75" thickBot="1" x14ac:dyDescent="0.3">
      <c r="A116" s="70"/>
      <c r="B116" s="4"/>
      <c r="C116" s="4"/>
      <c r="D116" s="4"/>
      <c r="F116" s="317"/>
      <c r="G116" s="4"/>
      <c r="H116" s="317"/>
      <c r="I116" s="4"/>
      <c r="J116" s="4"/>
      <c r="K116" s="4"/>
      <c r="L116" s="4"/>
      <c r="M116" s="4"/>
      <c r="N116" s="4"/>
      <c r="O116" s="4"/>
      <c r="P116" s="4"/>
      <c r="Q116" s="4"/>
      <c r="R116" s="4"/>
      <c r="S116" s="4"/>
      <c r="T116" s="4"/>
      <c r="U116" s="4"/>
      <c r="V116" s="4"/>
      <c r="W116" s="4"/>
    </row>
    <row r="117" spans="1:23" ht="16.5" thickBot="1" x14ac:dyDescent="0.3">
      <c r="A117" s="121" t="s">
        <v>918</v>
      </c>
      <c r="B117" s="222">
        <f>'Section C'!C118</f>
        <v>0</v>
      </c>
      <c r="C117" s="222">
        <f>'Section C'!E118</f>
        <v>0</v>
      </c>
      <c r="D117" s="222">
        <f>'Section C'!F118</f>
        <v>0</v>
      </c>
      <c r="E117" s="222">
        <f>'Section C'!G118</f>
        <v>0</v>
      </c>
      <c r="F117" s="299">
        <f>'Section C'!J118</f>
        <v>0</v>
      </c>
      <c r="G117" s="425"/>
      <c r="H117" s="299">
        <f>'Section J'!L118</f>
        <v>0</v>
      </c>
      <c r="I117" s="4"/>
      <c r="J117" s="187"/>
      <c r="K117" s="4"/>
      <c r="L117" s="187"/>
      <c r="M117" s="4"/>
      <c r="N117" s="187"/>
      <c r="O117" s="4"/>
      <c r="P117" s="187"/>
      <c r="Q117" s="4"/>
      <c r="R117" s="187"/>
      <c r="S117" s="4"/>
      <c r="T117" s="187"/>
      <c r="U117" s="4"/>
      <c r="V117" s="187"/>
      <c r="W117" s="4"/>
    </row>
    <row r="118" spans="1:23" ht="15.75" thickBot="1" x14ac:dyDescent="0.3">
      <c r="A118" s="70"/>
      <c r="B118" s="4"/>
      <c r="C118" s="4"/>
      <c r="D118" s="4"/>
      <c r="F118" s="317"/>
      <c r="G118" s="4"/>
      <c r="H118" s="317"/>
      <c r="I118" s="4"/>
      <c r="J118" s="4"/>
      <c r="K118" s="4"/>
      <c r="L118" s="4"/>
      <c r="M118" s="4"/>
      <c r="N118" s="4"/>
      <c r="O118" s="4"/>
      <c r="P118" s="4"/>
      <c r="Q118" s="4"/>
      <c r="R118" s="4"/>
      <c r="S118" s="4"/>
      <c r="T118" s="4"/>
      <c r="U118" s="4"/>
      <c r="V118" s="4"/>
      <c r="W118" s="4"/>
    </row>
    <row r="119" spans="1:23" ht="16.5" thickBot="1" x14ac:dyDescent="0.3">
      <c r="A119" s="121" t="s">
        <v>919</v>
      </c>
      <c r="B119" s="222">
        <f>'Section C'!C120</f>
        <v>0</v>
      </c>
      <c r="C119" s="222">
        <f>'Section C'!E120</f>
        <v>0</v>
      </c>
      <c r="D119" s="222">
        <f>'Section C'!F120</f>
        <v>0</v>
      </c>
      <c r="E119" s="222">
        <f>'Section C'!G120</f>
        <v>0</v>
      </c>
      <c r="F119" s="299">
        <f>'Section C'!J120</f>
        <v>0</v>
      </c>
      <c r="G119" s="425"/>
      <c r="H119" s="299">
        <f>'Section J'!L120</f>
        <v>0</v>
      </c>
      <c r="I119" s="4"/>
      <c r="J119" s="187"/>
      <c r="K119" s="4"/>
      <c r="L119" s="187"/>
      <c r="M119" s="4"/>
      <c r="N119" s="187"/>
      <c r="O119" s="4"/>
      <c r="P119" s="187"/>
      <c r="Q119" s="4"/>
      <c r="R119" s="187"/>
      <c r="S119" s="4"/>
      <c r="T119" s="187"/>
      <c r="U119" s="4"/>
      <c r="V119" s="187"/>
      <c r="W119" s="4"/>
    </row>
    <row r="120" spans="1:23" ht="15.75" thickBot="1" x14ac:dyDescent="0.3">
      <c r="A120" s="70"/>
      <c r="B120" s="4"/>
      <c r="C120" s="4"/>
      <c r="D120" s="4"/>
      <c r="F120" s="317"/>
      <c r="G120" s="4"/>
      <c r="H120" s="317"/>
      <c r="I120" s="4"/>
      <c r="J120" s="4"/>
      <c r="K120" s="4"/>
      <c r="L120" s="4"/>
      <c r="M120" s="4"/>
      <c r="N120" s="4"/>
      <c r="O120" s="4"/>
      <c r="P120" s="4"/>
      <c r="Q120" s="4"/>
      <c r="R120" s="4"/>
      <c r="S120" s="4"/>
      <c r="T120" s="4"/>
      <c r="U120" s="4"/>
      <c r="V120" s="4"/>
      <c r="W120" s="4"/>
    </row>
    <row r="121" spans="1:23" ht="16.5" thickBot="1" x14ac:dyDescent="0.3">
      <c r="A121" s="121" t="s">
        <v>920</v>
      </c>
      <c r="B121" s="222">
        <f>'Section C'!C122</f>
        <v>0</v>
      </c>
      <c r="C121" s="222">
        <f>'Section C'!E122</f>
        <v>0</v>
      </c>
      <c r="D121" s="222">
        <f>'Section C'!F122</f>
        <v>0</v>
      </c>
      <c r="E121" s="222">
        <f>'Section C'!G122</f>
        <v>0</v>
      </c>
      <c r="F121" s="299">
        <f>'Section C'!J122</f>
        <v>0</v>
      </c>
      <c r="G121" s="425"/>
      <c r="H121" s="299">
        <f>'Section J'!L122</f>
        <v>0</v>
      </c>
      <c r="I121" s="4"/>
      <c r="J121" s="187"/>
      <c r="K121" s="4"/>
      <c r="L121" s="187"/>
      <c r="M121" s="4"/>
      <c r="N121" s="187"/>
      <c r="O121" s="4"/>
      <c r="P121" s="187"/>
      <c r="Q121" s="4"/>
      <c r="R121" s="187"/>
      <c r="S121" s="4"/>
      <c r="T121" s="187"/>
      <c r="U121" s="4"/>
      <c r="V121" s="187"/>
      <c r="W121" s="4"/>
    </row>
    <row r="122" spans="1:23" ht="15.75" thickBot="1" x14ac:dyDescent="0.3">
      <c r="A122" s="70"/>
      <c r="B122" s="4"/>
      <c r="C122" s="4"/>
      <c r="D122" s="4"/>
      <c r="F122" s="317"/>
      <c r="G122" s="4"/>
      <c r="H122" s="317"/>
      <c r="I122" s="4"/>
      <c r="J122" s="4"/>
      <c r="K122" s="4"/>
      <c r="L122" s="4"/>
      <c r="M122" s="4"/>
      <c r="N122" s="4"/>
      <c r="O122" s="4"/>
      <c r="P122" s="4"/>
      <c r="Q122" s="4"/>
      <c r="R122" s="4"/>
      <c r="S122" s="4"/>
      <c r="T122" s="4"/>
      <c r="U122" s="4"/>
      <c r="V122" s="4"/>
      <c r="W122" s="4"/>
    </row>
    <row r="123" spans="1:23" ht="16.5" thickBot="1" x14ac:dyDescent="0.3">
      <c r="A123" s="121" t="s">
        <v>921</v>
      </c>
      <c r="B123" s="222">
        <f>'Section C'!C124</f>
        <v>0</v>
      </c>
      <c r="C123" s="222">
        <f>'Section C'!E124</f>
        <v>0</v>
      </c>
      <c r="D123" s="222">
        <f>'Section C'!F124</f>
        <v>0</v>
      </c>
      <c r="E123" s="222">
        <f>'Section C'!G124</f>
        <v>0</v>
      </c>
      <c r="F123" s="299">
        <f>'Section C'!J124</f>
        <v>0</v>
      </c>
      <c r="G123" s="425"/>
      <c r="H123" s="299">
        <f>'Section J'!L124</f>
        <v>0</v>
      </c>
      <c r="I123" s="4"/>
      <c r="J123" s="187"/>
      <c r="K123" s="4"/>
      <c r="L123" s="187"/>
      <c r="M123" s="4"/>
      <c r="N123" s="187"/>
      <c r="O123" s="4"/>
      <c r="P123" s="187"/>
      <c r="Q123" s="4"/>
      <c r="R123" s="187"/>
      <c r="S123" s="4"/>
      <c r="T123" s="187"/>
      <c r="U123" s="4"/>
      <c r="V123" s="187"/>
      <c r="W123" s="4"/>
    </row>
    <row r="124" spans="1:23" ht="15.75" thickBot="1" x14ac:dyDescent="0.3">
      <c r="A124" s="70"/>
      <c r="B124" s="4"/>
      <c r="C124" s="4"/>
      <c r="D124" s="4"/>
      <c r="F124" s="317"/>
      <c r="G124" s="4"/>
      <c r="H124" s="317"/>
      <c r="I124" s="4"/>
      <c r="J124" s="4"/>
      <c r="K124" s="4"/>
      <c r="L124" s="4"/>
      <c r="M124" s="4"/>
      <c r="N124" s="4"/>
      <c r="O124" s="4"/>
      <c r="P124" s="4"/>
      <c r="Q124" s="4"/>
      <c r="R124" s="4"/>
      <c r="S124" s="4"/>
      <c r="T124" s="4"/>
      <c r="U124" s="4"/>
      <c r="V124" s="4"/>
      <c r="W124" s="4"/>
    </row>
    <row r="125" spans="1:23" ht="16.5" thickBot="1" x14ac:dyDescent="0.3">
      <c r="A125" s="121" t="s">
        <v>922</v>
      </c>
      <c r="B125" s="222">
        <f>'Section C'!C126</f>
        <v>0</v>
      </c>
      <c r="C125" s="222">
        <f>'Section C'!E126</f>
        <v>0</v>
      </c>
      <c r="D125" s="222">
        <f>'Section C'!F126</f>
        <v>0</v>
      </c>
      <c r="E125" s="222">
        <f>'Section C'!G126</f>
        <v>0</v>
      </c>
      <c r="F125" s="299">
        <f>'Section C'!J126</f>
        <v>0</v>
      </c>
      <c r="G125" s="425"/>
      <c r="H125" s="299">
        <f>'Section J'!L126</f>
        <v>0</v>
      </c>
      <c r="I125" s="4"/>
      <c r="J125" s="187"/>
      <c r="K125" s="4"/>
      <c r="L125" s="187"/>
      <c r="M125" s="4"/>
      <c r="N125" s="187"/>
      <c r="O125" s="4"/>
      <c r="P125" s="187"/>
      <c r="Q125" s="4"/>
      <c r="R125" s="187"/>
      <c r="S125" s="4"/>
      <c r="T125" s="187"/>
      <c r="U125" s="4"/>
      <c r="V125" s="187"/>
      <c r="W125" s="4"/>
    </row>
    <row r="126" spans="1:23" ht="15.75" thickBot="1" x14ac:dyDescent="0.3">
      <c r="A126" s="70"/>
      <c r="B126" s="4"/>
      <c r="C126" s="4"/>
      <c r="D126" s="4"/>
      <c r="F126" s="317"/>
      <c r="G126" s="4"/>
      <c r="H126" s="317"/>
      <c r="I126" s="4"/>
      <c r="J126" s="4"/>
      <c r="K126" s="4"/>
      <c r="L126" s="4"/>
      <c r="M126" s="4"/>
      <c r="N126" s="4"/>
      <c r="O126" s="4"/>
      <c r="P126" s="4"/>
      <c r="Q126" s="4"/>
      <c r="R126" s="4"/>
      <c r="S126" s="4"/>
      <c r="T126" s="4"/>
      <c r="U126" s="4"/>
      <c r="V126" s="4"/>
      <c r="W126" s="4"/>
    </row>
    <row r="127" spans="1:23" ht="16.5" thickBot="1" x14ac:dyDescent="0.3">
      <c r="A127" s="121" t="s">
        <v>923</v>
      </c>
      <c r="B127" s="222">
        <f>'Section C'!C128</f>
        <v>0</v>
      </c>
      <c r="C127" s="222">
        <f>'Section C'!E128</f>
        <v>0</v>
      </c>
      <c r="D127" s="222">
        <f>'Section C'!F128</f>
        <v>0</v>
      </c>
      <c r="E127" s="222">
        <f>'Section C'!G128</f>
        <v>0</v>
      </c>
      <c r="F127" s="299">
        <f>'Section C'!J128</f>
        <v>0</v>
      </c>
      <c r="G127" s="425"/>
      <c r="H127" s="299">
        <f>'Section J'!L128</f>
        <v>0</v>
      </c>
      <c r="I127" s="4"/>
      <c r="J127" s="187"/>
      <c r="K127" s="4"/>
      <c r="L127" s="187"/>
      <c r="M127" s="4"/>
      <c r="N127" s="187"/>
      <c r="O127" s="4"/>
      <c r="P127" s="187"/>
      <c r="Q127" s="4"/>
      <c r="R127" s="187"/>
      <c r="S127" s="4"/>
      <c r="T127" s="187"/>
      <c r="U127" s="4"/>
      <c r="V127" s="187"/>
      <c r="W127" s="4"/>
    </row>
    <row r="128" spans="1:23" ht="15.75" thickBot="1" x14ac:dyDescent="0.3">
      <c r="A128" s="70"/>
      <c r="B128" s="4"/>
      <c r="C128" s="4"/>
      <c r="D128" s="4"/>
      <c r="F128" s="317"/>
      <c r="G128" s="4"/>
      <c r="H128" s="317"/>
      <c r="I128" s="4"/>
      <c r="J128" s="4"/>
      <c r="K128" s="4"/>
      <c r="L128" s="4"/>
      <c r="M128" s="4"/>
      <c r="N128" s="4"/>
      <c r="O128" s="4"/>
      <c r="P128" s="4"/>
      <c r="Q128" s="4"/>
      <c r="R128" s="4"/>
      <c r="S128" s="4"/>
      <c r="T128" s="4"/>
      <c r="U128" s="4"/>
      <c r="V128" s="4"/>
      <c r="W128" s="4"/>
    </row>
    <row r="129" spans="1:23" ht="16.5" thickBot="1" x14ac:dyDescent="0.3">
      <c r="A129" s="121" t="s">
        <v>924</v>
      </c>
      <c r="B129" s="222">
        <f>'Section C'!C130</f>
        <v>0</v>
      </c>
      <c r="C129" s="222">
        <f>'Section C'!E130</f>
        <v>0</v>
      </c>
      <c r="D129" s="222">
        <f>'Section C'!F130</f>
        <v>0</v>
      </c>
      <c r="E129" s="222">
        <f>'Section C'!G130</f>
        <v>0</v>
      </c>
      <c r="F129" s="299">
        <f>'Section C'!J130</f>
        <v>0</v>
      </c>
      <c r="G129" s="425"/>
      <c r="H129" s="299">
        <f>'Section J'!L130</f>
        <v>0</v>
      </c>
      <c r="I129" s="4"/>
      <c r="J129" s="187"/>
      <c r="K129" s="4"/>
      <c r="L129" s="187"/>
      <c r="M129" s="4"/>
      <c r="N129" s="187"/>
      <c r="O129" s="4"/>
      <c r="P129" s="187"/>
      <c r="Q129" s="4"/>
      <c r="R129" s="187"/>
      <c r="S129" s="4"/>
      <c r="T129" s="187"/>
      <c r="U129" s="4"/>
      <c r="V129" s="187"/>
      <c r="W129" s="4"/>
    </row>
    <row r="130" spans="1:23" ht="15.75" thickBot="1" x14ac:dyDescent="0.3">
      <c r="A130" s="70"/>
      <c r="B130" s="4"/>
      <c r="C130" s="4"/>
      <c r="D130" s="4"/>
      <c r="F130" s="317"/>
      <c r="G130" s="4"/>
      <c r="H130" s="317"/>
      <c r="I130" s="4"/>
      <c r="J130" s="4"/>
      <c r="K130" s="4"/>
      <c r="L130" s="4"/>
      <c r="M130" s="4"/>
      <c r="N130" s="4"/>
      <c r="O130" s="4"/>
      <c r="P130" s="4"/>
      <c r="Q130" s="4"/>
      <c r="R130" s="4"/>
      <c r="S130" s="4"/>
      <c r="T130" s="4"/>
      <c r="U130" s="4"/>
      <c r="V130" s="4"/>
      <c r="W130" s="4"/>
    </row>
    <row r="131" spans="1:23" ht="16.5" thickBot="1" x14ac:dyDescent="0.3">
      <c r="A131" s="121" t="s">
        <v>925</v>
      </c>
      <c r="B131" s="222">
        <f>'Section C'!C132</f>
        <v>0</v>
      </c>
      <c r="C131" s="222">
        <f>'Section C'!E132</f>
        <v>0</v>
      </c>
      <c r="D131" s="222">
        <f>'Section C'!F132</f>
        <v>0</v>
      </c>
      <c r="E131" s="222">
        <f>'Section C'!G132</f>
        <v>0</v>
      </c>
      <c r="F131" s="299">
        <f>'Section C'!J132</f>
        <v>0</v>
      </c>
      <c r="G131" s="425"/>
      <c r="H131" s="299">
        <f>'Section J'!L132</f>
        <v>0</v>
      </c>
      <c r="I131" s="4"/>
      <c r="J131" s="187"/>
      <c r="K131" s="4"/>
      <c r="L131" s="187"/>
      <c r="M131" s="4"/>
      <c r="N131" s="187"/>
      <c r="O131" s="4"/>
      <c r="P131" s="187"/>
      <c r="Q131" s="4"/>
      <c r="R131" s="187"/>
      <c r="S131" s="4"/>
      <c r="T131" s="187"/>
      <c r="U131" s="4"/>
      <c r="V131" s="187"/>
      <c r="W131" s="4"/>
    </row>
    <row r="132" spans="1:23" ht="15.75" thickBot="1" x14ac:dyDescent="0.3">
      <c r="A132" s="70"/>
      <c r="B132" s="4"/>
      <c r="C132" s="4"/>
      <c r="D132" s="4"/>
      <c r="F132" s="317"/>
      <c r="G132" s="4"/>
      <c r="H132" s="317"/>
      <c r="I132" s="4"/>
      <c r="J132" s="4"/>
      <c r="K132" s="4"/>
      <c r="L132" s="4"/>
      <c r="M132" s="4"/>
      <c r="N132" s="4"/>
      <c r="O132" s="4"/>
      <c r="P132" s="4"/>
      <c r="Q132" s="4"/>
      <c r="R132" s="4"/>
      <c r="S132" s="4"/>
      <c r="T132" s="4"/>
      <c r="U132" s="4"/>
      <c r="V132" s="4"/>
      <c r="W132" s="4"/>
    </row>
    <row r="133" spans="1:23" ht="16.5" thickBot="1" x14ac:dyDescent="0.3">
      <c r="A133" s="121" t="s">
        <v>926</v>
      </c>
      <c r="B133" s="222">
        <f>'Section C'!C134</f>
        <v>0</v>
      </c>
      <c r="C133" s="222">
        <f>'Section C'!E134</f>
        <v>0</v>
      </c>
      <c r="D133" s="222">
        <f>'Section C'!F134</f>
        <v>0</v>
      </c>
      <c r="E133" s="222">
        <f>'Section C'!G134</f>
        <v>0</v>
      </c>
      <c r="F133" s="299">
        <f>'Section C'!J134</f>
        <v>0</v>
      </c>
      <c r="G133" s="425"/>
      <c r="H133" s="299">
        <f>'Section J'!L134</f>
        <v>0</v>
      </c>
      <c r="I133" s="4"/>
      <c r="J133" s="187"/>
      <c r="K133" s="4"/>
      <c r="L133" s="187"/>
      <c r="M133" s="4"/>
      <c r="N133" s="187"/>
      <c r="O133" s="4"/>
      <c r="P133" s="187"/>
      <c r="Q133" s="4"/>
      <c r="R133" s="187"/>
      <c r="S133" s="4"/>
      <c r="T133" s="187"/>
      <c r="U133" s="4"/>
      <c r="V133" s="187"/>
      <c r="W133" s="4"/>
    </row>
    <row r="134" spans="1:23" ht="15.75" thickBot="1" x14ac:dyDescent="0.3">
      <c r="A134" s="70"/>
      <c r="B134" s="4"/>
      <c r="C134" s="4"/>
      <c r="D134" s="4"/>
      <c r="F134" s="317"/>
      <c r="G134" s="4"/>
      <c r="H134" s="317"/>
      <c r="I134" s="4"/>
      <c r="J134" s="4"/>
      <c r="K134" s="4"/>
      <c r="L134" s="4"/>
      <c r="M134" s="4"/>
      <c r="N134" s="4"/>
      <c r="O134" s="4"/>
      <c r="P134" s="4"/>
      <c r="Q134" s="4"/>
      <c r="R134" s="4"/>
      <c r="S134" s="4"/>
      <c r="T134" s="4"/>
      <c r="U134" s="4"/>
      <c r="V134" s="4"/>
      <c r="W134" s="4"/>
    </row>
    <row r="135" spans="1:23" ht="16.5" thickBot="1" x14ac:dyDescent="0.3">
      <c r="A135" s="121" t="s">
        <v>927</v>
      </c>
      <c r="B135" s="222">
        <f>'Section C'!C136</f>
        <v>0</v>
      </c>
      <c r="C135" s="222">
        <f>'Section C'!E136</f>
        <v>0</v>
      </c>
      <c r="D135" s="222">
        <f>'Section C'!F136</f>
        <v>0</v>
      </c>
      <c r="E135" s="222">
        <f>'Section C'!G136</f>
        <v>0</v>
      </c>
      <c r="F135" s="299">
        <f>'Section C'!J136</f>
        <v>0</v>
      </c>
      <c r="G135" s="425"/>
      <c r="H135" s="299">
        <f>'Section J'!L136</f>
        <v>0</v>
      </c>
      <c r="I135" s="4"/>
      <c r="J135" s="401"/>
      <c r="K135" s="4"/>
      <c r="L135" s="401"/>
      <c r="M135" s="4"/>
      <c r="N135" s="401"/>
      <c r="O135" s="4"/>
      <c r="P135" s="401"/>
      <c r="Q135" s="4"/>
      <c r="R135" s="401"/>
      <c r="S135" s="4"/>
      <c r="T135" s="401"/>
      <c r="U135" s="4"/>
      <c r="V135" s="401"/>
      <c r="W135" s="4"/>
    </row>
    <row r="136" spans="1:23" ht="15.75" thickBot="1" x14ac:dyDescent="0.3">
      <c r="A136" s="70"/>
      <c r="B136" s="4"/>
      <c r="C136" s="4"/>
      <c r="D136" s="4"/>
      <c r="F136" s="317"/>
      <c r="G136" s="4"/>
      <c r="H136" s="317"/>
      <c r="I136" s="4"/>
      <c r="J136" s="4"/>
      <c r="K136" s="4"/>
      <c r="L136" s="4"/>
      <c r="M136" s="4"/>
      <c r="N136" s="4"/>
      <c r="O136" s="4"/>
      <c r="P136" s="4"/>
      <c r="Q136" s="4"/>
      <c r="R136" s="4"/>
      <c r="S136" s="4"/>
      <c r="T136" s="4"/>
      <c r="U136" s="4"/>
      <c r="V136" s="4"/>
      <c r="W136" s="4"/>
    </row>
    <row r="137" spans="1:23" ht="16.5" thickBot="1" x14ac:dyDescent="0.3">
      <c r="A137" s="121" t="s">
        <v>928</v>
      </c>
      <c r="B137" s="222">
        <f>'Section C'!C138</f>
        <v>0</v>
      </c>
      <c r="C137" s="222">
        <f>'Section C'!E138</f>
        <v>0</v>
      </c>
      <c r="D137" s="222">
        <f>'Section C'!F138</f>
        <v>0</v>
      </c>
      <c r="E137" s="222">
        <f>'Section C'!G138</f>
        <v>0</v>
      </c>
      <c r="F137" s="299">
        <f>'Section C'!J138</f>
        <v>0</v>
      </c>
      <c r="G137" s="425"/>
      <c r="H137" s="299">
        <f>'Section J'!L138</f>
        <v>0</v>
      </c>
      <c r="I137" s="4"/>
      <c r="J137" s="187"/>
      <c r="K137" s="4"/>
      <c r="L137" s="187"/>
      <c r="M137" s="4"/>
      <c r="N137" s="187"/>
      <c r="O137" s="4"/>
      <c r="P137" s="187"/>
      <c r="Q137" s="4"/>
      <c r="R137" s="187"/>
      <c r="S137" s="4"/>
      <c r="T137" s="187"/>
      <c r="U137" s="4"/>
      <c r="V137" s="187"/>
      <c r="W137" s="4"/>
    </row>
    <row r="138" spans="1:23" ht="15.75" thickBot="1" x14ac:dyDescent="0.3">
      <c r="A138" s="70"/>
      <c r="B138" s="4"/>
      <c r="C138" s="4"/>
      <c r="D138" s="4"/>
      <c r="F138" s="317"/>
      <c r="G138" s="4"/>
      <c r="H138" s="317"/>
      <c r="I138" s="4"/>
      <c r="J138" s="4"/>
      <c r="K138" s="4"/>
      <c r="L138" s="4"/>
      <c r="M138" s="4"/>
      <c r="N138" s="4"/>
      <c r="O138" s="4"/>
      <c r="P138" s="4"/>
      <c r="Q138" s="4"/>
      <c r="R138" s="4"/>
      <c r="S138" s="4"/>
      <c r="T138" s="4"/>
      <c r="U138" s="4"/>
      <c r="V138" s="4"/>
      <c r="W138" s="4"/>
    </row>
    <row r="139" spans="1:23" ht="16.5" thickBot="1" x14ac:dyDescent="0.3">
      <c r="A139" s="121" t="s">
        <v>929</v>
      </c>
      <c r="B139" s="222">
        <f>'Section C'!C140</f>
        <v>0</v>
      </c>
      <c r="C139" s="222">
        <f>'Section C'!E140</f>
        <v>0</v>
      </c>
      <c r="D139" s="222">
        <f>'Section C'!F140</f>
        <v>0</v>
      </c>
      <c r="E139" s="222">
        <f>'Section C'!G140</f>
        <v>0</v>
      </c>
      <c r="F139" s="299">
        <f>'Section C'!J140</f>
        <v>0</v>
      </c>
      <c r="G139" s="425"/>
      <c r="H139" s="299">
        <f>'Section J'!L140</f>
        <v>0</v>
      </c>
      <c r="I139" s="4"/>
      <c r="J139" s="187"/>
      <c r="K139" s="4"/>
      <c r="L139" s="187"/>
      <c r="M139" s="4"/>
      <c r="N139" s="187"/>
      <c r="O139" s="4"/>
      <c r="P139" s="187"/>
      <c r="Q139" s="4"/>
      <c r="R139" s="187"/>
      <c r="S139" s="4"/>
      <c r="T139" s="187"/>
      <c r="U139" s="4"/>
      <c r="V139" s="187"/>
      <c r="W139" s="4"/>
    </row>
    <row r="140" spans="1:23" ht="15.75" thickBot="1" x14ac:dyDescent="0.3">
      <c r="A140" s="70"/>
      <c r="B140" s="4"/>
      <c r="C140" s="4"/>
      <c r="D140" s="4"/>
      <c r="F140" s="317"/>
      <c r="G140" s="4"/>
      <c r="H140" s="317"/>
      <c r="I140" s="4"/>
      <c r="J140" s="4"/>
      <c r="K140" s="4"/>
      <c r="L140" s="4"/>
      <c r="M140" s="4"/>
      <c r="N140" s="4"/>
      <c r="O140" s="4"/>
      <c r="P140" s="4"/>
      <c r="Q140" s="4"/>
      <c r="R140" s="4"/>
      <c r="S140" s="4"/>
      <c r="T140" s="4"/>
      <c r="U140" s="4"/>
      <c r="V140" s="4"/>
      <c r="W140" s="4"/>
    </row>
    <row r="141" spans="1:23" ht="16.5" thickBot="1" x14ac:dyDescent="0.3">
      <c r="A141" s="121" t="s">
        <v>930</v>
      </c>
      <c r="B141" s="222">
        <f>'Section C'!C142</f>
        <v>0</v>
      </c>
      <c r="C141" s="222">
        <f>'Section C'!E142</f>
        <v>0</v>
      </c>
      <c r="D141" s="222">
        <f>'Section C'!F142</f>
        <v>0</v>
      </c>
      <c r="E141" s="222">
        <f>'Section C'!G142</f>
        <v>0</v>
      </c>
      <c r="F141" s="299">
        <f>'Section C'!J142</f>
        <v>0</v>
      </c>
      <c r="G141" s="425"/>
      <c r="H141" s="299">
        <f>'Section J'!L142</f>
        <v>0</v>
      </c>
      <c r="I141" s="4"/>
      <c r="J141" s="187"/>
      <c r="K141" s="4"/>
      <c r="L141" s="187"/>
      <c r="M141" s="4"/>
      <c r="N141" s="187"/>
      <c r="O141" s="4"/>
      <c r="P141" s="187"/>
      <c r="Q141" s="4"/>
      <c r="R141" s="187"/>
      <c r="S141" s="4"/>
      <c r="T141" s="187"/>
      <c r="U141" s="4"/>
      <c r="V141" s="187"/>
      <c r="W141" s="4"/>
    </row>
    <row r="142" spans="1:23" ht="15.75" thickBot="1" x14ac:dyDescent="0.3">
      <c r="A142" s="70"/>
      <c r="B142" s="4"/>
      <c r="C142" s="4"/>
      <c r="D142" s="4"/>
      <c r="F142" s="317"/>
      <c r="G142" s="4"/>
      <c r="H142" s="317"/>
      <c r="I142" s="4"/>
      <c r="J142" s="4"/>
      <c r="K142" s="4"/>
      <c r="L142" s="4"/>
      <c r="M142" s="4"/>
      <c r="N142" s="4"/>
      <c r="O142" s="4"/>
      <c r="P142" s="4"/>
      <c r="Q142" s="4"/>
      <c r="R142" s="4"/>
      <c r="S142" s="4"/>
      <c r="T142" s="4"/>
      <c r="U142" s="4"/>
      <c r="V142" s="4"/>
      <c r="W142" s="4"/>
    </row>
    <row r="143" spans="1:23" ht="16.5" thickBot="1" x14ac:dyDescent="0.3">
      <c r="A143" s="121" t="s">
        <v>931</v>
      </c>
      <c r="B143" s="222">
        <f>'Section C'!C144</f>
        <v>0</v>
      </c>
      <c r="C143" s="222">
        <f>'Section C'!E144</f>
        <v>0</v>
      </c>
      <c r="D143" s="222">
        <f>'Section C'!F144</f>
        <v>0</v>
      </c>
      <c r="E143" s="222">
        <f>'Section C'!G144</f>
        <v>0</v>
      </c>
      <c r="F143" s="299">
        <f>'Section C'!J144</f>
        <v>0</v>
      </c>
      <c r="G143" s="425"/>
      <c r="H143" s="299">
        <f>'Section J'!L144</f>
        <v>0</v>
      </c>
      <c r="I143" s="4"/>
      <c r="J143" s="187"/>
      <c r="K143" s="4"/>
      <c r="L143" s="187"/>
      <c r="M143" s="4"/>
      <c r="N143" s="187"/>
      <c r="O143" s="4"/>
      <c r="P143" s="187"/>
      <c r="Q143" s="4"/>
      <c r="R143" s="187"/>
      <c r="S143" s="4"/>
      <c r="T143" s="187"/>
      <c r="U143" s="4"/>
      <c r="V143" s="187"/>
      <c r="W143" s="4"/>
    </row>
    <row r="144" spans="1:23" ht="15.75" thickBot="1" x14ac:dyDescent="0.3">
      <c r="A144" s="70"/>
      <c r="B144" s="4"/>
      <c r="C144" s="4"/>
      <c r="D144" s="4"/>
      <c r="F144" s="317"/>
      <c r="G144" s="4"/>
      <c r="H144" s="317"/>
      <c r="I144" s="4"/>
      <c r="J144" s="4"/>
      <c r="K144" s="4"/>
      <c r="L144" s="4"/>
      <c r="M144" s="4"/>
      <c r="N144" s="4"/>
      <c r="O144" s="4"/>
      <c r="P144" s="4"/>
      <c r="Q144" s="4"/>
      <c r="R144" s="4"/>
      <c r="S144" s="4"/>
      <c r="T144" s="4"/>
      <c r="U144" s="4"/>
      <c r="V144" s="4"/>
      <c r="W144" s="4"/>
    </row>
    <row r="145" spans="1:23" ht="16.5" thickBot="1" x14ac:dyDescent="0.3">
      <c r="A145" s="121" t="s">
        <v>932</v>
      </c>
      <c r="B145" s="222">
        <f>'Section C'!C146</f>
        <v>0</v>
      </c>
      <c r="C145" s="222">
        <f>'Section C'!E146</f>
        <v>0</v>
      </c>
      <c r="D145" s="222">
        <f>'Section C'!F146</f>
        <v>0</v>
      </c>
      <c r="E145" s="222">
        <f>'Section C'!G146</f>
        <v>0</v>
      </c>
      <c r="F145" s="299">
        <f>'Section C'!J146</f>
        <v>0</v>
      </c>
      <c r="G145" s="425"/>
      <c r="H145" s="299">
        <f>'Section J'!L146</f>
        <v>0</v>
      </c>
      <c r="I145" s="4"/>
      <c r="J145" s="187"/>
      <c r="K145" s="4"/>
      <c r="L145" s="187"/>
      <c r="M145" s="4"/>
      <c r="N145" s="187"/>
      <c r="O145" s="4"/>
      <c r="P145" s="187"/>
      <c r="Q145" s="4"/>
      <c r="R145" s="187"/>
      <c r="S145" s="4"/>
      <c r="T145" s="187"/>
      <c r="U145" s="4"/>
      <c r="V145" s="187"/>
      <c r="W145" s="4"/>
    </row>
    <row r="146" spans="1:23" ht="15.75" thickBot="1" x14ac:dyDescent="0.3">
      <c r="A146" s="70"/>
      <c r="B146" s="4"/>
      <c r="C146" s="4"/>
      <c r="D146" s="4"/>
      <c r="F146" s="317"/>
      <c r="G146" s="4"/>
      <c r="H146" s="317"/>
      <c r="I146" s="4"/>
      <c r="J146" s="4"/>
      <c r="K146" s="4"/>
      <c r="L146" s="4"/>
      <c r="M146" s="4"/>
      <c r="N146" s="4"/>
      <c r="O146" s="4"/>
      <c r="P146" s="4"/>
      <c r="Q146" s="4"/>
      <c r="R146" s="4"/>
      <c r="S146" s="4"/>
      <c r="T146" s="4"/>
      <c r="U146" s="4"/>
      <c r="V146" s="4"/>
      <c r="W146" s="4"/>
    </row>
    <row r="147" spans="1:23" ht="16.5" thickBot="1" x14ac:dyDescent="0.3">
      <c r="A147" s="121" t="s">
        <v>933</v>
      </c>
      <c r="B147" s="222">
        <f>'Section C'!C148</f>
        <v>0</v>
      </c>
      <c r="C147" s="222">
        <f>'Section C'!E148</f>
        <v>0</v>
      </c>
      <c r="D147" s="222">
        <f>'Section C'!F148</f>
        <v>0</v>
      </c>
      <c r="E147" s="222">
        <f>'Section C'!G148</f>
        <v>0</v>
      </c>
      <c r="F147" s="299">
        <f>'Section C'!J148</f>
        <v>0</v>
      </c>
      <c r="G147" s="425"/>
      <c r="H147" s="299">
        <f>'Section J'!L148</f>
        <v>0</v>
      </c>
      <c r="I147" s="4"/>
      <c r="J147" s="187"/>
      <c r="K147" s="4"/>
      <c r="L147" s="187"/>
      <c r="M147" s="4"/>
      <c r="N147" s="187"/>
      <c r="O147" s="4"/>
      <c r="P147" s="187"/>
      <c r="Q147" s="4"/>
      <c r="R147" s="187"/>
      <c r="S147" s="4"/>
      <c r="T147" s="187"/>
      <c r="U147" s="4"/>
      <c r="V147" s="187"/>
      <c r="W147" s="4"/>
    </row>
    <row r="148" spans="1:23" ht="15.75" thickBot="1" x14ac:dyDescent="0.3">
      <c r="A148" s="70"/>
      <c r="B148" s="4"/>
      <c r="C148" s="4"/>
      <c r="D148" s="4"/>
      <c r="F148" s="317"/>
      <c r="G148" s="4"/>
      <c r="H148" s="317"/>
      <c r="I148" s="4"/>
      <c r="J148" s="4"/>
      <c r="K148" s="4"/>
      <c r="L148" s="4"/>
      <c r="M148" s="4"/>
      <c r="N148" s="4"/>
      <c r="O148" s="4"/>
      <c r="P148" s="4"/>
      <c r="Q148" s="4"/>
      <c r="R148" s="4"/>
      <c r="S148" s="4"/>
      <c r="T148" s="4"/>
      <c r="U148" s="4"/>
      <c r="V148" s="4"/>
      <c r="W148" s="4"/>
    </row>
    <row r="149" spans="1:23" ht="16.5" thickBot="1" x14ac:dyDescent="0.3">
      <c r="A149" s="121" t="s">
        <v>934</v>
      </c>
      <c r="B149" s="222">
        <f>'Section C'!C150</f>
        <v>0</v>
      </c>
      <c r="C149" s="222">
        <f>'Section C'!E150</f>
        <v>0</v>
      </c>
      <c r="D149" s="222">
        <f>'Section C'!F150</f>
        <v>0</v>
      </c>
      <c r="E149" s="222">
        <f>'Section C'!G150</f>
        <v>0</v>
      </c>
      <c r="F149" s="299">
        <f>'Section C'!J150</f>
        <v>0</v>
      </c>
      <c r="G149" s="425"/>
      <c r="H149" s="299">
        <f>'Section J'!L150</f>
        <v>0</v>
      </c>
      <c r="I149" s="4"/>
      <c r="J149" s="187"/>
      <c r="K149" s="4"/>
      <c r="L149" s="187"/>
      <c r="M149" s="4"/>
      <c r="N149" s="187"/>
      <c r="O149" s="4"/>
      <c r="P149" s="187"/>
      <c r="Q149" s="4"/>
      <c r="R149" s="187"/>
      <c r="S149" s="4"/>
      <c r="T149" s="187"/>
      <c r="U149" s="4"/>
      <c r="V149" s="187"/>
      <c r="W149" s="4"/>
    </row>
    <row r="150" spans="1:23" ht="15.75" thickBot="1" x14ac:dyDescent="0.3">
      <c r="A150" s="70"/>
      <c r="B150" s="4"/>
      <c r="C150" s="4"/>
      <c r="D150" s="4"/>
      <c r="F150" s="317"/>
      <c r="G150" s="4"/>
      <c r="H150" s="317"/>
      <c r="I150" s="4"/>
      <c r="J150" s="4"/>
      <c r="K150" s="4"/>
      <c r="L150" s="4"/>
      <c r="M150" s="4"/>
      <c r="N150" s="4"/>
      <c r="O150" s="4"/>
      <c r="P150" s="4"/>
      <c r="Q150" s="4"/>
      <c r="R150" s="4"/>
      <c r="S150" s="4"/>
      <c r="T150" s="4"/>
      <c r="U150" s="4"/>
      <c r="V150" s="4"/>
      <c r="W150" s="4"/>
    </row>
    <row r="151" spans="1:23" ht="16.5" thickBot="1" x14ac:dyDescent="0.3">
      <c r="A151" s="121" t="s">
        <v>935</v>
      </c>
      <c r="B151" s="222">
        <f>'Section C'!C152</f>
        <v>0</v>
      </c>
      <c r="C151" s="222">
        <f>'Section C'!E152</f>
        <v>0</v>
      </c>
      <c r="D151" s="222">
        <f>'Section C'!F152</f>
        <v>0</v>
      </c>
      <c r="E151" s="222">
        <f>'Section C'!G152</f>
        <v>0</v>
      </c>
      <c r="F151" s="299">
        <f>'Section C'!J152</f>
        <v>0</v>
      </c>
      <c r="G151" s="425"/>
      <c r="H151" s="299">
        <f>'Section J'!L152</f>
        <v>0</v>
      </c>
      <c r="I151" s="4"/>
      <c r="J151" s="187"/>
      <c r="K151" s="4"/>
      <c r="L151" s="187"/>
      <c r="M151" s="4"/>
      <c r="N151" s="187"/>
      <c r="O151" s="4"/>
      <c r="P151" s="187"/>
      <c r="Q151" s="4"/>
      <c r="R151" s="187"/>
      <c r="S151" s="4"/>
      <c r="T151" s="187"/>
      <c r="U151" s="4"/>
      <c r="V151" s="187"/>
      <c r="W151" s="4"/>
    </row>
    <row r="152" spans="1:23" ht="15.75" thickBot="1" x14ac:dyDescent="0.3">
      <c r="A152" s="70"/>
      <c r="B152" s="4"/>
      <c r="C152" s="4"/>
      <c r="D152" s="4"/>
      <c r="F152" s="317"/>
      <c r="G152" s="4"/>
      <c r="H152" s="317"/>
      <c r="I152" s="4"/>
      <c r="J152" s="4"/>
      <c r="K152" s="4"/>
      <c r="L152" s="4"/>
      <c r="M152" s="4"/>
      <c r="N152" s="4"/>
      <c r="O152" s="4"/>
      <c r="P152" s="4"/>
      <c r="Q152" s="4"/>
      <c r="R152" s="4"/>
      <c r="S152" s="4"/>
      <c r="T152" s="4"/>
      <c r="U152" s="4"/>
      <c r="V152" s="4"/>
      <c r="W152" s="4"/>
    </row>
    <row r="153" spans="1:23" ht="16.5" thickBot="1" x14ac:dyDescent="0.3">
      <c r="A153" s="121" t="s">
        <v>936</v>
      </c>
      <c r="B153" s="222">
        <f>'Section C'!C154</f>
        <v>0</v>
      </c>
      <c r="C153" s="222">
        <f>'Section C'!E154</f>
        <v>0</v>
      </c>
      <c r="D153" s="222">
        <f>'Section C'!F154</f>
        <v>0</v>
      </c>
      <c r="E153" s="222">
        <f>'Section C'!G154</f>
        <v>0</v>
      </c>
      <c r="F153" s="299">
        <f>'Section C'!J154</f>
        <v>0</v>
      </c>
      <c r="G153" s="425"/>
      <c r="H153" s="299">
        <f>'Section J'!L154</f>
        <v>0</v>
      </c>
      <c r="I153" s="4"/>
      <c r="J153" s="187"/>
      <c r="K153" s="4"/>
      <c r="L153" s="187"/>
      <c r="M153" s="4"/>
      <c r="N153" s="187"/>
      <c r="O153" s="4"/>
      <c r="P153" s="187"/>
      <c r="Q153" s="4"/>
      <c r="R153" s="187"/>
      <c r="S153" s="4"/>
      <c r="T153" s="187"/>
      <c r="U153" s="4"/>
      <c r="V153" s="187"/>
      <c r="W153" s="4"/>
    </row>
    <row r="154" spans="1:23" ht="15.75" thickBot="1" x14ac:dyDescent="0.3">
      <c r="A154" s="70"/>
      <c r="B154" s="4"/>
      <c r="C154" s="4"/>
      <c r="D154" s="4"/>
      <c r="F154" s="317"/>
      <c r="G154" s="4"/>
      <c r="H154" s="317"/>
      <c r="I154" s="4"/>
      <c r="J154" s="4"/>
      <c r="K154" s="4"/>
      <c r="L154" s="4"/>
      <c r="M154" s="4"/>
      <c r="N154" s="4"/>
      <c r="O154" s="4"/>
      <c r="P154" s="4"/>
      <c r="Q154" s="4"/>
      <c r="R154" s="4"/>
      <c r="S154" s="4"/>
      <c r="T154" s="4"/>
      <c r="U154" s="4"/>
      <c r="V154" s="4"/>
      <c r="W154" s="4"/>
    </row>
    <row r="155" spans="1:23" ht="16.5" thickBot="1" x14ac:dyDescent="0.3">
      <c r="A155" s="121" t="s">
        <v>937</v>
      </c>
      <c r="B155" s="222">
        <f>'Section C'!C156</f>
        <v>0</v>
      </c>
      <c r="C155" s="222">
        <f>'Section C'!E156</f>
        <v>0</v>
      </c>
      <c r="D155" s="222">
        <f>'Section C'!F156</f>
        <v>0</v>
      </c>
      <c r="E155" s="222">
        <f>'Section C'!G156</f>
        <v>0</v>
      </c>
      <c r="F155" s="299">
        <f>'Section C'!J156</f>
        <v>0</v>
      </c>
      <c r="G155" s="425"/>
      <c r="H155" s="299">
        <f>'Section J'!L156</f>
        <v>0</v>
      </c>
      <c r="I155" s="4"/>
      <c r="J155" s="401"/>
      <c r="K155" s="4"/>
      <c r="L155" s="401"/>
      <c r="M155" s="4"/>
      <c r="N155" s="401"/>
      <c r="O155" s="4"/>
      <c r="P155" s="401"/>
      <c r="Q155" s="4"/>
      <c r="R155" s="401"/>
      <c r="S155" s="4"/>
      <c r="T155" s="401"/>
      <c r="U155" s="4"/>
      <c r="V155" s="401"/>
      <c r="W155" s="4"/>
    </row>
    <row r="156" spans="1:23" ht="15.75" thickBot="1" x14ac:dyDescent="0.3">
      <c r="A156" s="70"/>
      <c r="B156" s="4"/>
      <c r="C156" s="4"/>
      <c r="D156" s="4"/>
      <c r="F156" s="317"/>
      <c r="G156" s="4"/>
      <c r="H156" s="317"/>
      <c r="I156" s="4"/>
      <c r="J156" s="4"/>
      <c r="K156" s="4"/>
      <c r="L156" s="4"/>
      <c r="M156" s="4"/>
      <c r="N156" s="4"/>
      <c r="O156" s="4"/>
      <c r="P156" s="4"/>
      <c r="Q156" s="4"/>
      <c r="R156" s="4"/>
      <c r="S156" s="4"/>
      <c r="T156" s="4"/>
      <c r="U156" s="4"/>
      <c r="V156" s="4"/>
      <c r="W156" s="4"/>
    </row>
    <row r="157" spans="1:23" ht="16.5" thickBot="1" x14ac:dyDescent="0.3">
      <c r="A157" s="121" t="s">
        <v>938</v>
      </c>
      <c r="B157" s="222">
        <f>'Section C'!C158</f>
        <v>0</v>
      </c>
      <c r="C157" s="222">
        <f>'Section C'!E158</f>
        <v>0</v>
      </c>
      <c r="D157" s="222">
        <f>'Section C'!F158</f>
        <v>0</v>
      </c>
      <c r="E157" s="222">
        <f>'Section C'!G158</f>
        <v>0</v>
      </c>
      <c r="F157" s="299">
        <f>'Section C'!J158</f>
        <v>0</v>
      </c>
      <c r="G157" s="425"/>
      <c r="H157" s="299">
        <f>'Section J'!L158</f>
        <v>0</v>
      </c>
      <c r="I157" s="4"/>
      <c r="J157" s="187"/>
      <c r="K157" s="4"/>
      <c r="L157" s="187"/>
      <c r="M157" s="4"/>
      <c r="N157" s="187"/>
      <c r="O157" s="4"/>
      <c r="P157" s="187"/>
      <c r="Q157" s="4"/>
      <c r="R157" s="187"/>
      <c r="S157" s="4"/>
      <c r="T157" s="187"/>
      <c r="U157" s="4"/>
      <c r="V157" s="187"/>
      <c r="W157" s="4"/>
    </row>
    <row r="158" spans="1:23" ht="15.75" thickBot="1" x14ac:dyDescent="0.3">
      <c r="A158" s="70"/>
      <c r="B158" s="4"/>
      <c r="C158" s="4"/>
      <c r="D158" s="4"/>
      <c r="F158" s="317"/>
      <c r="G158" s="4"/>
      <c r="H158" s="317"/>
      <c r="I158" s="4"/>
      <c r="J158" s="4"/>
      <c r="K158" s="4"/>
      <c r="L158" s="4"/>
      <c r="M158" s="4"/>
      <c r="N158" s="4"/>
      <c r="O158" s="4"/>
      <c r="P158" s="4"/>
      <c r="Q158" s="4"/>
      <c r="R158" s="4"/>
      <c r="S158" s="4"/>
      <c r="T158" s="4"/>
      <c r="U158" s="4"/>
      <c r="V158" s="4"/>
      <c r="W158" s="4"/>
    </row>
    <row r="159" spans="1:23" ht="16.5" thickBot="1" x14ac:dyDescent="0.3">
      <c r="A159" s="121" t="s">
        <v>939</v>
      </c>
      <c r="B159" s="222">
        <f>'Section C'!C160</f>
        <v>0</v>
      </c>
      <c r="C159" s="222">
        <f>'Section C'!E160</f>
        <v>0</v>
      </c>
      <c r="D159" s="222">
        <f>'Section C'!F160</f>
        <v>0</v>
      </c>
      <c r="E159" s="222">
        <f>'Section C'!G160</f>
        <v>0</v>
      </c>
      <c r="F159" s="299">
        <f>'Section C'!J160</f>
        <v>0</v>
      </c>
      <c r="G159" s="425"/>
      <c r="H159" s="299">
        <f>'Section J'!L160</f>
        <v>0</v>
      </c>
      <c r="I159" s="4"/>
      <c r="J159" s="187"/>
      <c r="K159" s="4"/>
      <c r="L159" s="187"/>
      <c r="M159" s="4"/>
      <c r="N159" s="187"/>
      <c r="O159" s="4"/>
      <c r="P159" s="187"/>
      <c r="Q159" s="4"/>
      <c r="R159" s="187"/>
      <c r="S159" s="4"/>
      <c r="T159" s="187"/>
      <c r="U159" s="4"/>
      <c r="V159" s="187"/>
      <c r="W159" s="4"/>
    </row>
    <row r="160" spans="1:23" ht="15.75" thickBot="1" x14ac:dyDescent="0.3">
      <c r="A160" s="70"/>
      <c r="B160" s="4"/>
      <c r="C160" s="4"/>
      <c r="D160" s="4"/>
      <c r="F160" s="317"/>
      <c r="G160" s="4"/>
      <c r="H160" s="317"/>
      <c r="I160" s="4"/>
      <c r="J160" s="4"/>
      <c r="K160" s="4"/>
      <c r="L160" s="4"/>
      <c r="M160" s="4"/>
      <c r="N160" s="4"/>
      <c r="O160" s="4"/>
      <c r="P160" s="4"/>
      <c r="Q160" s="4"/>
      <c r="R160" s="4"/>
      <c r="S160" s="4"/>
      <c r="T160" s="4"/>
      <c r="U160" s="4"/>
      <c r="V160" s="4"/>
      <c r="W160" s="4"/>
    </row>
    <row r="161" spans="1:23" ht="16.5" thickBot="1" x14ac:dyDescent="0.3">
      <c r="A161" s="121" t="s">
        <v>940</v>
      </c>
      <c r="B161" s="222">
        <f>'Section C'!C162</f>
        <v>0</v>
      </c>
      <c r="C161" s="222">
        <f>'Section C'!E162</f>
        <v>0</v>
      </c>
      <c r="D161" s="222">
        <f>'Section C'!F162</f>
        <v>0</v>
      </c>
      <c r="E161" s="222">
        <f>'Section C'!G162</f>
        <v>0</v>
      </c>
      <c r="F161" s="299">
        <f>'Section C'!J162</f>
        <v>0</v>
      </c>
      <c r="G161" s="425"/>
      <c r="H161" s="299">
        <f>'Section J'!L162</f>
        <v>0</v>
      </c>
      <c r="I161" s="4"/>
      <c r="J161" s="187"/>
      <c r="K161" s="4"/>
      <c r="L161" s="187"/>
      <c r="M161" s="4"/>
      <c r="N161" s="187"/>
      <c r="O161" s="4"/>
      <c r="P161" s="187"/>
      <c r="Q161" s="4"/>
      <c r="R161" s="187"/>
      <c r="S161" s="4"/>
      <c r="T161" s="187"/>
      <c r="U161" s="4"/>
      <c r="V161" s="187"/>
      <c r="W161" s="4"/>
    </row>
    <row r="162" spans="1:23" ht="15.75" thickBot="1" x14ac:dyDescent="0.3">
      <c r="A162" s="70"/>
      <c r="B162" s="4"/>
      <c r="C162" s="4"/>
      <c r="D162" s="4"/>
      <c r="F162" s="317"/>
      <c r="G162" s="4"/>
      <c r="H162" s="317"/>
      <c r="I162" s="4"/>
      <c r="J162" s="4"/>
      <c r="K162" s="4"/>
      <c r="L162" s="4"/>
      <c r="M162" s="4"/>
      <c r="N162" s="4"/>
      <c r="O162" s="4"/>
      <c r="P162" s="4"/>
      <c r="Q162" s="4"/>
      <c r="R162" s="4"/>
      <c r="S162" s="4"/>
      <c r="T162" s="4"/>
      <c r="U162" s="4"/>
      <c r="V162" s="4"/>
      <c r="W162" s="4"/>
    </row>
    <row r="163" spans="1:23" ht="16.5" thickBot="1" x14ac:dyDescent="0.3">
      <c r="A163" s="121" t="s">
        <v>941</v>
      </c>
      <c r="B163" s="222">
        <f>'Section C'!C164</f>
        <v>0</v>
      </c>
      <c r="C163" s="222">
        <f>'Section C'!E164</f>
        <v>0</v>
      </c>
      <c r="D163" s="222">
        <f>'Section C'!F164</f>
        <v>0</v>
      </c>
      <c r="E163" s="222">
        <f>'Section C'!G164</f>
        <v>0</v>
      </c>
      <c r="F163" s="299">
        <f>'Section C'!J164</f>
        <v>0</v>
      </c>
      <c r="G163" s="425"/>
      <c r="H163" s="299">
        <f>'Section J'!L164</f>
        <v>0</v>
      </c>
      <c r="I163" s="4"/>
      <c r="J163" s="187"/>
      <c r="K163" s="4"/>
      <c r="L163" s="187"/>
      <c r="M163" s="4"/>
      <c r="N163" s="187"/>
      <c r="O163" s="4"/>
      <c r="P163" s="187"/>
      <c r="Q163" s="4"/>
      <c r="R163" s="187"/>
      <c r="S163" s="4"/>
      <c r="T163" s="187"/>
      <c r="U163" s="4"/>
      <c r="V163" s="187"/>
      <c r="W163" s="4"/>
    </row>
    <row r="164" spans="1:23" ht="15.75" thickBot="1" x14ac:dyDescent="0.3">
      <c r="A164" s="70"/>
      <c r="B164" s="4"/>
      <c r="C164" s="4"/>
      <c r="D164" s="4"/>
      <c r="F164" s="317"/>
      <c r="G164" s="4"/>
      <c r="H164" s="317"/>
      <c r="I164" s="4"/>
      <c r="J164" s="4"/>
      <c r="K164" s="4"/>
      <c r="L164" s="4"/>
      <c r="M164" s="4"/>
      <c r="N164" s="4"/>
      <c r="O164" s="4"/>
      <c r="P164" s="4"/>
      <c r="Q164" s="4"/>
      <c r="R164" s="4"/>
      <c r="S164" s="4"/>
      <c r="T164" s="4"/>
      <c r="U164" s="4"/>
      <c r="V164" s="4"/>
      <c r="W164" s="4"/>
    </row>
    <row r="165" spans="1:23" ht="16.5" thickBot="1" x14ac:dyDescent="0.3">
      <c r="A165" s="121" t="s">
        <v>942</v>
      </c>
      <c r="B165" s="222">
        <f>'Section C'!C166</f>
        <v>0</v>
      </c>
      <c r="C165" s="222">
        <f>'Section C'!E166</f>
        <v>0</v>
      </c>
      <c r="D165" s="222">
        <f>'Section C'!F166</f>
        <v>0</v>
      </c>
      <c r="E165" s="222">
        <f>'Section C'!G166</f>
        <v>0</v>
      </c>
      <c r="F165" s="299">
        <f>'Section C'!J166</f>
        <v>0</v>
      </c>
      <c r="G165" s="425"/>
      <c r="H165" s="299">
        <f>'Section J'!L166</f>
        <v>0</v>
      </c>
      <c r="I165" s="4"/>
      <c r="J165" s="187"/>
      <c r="K165" s="4"/>
      <c r="L165" s="187"/>
      <c r="M165" s="4"/>
      <c r="N165" s="187"/>
      <c r="O165" s="4"/>
      <c r="P165" s="187"/>
      <c r="Q165" s="4"/>
      <c r="R165" s="187"/>
      <c r="S165" s="4"/>
      <c r="T165" s="187"/>
      <c r="U165" s="4"/>
      <c r="V165" s="187"/>
      <c r="W165" s="4"/>
    </row>
    <row r="166" spans="1:23" ht="15.75" thickBot="1" x14ac:dyDescent="0.3">
      <c r="A166" s="4"/>
      <c r="B166" s="4"/>
      <c r="C166" s="4"/>
      <c r="D166" s="4"/>
      <c r="E166" s="4"/>
      <c r="G166" s="4"/>
      <c r="I166" s="4"/>
      <c r="K166" s="4"/>
      <c r="M166" s="4"/>
      <c r="O166" s="4"/>
      <c r="Q166" s="4"/>
      <c r="S166" s="4"/>
      <c r="U166" s="4"/>
      <c r="W166" s="4"/>
    </row>
    <row r="167" spans="1:23" ht="15.75" thickBot="1" x14ac:dyDescent="0.3">
      <c r="A167" s="4"/>
      <c r="B167" s="4"/>
      <c r="C167" s="424" t="s">
        <v>27</v>
      </c>
      <c r="D167" s="4"/>
      <c r="E167" s="4"/>
      <c r="F167" s="85">
        <f>SUM(F7:F165)</f>
        <v>0</v>
      </c>
      <c r="G167" s="4"/>
      <c r="H167" s="85">
        <f>SUM(H7:H165)</f>
        <v>0</v>
      </c>
      <c r="I167" s="4"/>
      <c r="J167" s="85">
        <f>SUM(J7:J165)</f>
        <v>0</v>
      </c>
      <c r="K167" s="4"/>
      <c r="L167" s="85">
        <f>SUM(L7:L165)</f>
        <v>0</v>
      </c>
      <c r="M167" s="4"/>
      <c r="N167" s="85">
        <f>SUM(N7:N165)</f>
        <v>0</v>
      </c>
      <c r="O167" s="4"/>
      <c r="P167" s="85">
        <f>SUM(P7:P165)</f>
        <v>0</v>
      </c>
      <c r="Q167" s="4"/>
      <c r="R167" s="85">
        <f>SUM(R7:R165)</f>
        <v>0</v>
      </c>
      <c r="S167" s="4"/>
      <c r="T167" s="85">
        <f>SUM(T7:T165)</f>
        <v>0</v>
      </c>
      <c r="U167" s="4"/>
      <c r="V167" s="85">
        <f>SUM(V7:V165)</f>
        <v>0</v>
      </c>
      <c r="W167" s="4"/>
    </row>
    <row r="168" spans="1:23" ht="15.75" thickBot="1" x14ac:dyDescent="0.3">
      <c r="A168" s="4"/>
      <c r="B168" s="4"/>
      <c r="C168" s="4"/>
      <c r="D168" s="4"/>
      <c r="E168" s="4"/>
      <c r="F168" s="4"/>
      <c r="G168" s="423">
        <f>G7+G9+G11+G13+G15+G17+G19+G21+G23+G25+G27+G29+G31+G33+G35+G37+G39+G41+G43+G45+G47+G49+G51+G53+G55+G57+G59+G61+G63+G65</f>
        <v>0</v>
      </c>
      <c r="H168" s="4"/>
      <c r="I168" s="4"/>
      <c r="J168" s="4"/>
      <c r="K168" s="4"/>
      <c r="L168" s="4"/>
      <c r="M168" s="4"/>
      <c r="N168" s="4"/>
      <c r="O168" s="4"/>
      <c r="P168" s="4"/>
      <c r="Q168" s="4"/>
      <c r="R168" s="4"/>
      <c r="S168" s="4"/>
      <c r="T168" s="4"/>
      <c r="U168" s="4"/>
      <c r="V168" s="4"/>
      <c r="W168" s="4"/>
    </row>
    <row r="169" spans="1:23" x14ac:dyDescent="0.25">
      <c r="A169" s="4"/>
      <c r="B169" s="4"/>
      <c r="C169" s="4"/>
      <c r="D169" s="4"/>
      <c r="E169" s="4"/>
      <c r="F169" s="4"/>
      <c r="G169" s="4"/>
      <c r="H169" s="4"/>
      <c r="I169" s="4"/>
      <c r="J169" s="4"/>
      <c r="K169" s="4"/>
      <c r="L169" s="4"/>
      <c r="M169" s="4"/>
      <c r="N169" s="4"/>
      <c r="O169" s="4"/>
      <c r="P169" s="4"/>
      <c r="Q169" s="4"/>
      <c r="R169" s="4"/>
      <c r="S169" s="4"/>
      <c r="T169" s="4"/>
      <c r="U169" s="4"/>
      <c r="V169" s="4"/>
      <c r="W169" s="4"/>
    </row>
    <row r="170" spans="1:23" x14ac:dyDescent="0.25">
      <c r="A170" s="4"/>
      <c r="B170" s="4"/>
      <c r="C170" s="4"/>
      <c r="D170" s="4"/>
      <c r="E170" s="4"/>
      <c r="F170" s="4"/>
      <c r="G170" s="4"/>
      <c r="H170" s="487" t="s">
        <v>65</v>
      </c>
      <c r="I170" s="487"/>
      <c r="J170" s="487"/>
      <c r="K170" s="487"/>
      <c r="L170" s="487"/>
      <c r="M170" s="487"/>
      <c r="N170" s="4"/>
      <c r="O170" s="4"/>
      <c r="P170" s="4"/>
      <c r="Q170" s="4"/>
      <c r="R170" s="4"/>
      <c r="S170" s="4"/>
      <c r="T170" s="4"/>
      <c r="U170" s="4"/>
      <c r="V170" s="4"/>
      <c r="W170" s="4"/>
    </row>
    <row r="171" spans="1:23" ht="15.75" x14ac:dyDescent="0.25">
      <c r="A171" s="4"/>
      <c r="B171" s="4"/>
      <c r="C171" s="4"/>
      <c r="D171" s="4"/>
      <c r="E171" s="4"/>
      <c r="H171" s="458" t="b">
        <f>IF(AND(J173=L173,L173=N173,N173=P173,P173=R173,R173=T173,T173=V173),TRUE,FALSE)</f>
        <v>1</v>
      </c>
      <c r="I171" s="458"/>
      <c r="J171" s="458"/>
      <c r="K171" s="458"/>
      <c r="L171" s="458"/>
      <c r="M171" s="458"/>
      <c r="N171" s="4"/>
      <c r="O171" s="4"/>
      <c r="P171" s="4"/>
      <c r="Q171" s="4"/>
      <c r="R171" s="4"/>
      <c r="S171" s="4"/>
      <c r="T171" s="4"/>
      <c r="U171" s="4"/>
      <c r="V171" s="4"/>
      <c r="W171" s="4"/>
    </row>
    <row r="172" spans="1:23" x14ac:dyDescent="0.25">
      <c r="A172" s="4"/>
      <c r="B172" s="4"/>
      <c r="C172" s="4"/>
      <c r="D172" s="4"/>
      <c r="E172" s="4"/>
      <c r="F172" s="4"/>
      <c r="G172" s="4"/>
      <c r="H172" s="4"/>
      <c r="I172" s="4"/>
      <c r="J172" s="4"/>
      <c r="K172" s="4"/>
      <c r="L172" s="4"/>
      <c r="M172" s="4"/>
      <c r="N172" s="4"/>
      <c r="O172" s="4"/>
      <c r="P172" s="4"/>
      <c r="Q172" s="4"/>
      <c r="R172" s="4"/>
      <c r="S172" s="4"/>
      <c r="T172" s="4"/>
      <c r="U172" s="4"/>
      <c r="V172" s="4"/>
      <c r="W172" s="4"/>
    </row>
    <row r="173" spans="1:23" hidden="1" x14ac:dyDescent="0.25">
      <c r="A173" s="4"/>
      <c r="B173" s="4"/>
      <c r="C173" s="4"/>
      <c r="D173" s="4"/>
      <c r="E173" s="4"/>
      <c r="F173" s="4"/>
      <c r="G173" s="4"/>
      <c r="H173" s="4"/>
      <c r="I173" s="4"/>
      <c r="J173" s="267">
        <f>COUNTIF(J7:J165,"&gt;=0")</f>
        <v>0</v>
      </c>
      <c r="K173" s="267"/>
      <c r="L173" s="267">
        <f>COUNTIF(L7:L165,"&gt;=0")</f>
        <v>0</v>
      </c>
      <c r="M173" s="98"/>
      <c r="N173" s="267">
        <f>COUNTIF(N7:N165,"&gt;=0")</f>
        <v>0</v>
      </c>
      <c r="O173" s="267"/>
      <c r="P173" s="267">
        <f>COUNTIF(P7:P165,"&gt;=0")</f>
        <v>0</v>
      </c>
      <c r="Q173" s="267"/>
      <c r="R173" s="267">
        <f>COUNTIF(R7:R165,"&gt;=0")</f>
        <v>0</v>
      </c>
      <c r="S173" s="267"/>
      <c r="T173" s="267">
        <f>COUNTIF(T7:T165,"&gt;=0")</f>
        <v>0</v>
      </c>
      <c r="U173" s="267"/>
      <c r="V173" s="267">
        <f>COUNTIF(V7:V165,"&gt;=0")</f>
        <v>0</v>
      </c>
      <c r="W173" s="4"/>
    </row>
    <row r="174" spans="1:23" hidden="1" x14ac:dyDescent="0.25"/>
    <row r="175" spans="1:23" hidden="1" x14ac:dyDescent="0.25"/>
  </sheetData>
  <sheetProtection algorithmName="SHA-512" hashValue="Qe3AbL2SSo8ky1OkaZuwJYZ/EcRRLvFRqTgUWa3cPPqjhAKFJ43xEopY8W5VJUbRn6tA+NgCp23zriIw4aBj+w==" saltValue="5vekf5KlO63eIFnZvcxTVQ==" spinCount="100000" sheet="1" objects="1" scenarios="1"/>
  <mergeCells count="6">
    <mergeCell ref="H171:M171"/>
    <mergeCell ref="A4:P4"/>
    <mergeCell ref="A1:C1"/>
    <mergeCell ref="A3:F3"/>
    <mergeCell ref="J3:R3"/>
    <mergeCell ref="H170:M170"/>
  </mergeCells>
  <conditionalFormatting sqref="B7:D7">
    <cfRule type="expression" dxfId="965" priority="432">
      <formula>$AS$8=TRUE</formula>
    </cfRule>
  </conditionalFormatting>
  <conditionalFormatting sqref="B9:D9">
    <cfRule type="expression" dxfId="964" priority="393">
      <formula>$AS$8=TRUE</formula>
    </cfRule>
  </conditionalFormatting>
  <conditionalFormatting sqref="B11:D11">
    <cfRule type="expression" dxfId="963" priority="389">
      <formula>$AS$8=TRUE</formula>
    </cfRule>
  </conditionalFormatting>
  <conditionalFormatting sqref="B13:D13">
    <cfRule type="expression" dxfId="962" priority="385">
      <formula>$AS$8=TRUE</formula>
    </cfRule>
  </conditionalFormatting>
  <conditionalFormatting sqref="B15:D15">
    <cfRule type="expression" dxfId="961" priority="381">
      <formula>$AS$8=TRUE</formula>
    </cfRule>
  </conditionalFormatting>
  <conditionalFormatting sqref="B17:D17">
    <cfRule type="expression" dxfId="960" priority="377">
      <formula>$AS$8=TRUE</formula>
    </cfRule>
  </conditionalFormatting>
  <conditionalFormatting sqref="B19:D19">
    <cfRule type="expression" dxfId="959" priority="373">
      <formula>$AS$8=TRUE</formula>
    </cfRule>
  </conditionalFormatting>
  <conditionalFormatting sqref="B21:D21">
    <cfRule type="expression" dxfId="958" priority="369">
      <formula>$AS$8=TRUE</formula>
    </cfRule>
  </conditionalFormatting>
  <conditionalFormatting sqref="B23:D23">
    <cfRule type="expression" dxfId="957" priority="365">
      <formula>$AS$8=TRUE</formula>
    </cfRule>
  </conditionalFormatting>
  <conditionalFormatting sqref="B25:D25">
    <cfRule type="expression" dxfId="956" priority="361">
      <formula>$AS$8=TRUE</formula>
    </cfRule>
  </conditionalFormatting>
  <conditionalFormatting sqref="B27:D27">
    <cfRule type="expression" dxfId="955" priority="357">
      <formula>$AS$8=TRUE</formula>
    </cfRule>
  </conditionalFormatting>
  <conditionalFormatting sqref="B29:D29">
    <cfRule type="expression" dxfId="954" priority="353">
      <formula>$AS$8=TRUE</formula>
    </cfRule>
  </conditionalFormatting>
  <conditionalFormatting sqref="B31:D31">
    <cfRule type="expression" dxfId="953" priority="349">
      <formula>$AS$8=TRUE</formula>
    </cfRule>
  </conditionalFormatting>
  <conditionalFormatting sqref="B33:D33">
    <cfRule type="expression" dxfId="952" priority="345">
      <formula>$AS$8=TRUE</formula>
    </cfRule>
  </conditionalFormatting>
  <conditionalFormatting sqref="B35:D35">
    <cfRule type="expression" dxfId="951" priority="341">
      <formula>$AS$8=TRUE</formula>
    </cfRule>
  </conditionalFormatting>
  <conditionalFormatting sqref="B37:D37">
    <cfRule type="expression" dxfId="950" priority="337">
      <formula>$AS$8=TRUE</formula>
    </cfRule>
  </conditionalFormatting>
  <conditionalFormatting sqref="B39:D39">
    <cfRule type="expression" dxfId="949" priority="333">
      <formula>$AS$8=TRUE</formula>
    </cfRule>
  </conditionalFormatting>
  <conditionalFormatting sqref="B41:D41">
    <cfRule type="expression" dxfId="948" priority="329">
      <formula>$AS$8=TRUE</formula>
    </cfRule>
  </conditionalFormatting>
  <conditionalFormatting sqref="B43:D43">
    <cfRule type="expression" dxfId="947" priority="325">
      <formula>$AS$8=TRUE</formula>
    </cfRule>
  </conditionalFormatting>
  <conditionalFormatting sqref="B45:D45">
    <cfRule type="expression" dxfId="946" priority="321">
      <formula>$AS$8=TRUE</formula>
    </cfRule>
  </conditionalFormatting>
  <conditionalFormatting sqref="B47:D47">
    <cfRule type="expression" dxfId="945" priority="317">
      <formula>$AS$8=TRUE</formula>
    </cfRule>
  </conditionalFormatting>
  <conditionalFormatting sqref="B49:D49">
    <cfRule type="expression" dxfId="944" priority="313">
      <formula>$AS$8=TRUE</formula>
    </cfRule>
  </conditionalFormatting>
  <conditionalFormatting sqref="B51:D51">
    <cfRule type="expression" dxfId="943" priority="309">
      <formula>$AS$8=TRUE</formula>
    </cfRule>
  </conditionalFormatting>
  <conditionalFormatting sqref="B53:D53">
    <cfRule type="expression" dxfId="942" priority="305">
      <formula>$AS$8=TRUE</formula>
    </cfRule>
  </conditionalFormatting>
  <conditionalFormatting sqref="B55:D55">
    <cfRule type="expression" dxfId="941" priority="301">
      <formula>$AS$8=TRUE</formula>
    </cfRule>
  </conditionalFormatting>
  <conditionalFormatting sqref="B57:D57">
    <cfRule type="expression" dxfId="940" priority="297">
      <formula>$AS$8=TRUE</formula>
    </cfRule>
  </conditionalFormatting>
  <conditionalFormatting sqref="B59:D59">
    <cfRule type="expression" dxfId="939" priority="293">
      <formula>$AS$8=TRUE</formula>
    </cfRule>
  </conditionalFormatting>
  <conditionalFormatting sqref="B61:D61">
    <cfRule type="expression" dxfId="938" priority="289">
      <formula>$AS$8=TRUE</formula>
    </cfRule>
  </conditionalFormatting>
  <conditionalFormatting sqref="B63:D63">
    <cfRule type="expression" dxfId="937" priority="285">
      <formula>$AS$8=TRUE</formula>
    </cfRule>
  </conditionalFormatting>
  <conditionalFormatting sqref="B65:D65">
    <cfRule type="expression" dxfId="936" priority="281">
      <formula>$AS$8=TRUE</formula>
    </cfRule>
  </conditionalFormatting>
  <conditionalFormatting sqref="B67:D67">
    <cfRule type="expression" dxfId="935" priority="259">
      <formula>$AS$8=TRUE</formula>
    </cfRule>
  </conditionalFormatting>
  <conditionalFormatting sqref="B69:D69">
    <cfRule type="expression" dxfId="934" priority="255">
      <formula>$AS$8=TRUE</formula>
    </cfRule>
  </conditionalFormatting>
  <conditionalFormatting sqref="B71:D71">
    <cfRule type="expression" dxfId="933" priority="251">
      <formula>$AS$8=TRUE</formula>
    </cfRule>
  </conditionalFormatting>
  <conditionalFormatting sqref="B73:D73">
    <cfRule type="expression" dxfId="932" priority="247">
      <formula>$AS$8=TRUE</formula>
    </cfRule>
  </conditionalFormatting>
  <conditionalFormatting sqref="B75:D75">
    <cfRule type="expression" dxfId="931" priority="243">
      <formula>$AS$8=TRUE</formula>
    </cfRule>
  </conditionalFormatting>
  <conditionalFormatting sqref="B77:D77">
    <cfRule type="expression" dxfId="930" priority="239">
      <formula>$AS$8=TRUE</formula>
    </cfRule>
  </conditionalFormatting>
  <conditionalFormatting sqref="B79:D79">
    <cfRule type="expression" dxfId="929" priority="235">
      <formula>$AS$8=TRUE</formula>
    </cfRule>
  </conditionalFormatting>
  <conditionalFormatting sqref="B81:D81">
    <cfRule type="expression" dxfId="928" priority="231">
      <formula>$AS$8=TRUE</formula>
    </cfRule>
  </conditionalFormatting>
  <conditionalFormatting sqref="B83:D83">
    <cfRule type="expression" dxfId="927" priority="227">
      <formula>$AS$8=TRUE</formula>
    </cfRule>
  </conditionalFormatting>
  <conditionalFormatting sqref="B85:D85">
    <cfRule type="expression" dxfId="926" priority="223">
      <formula>$AS$8=TRUE</formula>
    </cfRule>
  </conditionalFormatting>
  <conditionalFormatting sqref="B87:D87">
    <cfRule type="expression" dxfId="925" priority="201">
      <formula>$AS$8=TRUE</formula>
    </cfRule>
  </conditionalFormatting>
  <conditionalFormatting sqref="B89:D89">
    <cfRule type="expression" dxfId="924" priority="197">
      <formula>$AS$8=TRUE</formula>
    </cfRule>
  </conditionalFormatting>
  <conditionalFormatting sqref="B91:D91">
    <cfRule type="expression" dxfId="923" priority="193">
      <formula>$AS$8=TRUE</formula>
    </cfRule>
  </conditionalFormatting>
  <conditionalFormatting sqref="B93:D93">
    <cfRule type="expression" dxfId="922" priority="189">
      <formula>$AS$8=TRUE</formula>
    </cfRule>
  </conditionalFormatting>
  <conditionalFormatting sqref="B95:D95">
    <cfRule type="expression" dxfId="921" priority="185">
      <formula>$AS$8=TRUE</formula>
    </cfRule>
  </conditionalFormatting>
  <conditionalFormatting sqref="B97:D97">
    <cfRule type="expression" dxfId="920" priority="181">
      <formula>$AS$8=TRUE</formula>
    </cfRule>
  </conditionalFormatting>
  <conditionalFormatting sqref="B99:D99">
    <cfRule type="expression" dxfId="919" priority="177">
      <formula>$AS$8=TRUE</formula>
    </cfRule>
  </conditionalFormatting>
  <conditionalFormatting sqref="B101:D101">
    <cfRule type="expression" dxfId="918" priority="173">
      <formula>$AS$8=TRUE</formula>
    </cfRule>
  </conditionalFormatting>
  <conditionalFormatting sqref="B103:D103">
    <cfRule type="expression" dxfId="917" priority="169">
      <formula>$AS$8=TRUE</formula>
    </cfRule>
  </conditionalFormatting>
  <conditionalFormatting sqref="B105:D105 B145:D145 B165:D165">
    <cfRule type="expression" dxfId="916" priority="165">
      <formula>$AS$8=TRUE</formula>
    </cfRule>
  </conditionalFormatting>
  <conditionalFormatting sqref="B107:D107">
    <cfRule type="expression" dxfId="915" priority="1">
      <formula>$AS$8=TRUE</formula>
    </cfRule>
  </conditionalFormatting>
  <conditionalFormatting sqref="B109:D109">
    <cfRule type="expression" dxfId="914" priority="139">
      <formula>$AS$8=TRUE</formula>
    </cfRule>
  </conditionalFormatting>
  <conditionalFormatting sqref="B111:D111">
    <cfRule type="expression" dxfId="913" priority="135">
      <formula>$AS$8=TRUE</formula>
    </cfRule>
  </conditionalFormatting>
  <conditionalFormatting sqref="B113:D113">
    <cfRule type="expression" dxfId="912" priority="131">
      <formula>$AS$8=TRUE</formula>
    </cfRule>
  </conditionalFormatting>
  <conditionalFormatting sqref="B115:D115">
    <cfRule type="expression" dxfId="911" priority="127">
      <formula>$AS$8=TRUE</formula>
    </cfRule>
  </conditionalFormatting>
  <conditionalFormatting sqref="B117:D117">
    <cfRule type="expression" dxfId="910" priority="123">
      <formula>$AS$8=TRUE</formula>
    </cfRule>
  </conditionalFormatting>
  <conditionalFormatting sqref="B119:D119">
    <cfRule type="expression" dxfId="909" priority="119">
      <formula>$AS$8=TRUE</formula>
    </cfRule>
  </conditionalFormatting>
  <conditionalFormatting sqref="B121:D121">
    <cfRule type="expression" dxfId="908" priority="115">
      <formula>$AS$8=TRUE</formula>
    </cfRule>
  </conditionalFormatting>
  <conditionalFormatting sqref="B123:D123">
    <cfRule type="expression" dxfId="907" priority="111">
      <formula>$AS$8=TRUE</formula>
    </cfRule>
  </conditionalFormatting>
  <conditionalFormatting sqref="B125:D125">
    <cfRule type="expression" dxfId="906" priority="107">
      <formula>$AS$8=TRUE</formula>
    </cfRule>
  </conditionalFormatting>
  <conditionalFormatting sqref="B127:D127">
    <cfRule type="expression" dxfId="905" priority="91">
      <formula>$AS$8=TRUE</formula>
    </cfRule>
  </conditionalFormatting>
  <conditionalFormatting sqref="B129:D129">
    <cfRule type="expression" dxfId="904" priority="87">
      <formula>$AS$8=TRUE</formula>
    </cfRule>
  </conditionalFormatting>
  <conditionalFormatting sqref="B131:D131">
    <cfRule type="expression" dxfId="903" priority="83">
      <formula>$AS$8=TRUE</formula>
    </cfRule>
  </conditionalFormatting>
  <conditionalFormatting sqref="B133:D133">
    <cfRule type="expression" dxfId="902" priority="79">
      <formula>$AS$8=TRUE</formula>
    </cfRule>
  </conditionalFormatting>
  <conditionalFormatting sqref="B135:D135">
    <cfRule type="expression" dxfId="901" priority="75">
      <formula>$AS$8=TRUE</formula>
    </cfRule>
  </conditionalFormatting>
  <conditionalFormatting sqref="B137:D137">
    <cfRule type="expression" dxfId="900" priority="71">
      <formula>$AS$8=TRUE</formula>
    </cfRule>
  </conditionalFormatting>
  <conditionalFormatting sqref="B139:D139">
    <cfRule type="expression" dxfId="899" priority="67">
      <formula>$AS$8=TRUE</formula>
    </cfRule>
  </conditionalFormatting>
  <conditionalFormatting sqref="B141:D141">
    <cfRule type="expression" dxfId="898" priority="63">
      <formula>$AS$8=TRUE</formula>
    </cfRule>
  </conditionalFormatting>
  <conditionalFormatting sqref="B143:D143">
    <cfRule type="expression" dxfId="897" priority="59">
      <formula>$AS$8=TRUE</formula>
    </cfRule>
  </conditionalFormatting>
  <conditionalFormatting sqref="B147:D147">
    <cfRule type="expression" dxfId="896" priority="47">
      <formula>$AS$8=TRUE</formula>
    </cfRule>
  </conditionalFormatting>
  <conditionalFormatting sqref="B149:D149">
    <cfRule type="expression" dxfId="895" priority="45">
      <formula>$AS$8=TRUE</formula>
    </cfRule>
  </conditionalFormatting>
  <conditionalFormatting sqref="B151:D151">
    <cfRule type="expression" dxfId="894" priority="43">
      <formula>$AS$8=TRUE</formula>
    </cfRule>
  </conditionalFormatting>
  <conditionalFormatting sqref="B153:D153">
    <cfRule type="expression" dxfId="893" priority="41">
      <formula>$AS$8=TRUE</formula>
    </cfRule>
  </conditionalFormatting>
  <conditionalFormatting sqref="B155:D155">
    <cfRule type="expression" dxfId="892" priority="39">
      <formula>$AS$8=TRUE</formula>
    </cfRule>
  </conditionalFormatting>
  <conditionalFormatting sqref="B157:D157">
    <cfRule type="expression" dxfId="891" priority="37">
      <formula>$AS$8=TRUE</formula>
    </cfRule>
  </conditionalFormatting>
  <conditionalFormatting sqref="B159:D159">
    <cfRule type="expression" dxfId="890" priority="35">
      <formula>$AS$8=TRUE</formula>
    </cfRule>
  </conditionalFormatting>
  <conditionalFormatting sqref="B161:D161">
    <cfRule type="expression" dxfId="889" priority="33">
      <formula>$AS$8=TRUE</formula>
    </cfRule>
  </conditionalFormatting>
  <conditionalFormatting sqref="B163:D163">
    <cfRule type="expression" dxfId="888" priority="31">
      <formula>$AS$8=TRUE</formula>
    </cfRule>
  </conditionalFormatting>
  <conditionalFormatting sqref="G7">
    <cfRule type="expression" dxfId="812" priority="449">
      <formula>$AE$10=TRUE</formula>
    </cfRule>
  </conditionalFormatting>
  <conditionalFormatting sqref="G9">
    <cfRule type="expression" dxfId="811" priority="840">
      <formula>$AE$10=TRUE</formula>
    </cfRule>
  </conditionalFormatting>
  <conditionalFormatting sqref="G11">
    <cfRule type="expression" dxfId="810" priority="839">
      <formula>$AE$12=TRUE</formula>
    </cfRule>
  </conditionalFormatting>
  <conditionalFormatting sqref="G13">
    <cfRule type="expression" dxfId="809" priority="838">
      <formula>$AE$14=TRUE</formula>
    </cfRule>
  </conditionalFormatting>
  <conditionalFormatting sqref="G15">
    <cfRule type="expression" dxfId="808" priority="837">
      <formula>$AE$16=TRUE</formula>
    </cfRule>
  </conditionalFormatting>
  <conditionalFormatting sqref="G17">
    <cfRule type="expression" dxfId="807" priority="836">
      <formula>$AE$18=TRUE</formula>
    </cfRule>
  </conditionalFormatting>
  <conditionalFormatting sqref="G19">
    <cfRule type="expression" dxfId="806" priority="835">
      <formula>$AE$20=TRUE</formula>
    </cfRule>
  </conditionalFormatting>
  <conditionalFormatting sqref="G21">
    <cfRule type="expression" dxfId="805" priority="834">
      <formula>$AE$22=TRUE</formula>
    </cfRule>
  </conditionalFormatting>
  <conditionalFormatting sqref="G23">
    <cfRule type="expression" dxfId="804" priority="833">
      <formula>$AE$24=TRUE</formula>
    </cfRule>
  </conditionalFormatting>
  <conditionalFormatting sqref="G25">
    <cfRule type="expression" dxfId="803" priority="832">
      <formula>$AE$26=TRUE</formula>
    </cfRule>
  </conditionalFormatting>
  <conditionalFormatting sqref="G27">
    <cfRule type="expression" dxfId="802" priority="831">
      <formula>$AE$28=TRUE</formula>
    </cfRule>
  </conditionalFormatting>
  <conditionalFormatting sqref="G29 G33 G35 G37 G39 G41 G43 G45 G47 G49 G51 G53 G55 G57 G59 G61 G63">
    <cfRule type="expression" dxfId="801" priority="830">
      <formula>$AE$30=TRUE</formula>
    </cfRule>
  </conditionalFormatting>
  <conditionalFormatting sqref="G31">
    <cfRule type="expression" dxfId="800" priority="828">
      <formula>$AE$30=TRUE</formula>
    </cfRule>
  </conditionalFormatting>
  <conditionalFormatting sqref="G65">
    <cfRule type="expression" dxfId="799" priority="826">
      <formula>$AE$30=TRUE</formula>
    </cfRule>
  </conditionalFormatting>
  <conditionalFormatting sqref="G67 G69 G71 G73 G75 G77 G79 G81 G83">
    <cfRule type="expression" dxfId="798" priority="280">
      <formula>$AE$30=TRUE</formula>
    </cfRule>
  </conditionalFormatting>
  <conditionalFormatting sqref="G85">
    <cfRule type="expression" dxfId="797" priority="277">
      <formula>$AE$30=TRUE</formula>
    </cfRule>
  </conditionalFormatting>
  <conditionalFormatting sqref="G87 G89 G91 G93 G95 G97 G99 G101 G103">
    <cfRule type="expression" dxfId="796" priority="222">
      <formula>$AE$30=TRUE</formula>
    </cfRule>
  </conditionalFormatting>
  <conditionalFormatting sqref="G105 G145 G165">
    <cfRule type="expression" dxfId="795" priority="219">
      <formula>$AE$30=TRUE</formula>
    </cfRule>
  </conditionalFormatting>
  <conditionalFormatting sqref="G107">
    <cfRule type="expression" dxfId="794" priority="9">
      <formula>$AE$30=TRUE</formula>
    </cfRule>
  </conditionalFormatting>
  <conditionalFormatting sqref="G109 G111 G113 G115 G117 G119 G121 G123">
    <cfRule type="expression" dxfId="793" priority="164">
      <formula>$AE$30=TRUE</formula>
    </cfRule>
  </conditionalFormatting>
  <conditionalFormatting sqref="G125">
    <cfRule type="expression" dxfId="792" priority="161">
      <formula>$AE$30=TRUE</formula>
    </cfRule>
  </conditionalFormatting>
  <conditionalFormatting sqref="G127 G129 G131 G133 G135 G137 G139 G141 G143">
    <cfRule type="expression" dxfId="791" priority="106">
      <formula>$AE$30=TRUE</formula>
    </cfRule>
  </conditionalFormatting>
  <conditionalFormatting sqref="G147 G149 G151 G153 G155 G157 G159 G161 G163">
    <cfRule type="expression" dxfId="790" priority="58">
      <formula>$AE$30=TRUE</formula>
    </cfRule>
  </conditionalFormatting>
  <conditionalFormatting sqref="H7">
    <cfRule type="expression" dxfId="789" priority="445">
      <formula>$AS$8=TRUE</formula>
    </cfRule>
  </conditionalFormatting>
  <conditionalFormatting sqref="H9">
    <cfRule type="expression" dxfId="788" priority="511">
      <formula>$AS$8=TRUE</formula>
    </cfRule>
  </conditionalFormatting>
  <conditionalFormatting sqref="H11">
    <cfRule type="expression" dxfId="787" priority="509">
      <formula>$AS$8=TRUE</formula>
    </cfRule>
  </conditionalFormatting>
  <conditionalFormatting sqref="H13">
    <cfRule type="expression" dxfId="786" priority="507">
      <formula>$AS$8=TRUE</formula>
    </cfRule>
  </conditionalFormatting>
  <conditionalFormatting sqref="H15">
    <cfRule type="expression" dxfId="785" priority="505">
      <formula>$AS$8=TRUE</formula>
    </cfRule>
  </conditionalFormatting>
  <conditionalFormatting sqref="H17">
    <cfRule type="expression" dxfId="784" priority="503">
      <formula>$AS$8=TRUE</formula>
    </cfRule>
  </conditionalFormatting>
  <conditionalFormatting sqref="H19">
    <cfRule type="expression" dxfId="783" priority="501">
      <formula>$AS$8=TRUE</formula>
    </cfRule>
  </conditionalFormatting>
  <conditionalFormatting sqref="H21">
    <cfRule type="expression" dxfId="782" priority="499">
      <formula>$AS$8=TRUE</formula>
    </cfRule>
  </conditionalFormatting>
  <conditionalFormatting sqref="H23">
    <cfRule type="expression" dxfId="781" priority="497">
      <formula>$AS$8=TRUE</formula>
    </cfRule>
  </conditionalFormatting>
  <conditionalFormatting sqref="H25">
    <cfRule type="expression" dxfId="780" priority="495">
      <formula>$AS$8=TRUE</formula>
    </cfRule>
  </conditionalFormatting>
  <conditionalFormatting sqref="H27">
    <cfRule type="expression" dxfId="779" priority="493">
      <formula>$AS$8=TRUE</formula>
    </cfRule>
  </conditionalFormatting>
  <conditionalFormatting sqref="H29 H31 H33 H35 H37 H39 H41">
    <cfRule type="expression" dxfId="778" priority="491">
      <formula>$AS$8=TRUE</formula>
    </cfRule>
  </conditionalFormatting>
  <conditionalFormatting sqref="H43 H45 H47 H49 H51 H53 H55 H57 H59 H61 H63 H65">
    <cfRule type="expression" dxfId="777" priority="489">
      <formula>$AS$8=TRUE</formula>
    </cfRule>
  </conditionalFormatting>
  <conditionalFormatting sqref="H67 H69 H71 H73 H75 H77 H79 H81 H83 H85">
    <cfRule type="expression" dxfId="776" priority="275">
      <formula>$AS$8=TRUE</formula>
    </cfRule>
  </conditionalFormatting>
  <conditionalFormatting sqref="H87 H89 H91 H93 H95 H97 H99 H101 H103 H105 H127 H129 H131 H133 H135 H137 H139 H141 H143 H145 H147 H149 H151 H153 H155 H157 H159 H161 H163 H165">
    <cfRule type="expression" dxfId="775" priority="217">
      <formula>$AS$8=TRUE</formula>
    </cfRule>
  </conditionalFormatting>
  <conditionalFormatting sqref="H107">
    <cfRule type="expression" dxfId="774" priority="7">
      <formula>$AS$8=TRUE</formula>
    </cfRule>
  </conditionalFormatting>
  <conditionalFormatting sqref="H109 H111 H113 H115 H117 H119 H121 H123 H125">
    <cfRule type="expression" dxfId="773" priority="159">
      <formula>$AS$8=TRUE</formula>
    </cfRule>
  </conditionalFormatting>
  <conditionalFormatting sqref="H171:I171">
    <cfRule type="cellIs" dxfId="772" priority="439" operator="equal">
      <formula>"TRUE"</formula>
    </cfRule>
    <cfRule type="expression" dxfId="771" priority="441" stopIfTrue="1">
      <formula>NOT(ISERROR(SEARCH("TRUE",H171)))</formula>
    </cfRule>
    <cfRule type="expression" dxfId="770" priority="442" stopIfTrue="1">
      <formula>NOT(ISERROR(SEARCH("FALSE",H171)))</formula>
    </cfRule>
    <cfRule type="expression" dxfId="769" priority="443" stopIfTrue="1">
      <formula>NOT(ISERROR(SEARCH("FALSE",H171)))</formula>
    </cfRule>
    <cfRule type="cellIs" dxfId="768" priority="440" operator="equal">
      <formula>"FALSE"</formula>
    </cfRule>
  </conditionalFormatting>
  <conditionalFormatting sqref="J7 L7 N7 P7 R7 T7 V7">
    <cfRule type="expression" dxfId="767" priority="444">
      <formula>$H$7=0</formula>
    </cfRule>
  </conditionalFormatting>
  <conditionalFormatting sqref="J9 L9 N9 P9 R9 T9 V9">
    <cfRule type="expression" dxfId="766" priority="487">
      <formula>$H$9=0</formula>
    </cfRule>
  </conditionalFormatting>
  <conditionalFormatting sqref="J11 L11 N11 P11 R11 T11 V11">
    <cfRule type="expression" dxfId="765" priority="486">
      <formula>$H$11=0</formula>
    </cfRule>
  </conditionalFormatting>
  <conditionalFormatting sqref="J13 L13 N13 P13 R13 T13 V13">
    <cfRule type="expression" dxfId="764" priority="485">
      <formula>$H$13=0</formula>
    </cfRule>
  </conditionalFormatting>
  <conditionalFormatting sqref="J15 L15 N15 P15 R15 T15 V15">
    <cfRule type="expression" dxfId="763" priority="484">
      <formula>$H$15=0</formula>
    </cfRule>
  </conditionalFormatting>
  <conditionalFormatting sqref="J17 L17 N17 P17 R17 T17 V17">
    <cfRule type="expression" dxfId="762" priority="483">
      <formula>$H$17=0</formula>
    </cfRule>
  </conditionalFormatting>
  <conditionalFormatting sqref="J19 L19 N19 P19 R19 T19 V19">
    <cfRule type="expression" dxfId="761" priority="482">
      <formula>$H$19=0</formula>
    </cfRule>
  </conditionalFormatting>
  <conditionalFormatting sqref="J21 L21 N21 P21 R21 T21 V21">
    <cfRule type="expression" dxfId="760" priority="481">
      <formula>$H$21=0</formula>
    </cfRule>
  </conditionalFormatting>
  <conditionalFormatting sqref="J23 L23 N23 P23 R23 T23 V23">
    <cfRule type="expression" dxfId="759" priority="480">
      <formula>$H$23=0</formula>
    </cfRule>
  </conditionalFormatting>
  <conditionalFormatting sqref="J25 L25 N25 P25 R25 T25 V25">
    <cfRule type="expression" dxfId="758" priority="479">
      <formula>$H$25=0</formula>
    </cfRule>
  </conditionalFormatting>
  <conditionalFormatting sqref="J27 L27 N27 P27 R27 T27 V27">
    <cfRule type="expression" dxfId="757" priority="478">
      <formula>$H$27=0</formula>
    </cfRule>
  </conditionalFormatting>
  <conditionalFormatting sqref="J29 L29 N29 P29 R29 T29 V29">
    <cfRule type="expression" dxfId="756" priority="477">
      <formula>$H$29=0</formula>
    </cfRule>
  </conditionalFormatting>
  <conditionalFormatting sqref="J31 L31 N31 P31 R31 T31 V31">
    <cfRule type="expression" dxfId="755" priority="476">
      <formula>$H$31=0</formula>
    </cfRule>
  </conditionalFormatting>
  <conditionalFormatting sqref="J33 L33 N33 P33 R33 T33 V33">
    <cfRule type="expression" dxfId="754" priority="475">
      <formula>$H$33=0</formula>
    </cfRule>
  </conditionalFormatting>
  <conditionalFormatting sqref="J35 L35 N35 P35 R35 T35 V35">
    <cfRule type="expression" dxfId="753" priority="474">
      <formula>$H$35=0</formula>
    </cfRule>
  </conditionalFormatting>
  <conditionalFormatting sqref="J37 L37 N37 P37 R37 T37 V37">
    <cfRule type="expression" dxfId="752" priority="473">
      <formula>$H$37=0</formula>
    </cfRule>
  </conditionalFormatting>
  <conditionalFormatting sqref="J39 L39 N39 P39 R39 T39 V39">
    <cfRule type="expression" dxfId="751" priority="472">
      <formula>$H$39=0</formula>
    </cfRule>
  </conditionalFormatting>
  <conditionalFormatting sqref="J41 L41 N41 P41 R41 T41 V41">
    <cfRule type="expression" dxfId="750" priority="471">
      <formula>$H$41=0</formula>
    </cfRule>
  </conditionalFormatting>
  <conditionalFormatting sqref="J43 L43 N43 P43 R43 T43 V43">
    <cfRule type="expression" dxfId="749" priority="470">
      <formula>$H$43=0</formula>
    </cfRule>
  </conditionalFormatting>
  <conditionalFormatting sqref="J45 L45 N45 P45 R45 T45 V45">
    <cfRule type="expression" dxfId="748" priority="469">
      <formula>$H$45=0</formula>
    </cfRule>
  </conditionalFormatting>
  <conditionalFormatting sqref="J47 L47 N47 P47 R47 T47 V47">
    <cfRule type="expression" dxfId="747" priority="468">
      <formula>$H$47=0</formula>
    </cfRule>
  </conditionalFormatting>
  <conditionalFormatting sqref="J49 L49 N49 P49 R49 T49 V49">
    <cfRule type="expression" dxfId="746" priority="467">
      <formula>$H$49=0</formula>
    </cfRule>
  </conditionalFormatting>
  <conditionalFormatting sqref="J51 L51 N51 P51 R51 T51 V51">
    <cfRule type="expression" dxfId="745" priority="466">
      <formula>$H$51=0</formula>
    </cfRule>
  </conditionalFormatting>
  <conditionalFormatting sqref="J53 L53 N53 P53 R53 T53 V53">
    <cfRule type="expression" dxfId="744" priority="465">
      <formula>$H$53=0</formula>
    </cfRule>
  </conditionalFormatting>
  <conditionalFormatting sqref="J55 L55 N55 P55 R55 T55 V55">
    <cfRule type="expression" dxfId="743" priority="464">
      <formula>$H$55=0</formula>
    </cfRule>
  </conditionalFormatting>
  <conditionalFormatting sqref="J57 L57 N57 P57 R57 T57 V57">
    <cfRule type="expression" dxfId="742" priority="463">
      <formula>$H$57=0</formula>
    </cfRule>
  </conditionalFormatting>
  <conditionalFormatting sqref="J59 L59 N59 P59 R59 T59 V59">
    <cfRule type="expression" dxfId="741" priority="462">
      <formula>$H$59=0</formula>
    </cfRule>
  </conditionalFormatting>
  <conditionalFormatting sqref="J61 L61 N61 P61 R61 T61 V61">
    <cfRule type="expression" dxfId="740" priority="461">
      <formula>$H$61=0</formula>
    </cfRule>
  </conditionalFormatting>
  <conditionalFormatting sqref="J63 L63 N63 P63 R63 T63 V63">
    <cfRule type="expression" dxfId="739" priority="460">
      <formula>$H$63=0</formula>
    </cfRule>
  </conditionalFormatting>
  <conditionalFormatting sqref="J65 L65 N65 P65 R65 T65 V65">
    <cfRule type="expression" dxfId="738" priority="459">
      <formula>$H$65=0</formula>
    </cfRule>
  </conditionalFormatting>
  <conditionalFormatting sqref="J67 L67 N67 P67 R67 T67 V67">
    <cfRule type="expression" dxfId="737" priority="274">
      <formula>$H$67=0</formula>
    </cfRule>
  </conditionalFormatting>
  <conditionalFormatting sqref="J69 L69 N69 P69 R69 T69 V69">
    <cfRule type="expression" dxfId="736" priority="273">
      <formula>$H$69=0</formula>
    </cfRule>
  </conditionalFormatting>
  <conditionalFormatting sqref="J71 L71 N71 P71 R71 T71 V71">
    <cfRule type="expression" dxfId="735" priority="272">
      <formula>$H$71=0</formula>
    </cfRule>
  </conditionalFormatting>
  <conditionalFormatting sqref="J73 L73 N73 P73 R73 T73 V73">
    <cfRule type="expression" dxfId="734" priority="271">
      <formula>$H$73=0</formula>
    </cfRule>
  </conditionalFormatting>
  <conditionalFormatting sqref="J75 L75 N75 P75 R75 T75 V75">
    <cfRule type="expression" dxfId="733" priority="270">
      <formula>$H$75=0</formula>
    </cfRule>
  </conditionalFormatting>
  <conditionalFormatting sqref="J77 L77 N77 P77 R77 T77 V77">
    <cfRule type="expression" dxfId="732" priority="269">
      <formula>$H$77=0</formula>
    </cfRule>
  </conditionalFormatting>
  <conditionalFormatting sqref="J79 L79 N79 P79 R79 T79 V79">
    <cfRule type="expression" dxfId="731" priority="268">
      <formula>$H$79=0</formula>
    </cfRule>
  </conditionalFormatting>
  <conditionalFormatting sqref="J81 L81 N81 P81 R81 T81 V81">
    <cfRule type="expression" dxfId="730" priority="267">
      <formula>$H$81=0</formula>
    </cfRule>
  </conditionalFormatting>
  <conditionalFormatting sqref="J83 L83 N83 P83 R83 T83 V83">
    <cfRule type="expression" dxfId="729" priority="266">
      <formula>$H$83=0</formula>
    </cfRule>
  </conditionalFormatting>
  <conditionalFormatting sqref="J85 L85 N85 P85 R85 T85 V85">
    <cfRule type="expression" dxfId="728" priority="265">
      <formula>$H$85=0</formula>
    </cfRule>
  </conditionalFormatting>
  <conditionalFormatting sqref="J87 L87 N87 P87 R87 T87 V87">
    <cfRule type="expression" dxfId="727" priority="216">
      <formula>$H$87=0</formula>
    </cfRule>
  </conditionalFormatting>
  <conditionalFormatting sqref="J89 L89 N89 P89 R89 T89 V89">
    <cfRule type="expression" dxfId="726" priority="215">
      <formula>$H$89=0</formula>
    </cfRule>
  </conditionalFormatting>
  <conditionalFormatting sqref="J91 L91 N91 P91 R91 T91 V91">
    <cfRule type="expression" dxfId="725" priority="214">
      <formula>$H$91=0</formula>
    </cfRule>
  </conditionalFormatting>
  <conditionalFormatting sqref="J93 L93 N93 P93 R93 T93 V93">
    <cfRule type="expression" dxfId="724" priority="213">
      <formula>$H$93=0</formula>
    </cfRule>
  </conditionalFormatting>
  <conditionalFormatting sqref="J95 L95 N95 P95 R95 T95 V95">
    <cfRule type="expression" dxfId="723" priority="212">
      <formula>$H$95=0</formula>
    </cfRule>
  </conditionalFormatting>
  <conditionalFormatting sqref="J97 L97 N97 P97 R97 T97 V97">
    <cfRule type="expression" dxfId="722" priority="211">
      <formula>$H$97=0</formula>
    </cfRule>
  </conditionalFormatting>
  <conditionalFormatting sqref="J99 L99 N99 P99 R99 T99 V99">
    <cfRule type="expression" dxfId="721" priority="210">
      <formula>$H$99=0</formula>
    </cfRule>
  </conditionalFormatting>
  <conditionalFormatting sqref="J101 L101 N101 P101 R101 T101 V101">
    <cfRule type="expression" dxfId="720" priority="209">
      <formula>$H$101=0</formula>
    </cfRule>
  </conditionalFormatting>
  <conditionalFormatting sqref="J103 L103 N103 P103 R103 T103 V103">
    <cfRule type="expression" dxfId="719" priority="208">
      <formula>$H$103=0</formula>
    </cfRule>
  </conditionalFormatting>
  <conditionalFormatting sqref="J105 L105 N105 P105 R105 T105 V105 J145 L145 N145 P145 R145 T145 V145 J165 L165 N165 P165 R165 T165 V165">
    <cfRule type="expression" dxfId="718" priority="207">
      <formula>$H$50=0</formula>
    </cfRule>
  </conditionalFormatting>
  <conditionalFormatting sqref="J107 L107 N107 P107 R107 T107 V107">
    <cfRule type="expression" dxfId="717" priority="6">
      <formula>$H$50=0</formula>
    </cfRule>
  </conditionalFormatting>
  <conditionalFormatting sqref="J109 L109 N109 P109 R109 T109 V109">
    <cfRule type="expression" dxfId="716" priority="157">
      <formula>$H$69=0</formula>
    </cfRule>
  </conditionalFormatting>
  <conditionalFormatting sqref="J111 L111 N111 P111 R111 T111 V111">
    <cfRule type="expression" dxfId="715" priority="156">
      <formula>$H$71=0</formula>
    </cfRule>
  </conditionalFormatting>
  <conditionalFormatting sqref="J113 L113 N113 P113 R113 T113 V113">
    <cfRule type="expression" dxfId="714" priority="155">
      <formula>$H$73=0</formula>
    </cfRule>
  </conditionalFormatting>
  <conditionalFormatting sqref="J115 L115 N115 P115 R115 T115 V115">
    <cfRule type="expression" dxfId="713" priority="154">
      <formula>$H$75=0</formula>
    </cfRule>
  </conditionalFormatting>
  <conditionalFormatting sqref="J117 L117 N117 P117 R117 T117 V117">
    <cfRule type="expression" dxfId="712" priority="153">
      <formula>$H$77=0</formula>
    </cfRule>
  </conditionalFormatting>
  <conditionalFormatting sqref="J119 L119 N119 P119 R119 T119 V119">
    <cfRule type="expression" dxfId="711" priority="152">
      <formula>$H$79=0</formula>
    </cfRule>
  </conditionalFormatting>
  <conditionalFormatting sqref="J121 L121 N121 P121 R121 T121 V121">
    <cfRule type="expression" dxfId="710" priority="151">
      <formula>$H$81=0</formula>
    </cfRule>
  </conditionalFormatting>
  <conditionalFormatting sqref="J123 L123 N123 P123 R123 T123 V123">
    <cfRule type="expression" dxfId="709" priority="150">
      <formula>$H$83=0</formula>
    </cfRule>
  </conditionalFormatting>
  <conditionalFormatting sqref="J125 L125 N125 P125 R125 T125 V125">
    <cfRule type="expression" dxfId="708" priority="149">
      <formula>$H$85=0</formula>
    </cfRule>
  </conditionalFormatting>
  <conditionalFormatting sqref="J127 L127 N127 P127 R127 T127 V127">
    <cfRule type="expression" dxfId="707" priority="104">
      <formula>$H$87=0</formula>
    </cfRule>
  </conditionalFormatting>
  <conditionalFormatting sqref="J129 L129 N129 P129 R129 T129 V129">
    <cfRule type="expression" dxfId="706" priority="103">
      <formula>$H$89=0</formula>
    </cfRule>
  </conditionalFormatting>
  <conditionalFormatting sqref="J131 L131 N131 P131 R131 T131 V131">
    <cfRule type="expression" dxfId="705" priority="102">
      <formula>$H$91=0</formula>
    </cfRule>
  </conditionalFormatting>
  <conditionalFormatting sqref="J133 L133 N133 P133 R133 T133 V133">
    <cfRule type="expression" dxfId="704" priority="101">
      <formula>$H$93=0</formula>
    </cfRule>
  </conditionalFormatting>
  <conditionalFormatting sqref="J135 L135 N135 P135 R135 T135 V135">
    <cfRule type="expression" dxfId="703" priority="100">
      <formula>$H$95=0</formula>
    </cfRule>
  </conditionalFormatting>
  <conditionalFormatting sqref="J137 L137 N137 P137 R137 T137 V137">
    <cfRule type="expression" dxfId="702" priority="99">
      <formula>$H$97=0</formula>
    </cfRule>
  </conditionalFormatting>
  <conditionalFormatting sqref="J139 L139 N139 P139 R139 T139 V139">
    <cfRule type="expression" dxfId="701" priority="98">
      <formula>$H$99=0</formula>
    </cfRule>
  </conditionalFormatting>
  <conditionalFormatting sqref="J141 L141 N141 P141 R141 T141 V141">
    <cfRule type="expression" dxfId="700" priority="97">
      <formula>$H$101=0</formula>
    </cfRule>
  </conditionalFormatting>
  <conditionalFormatting sqref="J143 L143 N143 P143 R143 T143 V143">
    <cfRule type="expression" dxfId="699" priority="96">
      <formula>$H$103=0</formula>
    </cfRule>
  </conditionalFormatting>
  <conditionalFormatting sqref="J147 L147 N147 P147 R147 T147 V147">
    <cfRule type="expression" dxfId="698" priority="57">
      <formula>$H$87=0</formula>
    </cfRule>
  </conditionalFormatting>
  <conditionalFormatting sqref="J149 L149 N149 P149 R149 T149 V149">
    <cfRule type="expression" dxfId="697" priority="56">
      <formula>$H$89=0</formula>
    </cfRule>
  </conditionalFormatting>
  <conditionalFormatting sqref="J151 L151 N151 P151 R151 T151 V151">
    <cfRule type="expression" dxfId="696" priority="55">
      <formula>$H$91=0</formula>
    </cfRule>
  </conditionalFormatting>
  <conditionalFormatting sqref="J153 L153 N153 P153 R153 T153 V153">
    <cfRule type="expression" dxfId="695" priority="54">
      <formula>$H$93=0</formula>
    </cfRule>
  </conditionalFormatting>
  <conditionalFormatting sqref="J155 L155 N155 P155 R155 T155 V155">
    <cfRule type="expression" dxfId="694" priority="53">
      <formula>$H$95=0</formula>
    </cfRule>
  </conditionalFormatting>
  <conditionalFormatting sqref="J157 L157 N157 P157 R157 T157 V157">
    <cfRule type="expression" dxfId="693" priority="52">
      <formula>$H$97=0</formula>
    </cfRule>
  </conditionalFormatting>
  <conditionalFormatting sqref="J159 L159 N159 P159 R159 T159 V159">
    <cfRule type="expression" dxfId="692" priority="51">
      <formula>$H$99=0</formula>
    </cfRule>
  </conditionalFormatting>
  <conditionalFormatting sqref="J161 L161 N161 P161 R161 T161 V161">
    <cfRule type="expression" dxfId="691" priority="50">
      <formula>$H$101=0</formula>
    </cfRule>
  </conditionalFormatting>
  <conditionalFormatting sqref="J163 L163 N163 P163 R163 T163 V163">
    <cfRule type="expression" dxfId="690" priority="49">
      <formula>$H$103=0</formula>
    </cfRule>
  </conditionalFormatting>
  <dataValidations disablePrompts="1" count="3">
    <dataValidation type="whole" allowBlank="1" showInputMessage="1" showErrorMessage="1" promptTitle="Data input" sqref="H7 H63 H61 H59 H57 H55 H53 H51 H49 H47 H45 H43 H41 H39 H37 H35 H33 H31 H29 H27 H25 H23 H21 H19 H17 H15 H13 H11 H9 H65 H83 H81 H79 H77 H75 H73 H71 H69 H67 H85 H103 H101 H99 H97 H95 H93 H91 H89 H87 H105 H123 H121 H119 H117 H115 H113 H111 H109 H107 H125 H143 H141 H139 H137 H135 H133 H131 H129 H127 H145 H163 H161 H159 H157 H155 H153 H151 H149 H147 H165" xr:uid="{00000000-0002-0000-1100-000000000000}">
      <formula1>-9.99999999999999E+33</formula1>
      <formula2>9.99999999999999E+34</formula2>
    </dataValidation>
    <dataValidation type="whole" operator="greaterThanOrEqual" allowBlank="1" showInputMessage="1" showErrorMessage="1" promptTitle="Data input" prompt="Insert non-negative integer value" sqref="G27 G15 G7 G9 G11 G13 G17 G19 G21 G23 G25 G29:G165" xr:uid="{00000000-0002-0000-1100-000001000000}">
      <formula1>0</formula1>
    </dataValidation>
    <dataValidation operator="greaterThanOrEqual" allowBlank="1" showInputMessage="1" showErrorMessage="1" sqref="G168 F167 T167 H167 J167 L167 N167 P167 R167 V167" xr:uid="{00000000-0002-0000-1100-000002000000}"/>
  </dataValidations>
  <pageMargins left="0.7" right="0.7" top="0.75" bottom="0.75" header="0.3" footer="0.3"/>
  <pageSetup scale="4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17" id="{99578EB1-A165-4869-8126-5D2BD0645A3C}">
            <xm:f>'Section A'!$F$15=0</xm:f>
            <x14:dxf>
              <fill>
                <patternFill patternType="mediumGray">
                  <bgColor theme="0" tint="-0.24994659260841701"/>
                </patternFill>
              </fill>
            </x14:dxf>
          </x14:cfRule>
          <xm:sqref>B7:H7</xm:sqref>
        </x14:conditionalFormatting>
        <x14:conditionalFormatting xmlns:xm="http://schemas.microsoft.com/office/excel/2006/main">
          <x14:cfRule type="expression" priority="394" id="{08125DF5-BC68-486C-8164-5BD2B7D983FD}">
            <xm:f>'Section A'!$F$15=0</xm:f>
            <x14:dxf>
              <fill>
                <patternFill patternType="mediumGray">
                  <bgColor theme="0" tint="-0.24994659260841701"/>
                </patternFill>
              </fill>
            </x14:dxf>
          </x14:cfRule>
          <xm:sqref>B9:H9</xm:sqref>
        </x14:conditionalFormatting>
        <x14:conditionalFormatting xmlns:xm="http://schemas.microsoft.com/office/excel/2006/main">
          <x14:cfRule type="expression" priority="390" id="{2C57AA05-C613-4741-AD77-8B8762B5C2FE}">
            <xm:f>'Section A'!$F$15=0</xm:f>
            <x14:dxf>
              <fill>
                <patternFill patternType="mediumGray">
                  <bgColor theme="0" tint="-0.24994659260841701"/>
                </patternFill>
              </fill>
            </x14:dxf>
          </x14:cfRule>
          <xm:sqref>B11:H11</xm:sqref>
        </x14:conditionalFormatting>
        <x14:conditionalFormatting xmlns:xm="http://schemas.microsoft.com/office/excel/2006/main">
          <x14:cfRule type="expression" priority="386" id="{96A3B66A-B586-4E93-A0FD-DA46B5293BAD}">
            <xm:f>'Section A'!$F$15=0</xm:f>
            <x14:dxf>
              <fill>
                <patternFill patternType="mediumGray">
                  <bgColor theme="0" tint="-0.24994659260841701"/>
                </patternFill>
              </fill>
            </x14:dxf>
          </x14:cfRule>
          <xm:sqref>B13:H13</xm:sqref>
        </x14:conditionalFormatting>
        <x14:conditionalFormatting xmlns:xm="http://schemas.microsoft.com/office/excel/2006/main">
          <x14:cfRule type="expression" priority="382" id="{E2E2CBCE-A2ED-4DE8-9AB8-8377EE6E9C51}">
            <xm:f>'Section A'!$F$15=0</xm:f>
            <x14:dxf>
              <fill>
                <patternFill patternType="mediumGray">
                  <bgColor theme="0" tint="-0.24994659260841701"/>
                </patternFill>
              </fill>
            </x14:dxf>
          </x14:cfRule>
          <xm:sqref>B15:H15</xm:sqref>
        </x14:conditionalFormatting>
        <x14:conditionalFormatting xmlns:xm="http://schemas.microsoft.com/office/excel/2006/main">
          <x14:cfRule type="expression" priority="378" id="{603A3145-3FEE-495C-9748-37BF2CC131BC}">
            <xm:f>'Section A'!$F$15=0</xm:f>
            <x14:dxf>
              <fill>
                <patternFill patternType="mediumGray">
                  <bgColor theme="0" tint="-0.24994659260841701"/>
                </patternFill>
              </fill>
            </x14:dxf>
          </x14:cfRule>
          <xm:sqref>B17:H17</xm:sqref>
        </x14:conditionalFormatting>
        <x14:conditionalFormatting xmlns:xm="http://schemas.microsoft.com/office/excel/2006/main">
          <x14:cfRule type="expression" priority="374" id="{EF6E93B6-60B7-481B-A8E7-7AED1817FEC6}">
            <xm:f>'Section A'!$F$15=0</xm:f>
            <x14:dxf>
              <fill>
                <patternFill patternType="mediumGray">
                  <bgColor theme="0" tint="-0.24994659260841701"/>
                </patternFill>
              </fill>
            </x14:dxf>
          </x14:cfRule>
          <xm:sqref>B19:H19</xm:sqref>
        </x14:conditionalFormatting>
        <x14:conditionalFormatting xmlns:xm="http://schemas.microsoft.com/office/excel/2006/main">
          <x14:cfRule type="expression" priority="370" id="{85E3E218-4150-4675-BEC0-3E2993DA8B66}">
            <xm:f>'Section A'!$F$15=0</xm:f>
            <x14:dxf>
              <fill>
                <patternFill patternType="mediumGray">
                  <bgColor theme="0" tint="-0.24994659260841701"/>
                </patternFill>
              </fill>
            </x14:dxf>
          </x14:cfRule>
          <xm:sqref>B21:H21</xm:sqref>
        </x14:conditionalFormatting>
        <x14:conditionalFormatting xmlns:xm="http://schemas.microsoft.com/office/excel/2006/main">
          <x14:cfRule type="expression" priority="366" id="{CB8EAA40-0AF0-412E-9CF8-CC2360FDED37}">
            <xm:f>'Section A'!$F$15=0</xm:f>
            <x14:dxf>
              <fill>
                <patternFill patternType="mediumGray">
                  <bgColor theme="0" tint="-0.24994659260841701"/>
                </patternFill>
              </fill>
            </x14:dxf>
          </x14:cfRule>
          <xm:sqref>B23:H23</xm:sqref>
        </x14:conditionalFormatting>
        <x14:conditionalFormatting xmlns:xm="http://schemas.microsoft.com/office/excel/2006/main">
          <x14:cfRule type="expression" priority="362" id="{130F0043-A727-4923-AFD0-90557EA6DE97}">
            <xm:f>'Section A'!$F$15=0</xm:f>
            <x14:dxf>
              <fill>
                <patternFill patternType="mediumGray">
                  <bgColor theme="0" tint="-0.24994659260841701"/>
                </patternFill>
              </fill>
            </x14:dxf>
          </x14:cfRule>
          <xm:sqref>B25:H25</xm:sqref>
        </x14:conditionalFormatting>
        <x14:conditionalFormatting xmlns:xm="http://schemas.microsoft.com/office/excel/2006/main">
          <x14:cfRule type="expression" priority="358" id="{DCDB3E7D-FF54-44D7-9FA9-DFF2375892EA}">
            <xm:f>'Section A'!$F$15=0</xm:f>
            <x14:dxf>
              <fill>
                <patternFill patternType="mediumGray">
                  <bgColor theme="0" tint="-0.24994659260841701"/>
                </patternFill>
              </fill>
            </x14:dxf>
          </x14:cfRule>
          <xm:sqref>B27:H27</xm:sqref>
        </x14:conditionalFormatting>
        <x14:conditionalFormatting xmlns:xm="http://schemas.microsoft.com/office/excel/2006/main">
          <x14:cfRule type="expression" priority="354" id="{B5DDC661-8516-42C2-B074-15B385E6C828}">
            <xm:f>'Section A'!$F$15=0</xm:f>
            <x14:dxf>
              <fill>
                <patternFill patternType="mediumGray">
                  <bgColor theme="0" tint="-0.24994659260841701"/>
                </patternFill>
              </fill>
            </x14:dxf>
          </x14:cfRule>
          <xm:sqref>B29:H29</xm:sqref>
        </x14:conditionalFormatting>
        <x14:conditionalFormatting xmlns:xm="http://schemas.microsoft.com/office/excel/2006/main">
          <x14:cfRule type="expression" priority="350" id="{6A1A08F6-B53F-4E67-BD25-AC7F4FF2499F}">
            <xm:f>'Section A'!$F$15=0</xm:f>
            <x14:dxf>
              <fill>
                <patternFill patternType="mediumGray">
                  <bgColor theme="0" tint="-0.24994659260841701"/>
                </patternFill>
              </fill>
            </x14:dxf>
          </x14:cfRule>
          <xm:sqref>B31:H31</xm:sqref>
        </x14:conditionalFormatting>
        <x14:conditionalFormatting xmlns:xm="http://schemas.microsoft.com/office/excel/2006/main">
          <x14:cfRule type="expression" priority="346" id="{8BDB86D6-99F7-4571-86D6-D1F245E7E9F5}">
            <xm:f>'Section A'!$F$15=0</xm:f>
            <x14:dxf>
              <fill>
                <patternFill patternType="mediumGray">
                  <bgColor theme="0" tint="-0.24994659260841701"/>
                </patternFill>
              </fill>
            </x14:dxf>
          </x14:cfRule>
          <xm:sqref>B33:H33</xm:sqref>
        </x14:conditionalFormatting>
        <x14:conditionalFormatting xmlns:xm="http://schemas.microsoft.com/office/excel/2006/main">
          <x14:cfRule type="expression" priority="342" id="{ACB93B32-CFE1-4F35-88F9-9292492191AA}">
            <xm:f>'Section A'!$F$15=0</xm:f>
            <x14:dxf>
              <fill>
                <patternFill patternType="mediumGray">
                  <bgColor theme="0" tint="-0.24994659260841701"/>
                </patternFill>
              </fill>
            </x14:dxf>
          </x14:cfRule>
          <xm:sqref>B35:H35</xm:sqref>
        </x14:conditionalFormatting>
        <x14:conditionalFormatting xmlns:xm="http://schemas.microsoft.com/office/excel/2006/main">
          <x14:cfRule type="expression" priority="338" id="{1D83B0F8-B91A-432B-9D8D-05D5E76F6CC2}">
            <xm:f>'Section A'!$F$15=0</xm:f>
            <x14:dxf>
              <fill>
                <patternFill patternType="mediumGray">
                  <bgColor theme="0" tint="-0.24994659260841701"/>
                </patternFill>
              </fill>
            </x14:dxf>
          </x14:cfRule>
          <xm:sqref>B37:H37</xm:sqref>
        </x14:conditionalFormatting>
        <x14:conditionalFormatting xmlns:xm="http://schemas.microsoft.com/office/excel/2006/main">
          <x14:cfRule type="expression" priority="334" id="{192E3BF0-634D-45D7-89CD-6FE475A3B563}">
            <xm:f>'Section A'!$F$15=0</xm:f>
            <x14:dxf>
              <fill>
                <patternFill patternType="mediumGray">
                  <bgColor theme="0" tint="-0.24994659260841701"/>
                </patternFill>
              </fill>
            </x14:dxf>
          </x14:cfRule>
          <xm:sqref>B39:H39</xm:sqref>
        </x14:conditionalFormatting>
        <x14:conditionalFormatting xmlns:xm="http://schemas.microsoft.com/office/excel/2006/main">
          <x14:cfRule type="expression" priority="330" id="{7BBA75C5-B8AD-4AFC-B4B5-BE177203F9D2}">
            <xm:f>'Section A'!$F$15=0</xm:f>
            <x14:dxf>
              <fill>
                <patternFill patternType="mediumGray">
                  <bgColor theme="0" tint="-0.24994659260841701"/>
                </patternFill>
              </fill>
            </x14:dxf>
          </x14:cfRule>
          <xm:sqref>B41:H41</xm:sqref>
        </x14:conditionalFormatting>
        <x14:conditionalFormatting xmlns:xm="http://schemas.microsoft.com/office/excel/2006/main">
          <x14:cfRule type="expression" priority="326" id="{BE66C5F9-F8AF-4375-99EE-7662C42CADD1}">
            <xm:f>'Section A'!$F$15=0</xm:f>
            <x14:dxf>
              <fill>
                <patternFill patternType="mediumGray">
                  <bgColor theme="0" tint="-0.24994659260841701"/>
                </patternFill>
              </fill>
            </x14:dxf>
          </x14:cfRule>
          <xm:sqref>B43:H43</xm:sqref>
        </x14:conditionalFormatting>
        <x14:conditionalFormatting xmlns:xm="http://schemas.microsoft.com/office/excel/2006/main">
          <x14:cfRule type="expression" priority="322" id="{214B7BEA-4AD3-4852-A5AF-F590D6212FB2}">
            <xm:f>'Section A'!$F$15=0</xm:f>
            <x14:dxf>
              <fill>
                <patternFill patternType="mediumGray">
                  <bgColor theme="0" tint="-0.24994659260841701"/>
                </patternFill>
              </fill>
            </x14:dxf>
          </x14:cfRule>
          <xm:sqref>B45:H45</xm:sqref>
        </x14:conditionalFormatting>
        <x14:conditionalFormatting xmlns:xm="http://schemas.microsoft.com/office/excel/2006/main">
          <x14:cfRule type="expression" priority="318" id="{686DA19C-4C8B-489B-B511-CF067903133A}">
            <xm:f>'Section A'!$F$15=0</xm:f>
            <x14:dxf>
              <fill>
                <patternFill patternType="mediumGray">
                  <bgColor theme="0" tint="-0.24994659260841701"/>
                </patternFill>
              </fill>
            </x14:dxf>
          </x14:cfRule>
          <xm:sqref>B47:H47</xm:sqref>
        </x14:conditionalFormatting>
        <x14:conditionalFormatting xmlns:xm="http://schemas.microsoft.com/office/excel/2006/main">
          <x14:cfRule type="expression" priority="314" id="{B49BC60C-A2C8-4DD7-9664-926DF9535871}">
            <xm:f>'Section A'!$F$15=0</xm:f>
            <x14:dxf>
              <fill>
                <patternFill patternType="mediumGray">
                  <bgColor theme="0" tint="-0.24994659260841701"/>
                </patternFill>
              </fill>
            </x14:dxf>
          </x14:cfRule>
          <xm:sqref>B49:H49</xm:sqref>
        </x14:conditionalFormatting>
        <x14:conditionalFormatting xmlns:xm="http://schemas.microsoft.com/office/excel/2006/main">
          <x14:cfRule type="expression" priority="310" id="{FE7471F2-8DE6-4EE1-9410-C28D78B8DE74}">
            <xm:f>'Section A'!$F$15=0</xm:f>
            <x14:dxf>
              <fill>
                <patternFill patternType="mediumGray">
                  <bgColor theme="0" tint="-0.24994659260841701"/>
                </patternFill>
              </fill>
            </x14:dxf>
          </x14:cfRule>
          <xm:sqref>B51:H51</xm:sqref>
        </x14:conditionalFormatting>
        <x14:conditionalFormatting xmlns:xm="http://schemas.microsoft.com/office/excel/2006/main">
          <x14:cfRule type="expression" priority="306" id="{F05CAC9C-9A3C-4866-89BB-EF24CB802318}">
            <xm:f>'Section A'!$F$15=0</xm:f>
            <x14:dxf>
              <fill>
                <patternFill patternType="mediumGray">
                  <bgColor theme="0" tint="-0.24994659260841701"/>
                </patternFill>
              </fill>
            </x14:dxf>
          </x14:cfRule>
          <xm:sqref>B53:H53</xm:sqref>
        </x14:conditionalFormatting>
        <x14:conditionalFormatting xmlns:xm="http://schemas.microsoft.com/office/excel/2006/main">
          <x14:cfRule type="expression" priority="302" id="{82766C59-DD64-4FCF-9800-2A86B3BB1685}">
            <xm:f>'Section A'!$F$15=0</xm:f>
            <x14:dxf>
              <fill>
                <patternFill patternType="mediumGray">
                  <bgColor theme="0" tint="-0.24994659260841701"/>
                </patternFill>
              </fill>
            </x14:dxf>
          </x14:cfRule>
          <xm:sqref>B55:H55</xm:sqref>
        </x14:conditionalFormatting>
        <x14:conditionalFormatting xmlns:xm="http://schemas.microsoft.com/office/excel/2006/main">
          <x14:cfRule type="expression" priority="298" id="{A04786AA-F860-4C2F-87A8-6C065B2B9352}">
            <xm:f>'Section A'!$F$15=0</xm:f>
            <x14:dxf>
              <fill>
                <patternFill patternType="mediumGray">
                  <bgColor theme="0" tint="-0.24994659260841701"/>
                </patternFill>
              </fill>
            </x14:dxf>
          </x14:cfRule>
          <xm:sqref>B57:H57</xm:sqref>
        </x14:conditionalFormatting>
        <x14:conditionalFormatting xmlns:xm="http://schemas.microsoft.com/office/excel/2006/main">
          <x14:cfRule type="expression" priority="294" id="{DB91F6C8-B18A-4EC1-B276-B00FD2CC6803}">
            <xm:f>'Section A'!$F$15=0</xm:f>
            <x14:dxf>
              <fill>
                <patternFill patternType="mediumGray">
                  <bgColor theme="0" tint="-0.24994659260841701"/>
                </patternFill>
              </fill>
            </x14:dxf>
          </x14:cfRule>
          <xm:sqref>B59:H59</xm:sqref>
        </x14:conditionalFormatting>
        <x14:conditionalFormatting xmlns:xm="http://schemas.microsoft.com/office/excel/2006/main">
          <x14:cfRule type="expression" priority="290" id="{0CA85EC5-D043-4F4C-969C-919EF08E9AD6}">
            <xm:f>'Section A'!$F$15=0</xm:f>
            <x14:dxf>
              <fill>
                <patternFill patternType="mediumGray">
                  <bgColor theme="0" tint="-0.24994659260841701"/>
                </patternFill>
              </fill>
            </x14:dxf>
          </x14:cfRule>
          <xm:sqref>B61:H61</xm:sqref>
        </x14:conditionalFormatting>
        <x14:conditionalFormatting xmlns:xm="http://schemas.microsoft.com/office/excel/2006/main">
          <x14:cfRule type="expression" priority="286" id="{23113D72-9AC3-408A-AF2F-762CE2AED26E}">
            <xm:f>'Section A'!$F$15=0</xm:f>
            <x14:dxf>
              <fill>
                <patternFill patternType="mediumGray">
                  <bgColor theme="0" tint="-0.24994659260841701"/>
                </patternFill>
              </fill>
            </x14:dxf>
          </x14:cfRule>
          <xm:sqref>B63:H63</xm:sqref>
        </x14:conditionalFormatting>
        <x14:conditionalFormatting xmlns:xm="http://schemas.microsoft.com/office/excel/2006/main">
          <x14:cfRule type="expression" priority="282" id="{6B6120E3-5221-49CA-A436-82F02D58AEA2}">
            <xm:f>'Section A'!$F$15=0</xm:f>
            <x14:dxf>
              <fill>
                <patternFill patternType="mediumGray">
                  <bgColor theme="0" tint="-0.24994659260841701"/>
                </patternFill>
              </fill>
            </x14:dxf>
          </x14:cfRule>
          <xm:sqref>B65:H65</xm:sqref>
        </x14:conditionalFormatting>
        <x14:conditionalFormatting xmlns:xm="http://schemas.microsoft.com/office/excel/2006/main">
          <x14:cfRule type="expression" priority="260" id="{17A093A1-1636-4AF6-9F44-2DAED19ABFB0}">
            <xm:f>'Section A'!$F$15=0</xm:f>
            <x14:dxf>
              <fill>
                <patternFill patternType="mediumGray">
                  <bgColor theme="0" tint="-0.24994659260841701"/>
                </patternFill>
              </fill>
            </x14:dxf>
          </x14:cfRule>
          <xm:sqref>B67:H67</xm:sqref>
        </x14:conditionalFormatting>
        <x14:conditionalFormatting xmlns:xm="http://schemas.microsoft.com/office/excel/2006/main">
          <x14:cfRule type="expression" priority="256" id="{2DDE4EF8-076F-4A2B-A0E8-EA1ACEC0B296}">
            <xm:f>'Section A'!$F$15=0</xm:f>
            <x14:dxf>
              <fill>
                <patternFill patternType="mediumGray">
                  <bgColor theme="0" tint="-0.24994659260841701"/>
                </patternFill>
              </fill>
            </x14:dxf>
          </x14:cfRule>
          <xm:sqref>B69:H69</xm:sqref>
        </x14:conditionalFormatting>
        <x14:conditionalFormatting xmlns:xm="http://schemas.microsoft.com/office/excel/2006/main">
          <x14:cfRule type="expression" priority="252" id="{A03A0EC6-0B59-4318-ADCF-CE204379F609}">
            <xm:f>'Section A'!$F$15=0</xm:f>
            <x14:dxf>
              <fill>
                <patternFill patternType="mediumGray">
                  <bgColor theme="0" tint="-0.24994659260841701"/>
                </patternFill>
              </fill>
            </x14:dxf>
          </x14:cfRule>
          <xm:sqref>B71:H71</xm:sqref>
        </x14:conditionalFormatting>
        <x14:conditionalFormatting xmlns:xm="http://schemas.microsoft.com/office/excel/2006/main">
          <x14:cfRule type="expression" priority="248" id="{C2B143D3-2627-4DD4-A803-13286A803CF6}">
            <xm:f>'Section A'!$F$15=0</xm:f>
            <x14:dxf>
              <fill>
                <patternFill patternType="mediumGray">
                  <bgColor theme="0" tint="-0.24994659260841701"/>
                </patternFill>
              </fill>
            </x14:dxf>
          </x14:cfRule>
          <xm:sqref>B73:H73</xm:sqref>
        </x14:conditionalFormatting>
        <x14:conditionalFormatting xmlns:xm="http://schemas.microsoft.com/office/excel/2006/main">
          <x14:cfRule type="expression" priority="244" id="{4C421402-4F30-4411-AA64-35B18DEAD488}">
            <xm:f>'Section A'!$F$15=0</xm:f>
            <x14:dxf>
              <fill>
                <patternFill patternType="mediumGray">
                  <bgColor theme="0" tint="-0.24994659260841701"/>
                </patternFill>
              </fill>
            </x14:dxf>
          </x14:cfRule>
          <xm:sqref>B75:H75</xm:sqref>
        </x14:conditionalFormatting>
        <x14:conditionalFormatting xmlns:xm="http://schemas.microsoft.com/office/excel/2006/main">
          <x14:cfRule type="expression" priority="240" id="{0C231A7D-A6CC-4018-9805-9B4926C48902}">
            <xm:f>'Section A'!$F$15=0</xm:f>
            <x14:dxf>
              <fill>
                <patternFill patternType="mediumGray">
                  <bgColor theme="0" tint="-0.24994659260841701"/>
                </patternFill>
              </fill>
            </x14:dxf>
          </x14:cfRule>
          <xm:sqref>B77:H77</xm:sqref>
        </x14:conditionalFormatting>
        <x14:conditionalFormatting xmlns:xm="http://schemas.microsoft.com/office/excel/2006/main">
          <x14:cfRule type="expression" priority="236" id="{59533E44-44A5-454C-A8FB-708A1AAD4541}">
            <xm:f>'Section A'!$F$15=0</xm:f>
            <x14:dxf>
              <fill>
                <patternFill patternType="mediumGray">
                  <bgColor theme="0" tint="-0.24994659260841701"/>
                </patternFill>
              </fill>
            </x14:dxf>
          </x14:cfRule>
          <xm:sqref>B79:H79</xm:sqref>
        </x14:conditionalFormatting>
        <x14:conditionalFormatting xmlns:xm="http://schemas.microsoft.com/office/excel/2006/main">
          <x14:cfRule type="expression" priority="232" id="{675988AC-EED9-4072-AA18-DFD7021C281C}">
            <xm:f>'Section A'!$F$15=0</xm:f>
            <x14:dxf>
              <fill>
                <patternFill patternType="mediumGray">
                  <bgColor theme="0" tint="-0.24994659260841701"/>
                </patternFill>
              </fill>
            </x14:dxf>
          </x14:cfRule>
          <xm:sqref>B81:H81</xm:sqref>
        </x14:conditionalFormatting>
        <x14:conditionalFormatting xmlns:xm="http://schemas.microsoft.com/office/excel/2006/main">
          <x14:cfRule type="expression" priority="228" id="{9008C680-F45A-4E70-A718-C3965F214F6E}">
            <xm:f>'Section A'!$F$15=0</xm:f>
            <x14:dxf>
              <fill>
                <patternFill patternType="mediumGray">
                  <bgColor theme="0" tint="-0.24994659260841701"/>
                </patternFill>
              </fill>
            </x14:dxf>
          </x14:cfRule>
          <xm:sqref>B83:H83</xm:sqref>
        </x14:conditionalFormatting>
        <x14:conditionalFormatting xmlns:xm="http://schemas.microsoft.com/office/excel/2006/main">
          <x14:cfRule type="expression" priority="224" id="{806B9FA7-857D-4A6F-B3A9-F20A6D3E0427}">
            <xm:f>'Section A'!$F$15=0</xm:f>
            <x14:dxf>
              <fill>
                <patternFill patternType="mediumGray">
                  <bgColor theme="0" tint="-0.24994659260841701"/>
                </patternFill>
              </fill>
            </x14:dxf>
          </x14:cfRule>
          <xm:sqref>B85:H85</xm:sqref>
        </x14:conditionalFormatting>
        <x14:conditionalFormatting xmlns:xm="http://schemas.microsoft.com/office/excel/2006/main">
          <x14:cfRule type="expression" priority="202" id="{3AF0B2ED-CB65-40CC-BC6D-62942CBD35DB}">
            <xm:f>'Section A'!$F$15=0</xm:f>
            <x14:dxf>
              <fill>
                <patternFill patternType="mediumGray">
                  <bgColor theme="0" tint="-0.24994659260841701"/>
                </patternFill>
              </fill>
            </x14:dxf>
          </x14:cfRule>
          <xm:sqref>B87:H87</xm:sqref>
        </x14:conditionalFormatting>
        <x14:conditionalFormatting xmlns:xm="http://schemas.microsoft.com/office/excel/2006/main">
          <x14:cfRule type="expression" priority="198" id="{A5D645AC-0D5F-409D-B76E-C5AFB18C0C0F}">
            <xm:f>'Section A'!$F$15=0</xm:f>
            <x14:dxf>
              <fill>
                <patternFill patternType="mediumGray">
                  <bgColor theme="0" tint="-0.24994659260841701"/>
                </patternFill>
              </fill>
            </x14:dxf>
          </x14:cfRule>
          <xm:sqref>B89:H89</xm:sqref>
        </x14:conditionalFormatting>
        <x14:conditionalFormatting xmlns:xm="http://schemas.microsoft.com/office/excel/2006/main">
          <x14:cfRule type="expression" priority="194" id="{7C529DD2-C480-40ED-A5F3-942713BBF09B}">
            <xm:f>'Section A'!$F$15=0</xm:f>
            <x14:dxf>
              <fill>
                <patternFill patternType="mediumGray">
                  <bgColor theme="0" tint="-0.24994659260841701"/>
                </patternFill>
              </fill>
            </x14:dxf>
          </x14:cfRule>
          <xm:sqref>B91:H91</xm:sqref>
        </x14:conditionalFormatting>
        <x14:conditionalFormatting xmlns:xm="http://schemas.microsoft.com/office/excel/2006/main">
          <x14:cfRule type="expression" priority="190" id="{F94B7827-59CA-4BC4-B5ED-25B22449BD30}">
            <xm:f>'Section A'!$F$15=0</xm:f>
            <x14:dxf>
              <fill>
                <patternFill patternType="mediumGray">
                  <bgColor theme="0" tint="-0.24994659260841701"/>
                </patternFill>
              </fill>
            </x14:dxf>
          </x14:cfRule>
          <xm:sqref>B93:H93</xm:sqref>
        </x14:conditionalFormatting>
        <x14:conditionalFormatting xmlns:xm="http://schemas.microsoft.com/office/excel/2006/main">
          <x14:cfRule type="expression" priority="186" id="{45140964-0C25-43DA-A1F6-B83608CB6B9D}">
            <xm:f>'Section A'!$F$15=0</xm:f>
            <x14:dxf>
              <fill>
                <patternFill patternType="mediumGray">
                  <bgColor theme="0" tint="-0.24994659260841701"/>
                </patternFill>
              </fill>
            </x14:dxf>
          </x14:cfRule>
          <xm:sqref>B95:H95</xm:sqref>
        </x14:conditionalFormatting>
        <x14:conditionalFormatting xmlns:xm="http://schemas.microsoft.com/office/excel/2006/main">
          <x14:cfRule type="expression" priority="182" id="{349E9B75-A9BA-4321-B276-824839FEB157}">
            <xm:f>'Section A'!$F$15=0</xm:f>
            <x14:dxf>
              <fill>
                <patternFill patternType="mediumGray">
                  <bgColor theme="0" tint="-0.24994659260841701"/>
                </patternFill>
              </fill>
            </x14:dxf>
          </x14:cfRule>
          <xm:sqref>B97:H97</xm:sqref>
        </x14:conditionalFormatting>
        <x14:conditionalFormatting xmlns:xm="http://schemas.microsoft.com/office/excel/2006/main">
          <x14:cfRule type="expression" priority="178" id="{D757524D-6EA1-462D-A5FC-EB99845C190F}">
            <xm:f>'Section A'!$F$15=0</xm:f>
            <x14:dxf>
              <fill>
                <patternFill patternType="mediumGray">
                  <bgColor theme="0" tint="-0.24994659260841701"/>
                </patternFill>
              </fill>
            </x14:dxf>
          </x14:cfRule>
          <xm:sqref>B99:H99</xm:sqref>
        </x14:conditionalFormatting>
        <x14:conditionalFormatting xmlns:xm="http://schemas.microsoft.com/office/excel/2006/main">
          <x14:cfRule type="expression" priority="174" id="{A56C9396-FD56-48D6-A701-B9B92BC0D387}">
            <xm:f>'Section A'!$F$15=0</xm:f>
            <x14:dxf>
              <fill>
                <patternFill patternType="mediumGray">
                  <bgColor theme="0" tint="-0.24994659260841701"/>
                </patternFill>
              </fill>
            </x14:dxf>
          </x14:cfRule>
          <xm:sqref>B101:H101</xm:sqref>
        </x14:conditionalFormatting>
        <x14:conditionalFormatting xmlns:xm="http://schemas.microsoft.com/office/excel/2006/main">
          <x14:cfRule type="expression" priority="170" id="{BA074A8A-ADBD-418A-A75E-0B9ED19C2E96}">
            <xm:f>'Section A'!$F$15=0</xm:f>
            <x14:dxf>
              <fill>
                <patternFill patternType="mediumGray">
                  <bgColor theme="0" tint="-0.24994659260841701"/>
                </patternFill>
              </fill>
            </x14:dxf>
          </x14:cfRule>
          <xm:sqref>B103:H103</xm:sqref>
        </x14:conditionalFormatting>
        <x14:conditionalFormatting xmlns:xm="http://schemas.microsoft.com/office/excel/2006/main">
          <x14:cfRule type="expression" priority="166" id="{E56A9BFE-F216-4B58-B941-4D35532BBD31}">
            <xm:f>'Section A'!$F$15=0</xm:f>
            <x14:dxf>
              <fill>
                <patternFill patternType="mediumGray">
                  <bgColor theme="0" tint="-0.24994659260841701"/>
                </patternFill>
              </fill>
            </x14:dxf>
          </x14:cfRule>
          <xm:sqref>B105:H105 B145:H145 B165:H165</xm:sqref>
        </x14:conditionalFormatting>
        <x14:conditionalFormatting xmlns:xm="http://schemas.microsoft.com/office/excel/2006/main">
          <x14:cfRule type="expression" priority="2" id="{FAF948F5-88F5-43DF-AD97-035A3D4AA7CB}">
            <xm:f>'Section A'!$F$15=0</xm:f>
            <x14:dxf>
              <fill>
                <patternFill patternType="mediumGray">
                  <bgColor theme="0" tint="-0.24994659260841701"/>
                </patternFill>
              </fill>
            </x14:dxf>
          </x14:cfRule>
          <xm:sqref>B107:H107</xm:sqref>
        </x14:conditionalFormatting>
        <x14:conditionalFormatting xmlns:xm="http://schemas.microsoft.com/office/excel/2006/main">
          <x14:cfRule type="expression" priority="140" id="{A5D9E8B4-05C5-4A88-BA77-EEDDF2498B6C}">
            <xm:f>'Section A'!$F$15=0</xm:f>
            <x14:dxf>
              <fill>
                <patternFill patternType="mediumGray">
                  <bgColor theme="0" tint="-0.24994659260841701"/>
                </patternFill>
              </fill>
            </x14:dxf>
          </x14:cfRule>
          <xm:sqref>B109:H109</xm:sqref>
        </x14:conditionalFormatting>
        <x14:conditionalFormatting xmlns:xm="http://schemas.microsoft.com/office/excel/2006/main">
          <x14:cfRule type="expression" priority="136" id="{7322E518-490A-46B4-8C14-5F4C35D5608C}">
            <xm:f>'Section A'!$F$15=0</xm:f>
            <x14:dxf>
              <fill>
                <patternFill patternType="mediumGray">
                  <bgColor theme="0" tint="-0.24994659260841701"/>
                </patternFill>
              </fill>
            </x14:dxf>
          </x14:cfRule>
          <xm:sqref>B111:H111</xm:sqref>
        </x14:conditionalFormatting>
        <x14:conditionalFormatting xmlns:xm="http://schemas.microsoft.com/office/excel/2006/main">
          <x14:cfRule type="expression" priority="132" id="{2DB03BC7-C183-4E10-AD81-C45D681FA512}">
            <xm:f>'Section A'!$F$15=0</xm:f>
            <x14:dxf>
              <fill>
                <patternFill patternType="mediumGray">
                  <bgColor theme="0" tint="-0.24994659260841701"/>
                </patternFill>
              </fill>
            </x14:dxf>
          </x14:cfRule>
          <xm:sqref>B113:H113</xm:sqref>
        </x14:conditionalFormatting>
        <x14:conditionalFormatting xmlns:xm="http://schemas.microsoft.com/office/excel/2006/main">
          <x14:cfRule type="expression" priority="128" id="{642D5FC4-F03D-4921-90AC-87EC52D04140}">
            <xm:f>'Section A'!$F$15=0</xm:f>
            <x14:dxf>
              <fill>
                <patternFill patternType="mediumGray">
                  <bgColor theme="0" tint="-0.24994659260841701"/>
                </patternFill>
              </fill>
            </x14:dxf>
          </x14:cfRule>
          <xm:sqref>B115:H115</xm:sqref>
        </x14:conditionalFormatting>
        <x14:conditionalFormatting xmlns:xm="http://schemas.microsoft.com/office/excel/2006/main">
          <x14:cfRule type="expression" priority="124" id="{86006C09-3906-48DF-ABCF-9C748DEAC633}">
            <xm:f>'Section A'!$F$15=0</xm:f>
            <x14:dxf>
              <fill>
                <patternFill patternType="mediumGray">
                  <bgColor theme="0" tint="-0.24994659260841701"/>
                </patternFill>
              </fill>
            </x14:dxf>
          </x14:cfRule>
          <xm:sqref>B117:H117</xm:sqref>
        </x14:conditionalFormatting>
        <x14:conditionalFormatting xmlns:xm="http://schemas.microsoft.com/office/excel/2006/main">
          <x14:cfRule type="expression" priority="120" id="{3C764A0B-9349-4C8A-9B01-74920CE947C4}">
            <xm:f>'Section A'!$F$15=0</xm:f>
            <x14:dxf>
              <fill>
                <patternFill patternType="mediumGray">
                  <bgColor theme="0" tint="-0.24994659260841701"/>
                </patternFill>
              </fill>
            </x14:dxf>
          </x14:cfRule>
          <xm:sqref>B119:H119</xm:sqref>
        </x14:conditionalFormatting>
        <x14:conditionalFormatting xmlns:xm="http://schemas.microsoft.com/office/excel/2006/main">
          <x14:cfRule type="expression" priority="116" id="{015E27E3-DBCC-4A8E-BBE6-4C68C615B24B}">
            <xm:f>'Section A'!$F$15=0</xm:f>
            <x14:dxf>
              <fill>
                <patternFill patternType="mediumGray">
                  <bgColor theme="0" tint="-0.24994659260841701"/>
                </patternFill>
              </fill>
            </x14:dxf>
          </x14:cfRule>
          <xm:sqref>B121:H121</xm:sqref>
        </x14:conditionalFormatting>
        <x14:conditionalFormatting xmlns:xm="http://schemas.microsoft.com/office/excel/2006/main">
          <x14:cfRule type="expression" priority="112" id="{FBD5C621-934F-4FFB-AA50-E6599275C7E5}">
            <xm:f>'Section A'!$F$15=0</xm:f>
            <x14:dxf>
              <fill>
                <patternFill patternType="mediumGray">
                  <bgColor theme="0" tint="-0.24994659260841701"/>
                </patternFill>
              </fill>
            </x14:dxf>
          </x14:cfRule>
          <xm:sqref>B123:H123</xm:sqref>
        </x14:conditionalFormatting>
        <x14:conditionalFormatting xmlns:xm="http://schemas.microsoft.com/office/excel/2006/main">
          <x14:cfRule type="expression" priority="108" id="{0CC67067-CB8C-4F6B-89A6-82E7056E9B2E}">
            <xm:f>'Section A'!$F$15=0</xm:f>
            <x14:dxf>
              <fill>
                <patternFill patternType="mediumGray">
                  <bgColor theme="0" tint="-0.24994659260841701"/>
                </patternFill>
              </fill>
            </x14:dxf>
          </x14:cfRule>
          <xm:sqref>B125:H125</xm:sqref>
        </x14:conditionalFormatting>
        <x14:conditionalFormatting xmlns:xm="http://schemas.microsoft.com/office/excel/2006/main">
          <x14:cfRule type="expression" priority="92" id="{86B7DBAB-2CA2-4EEF-A185-EE568C64007C}">
            <xm:f>'Section A'!$F$15=0</xm:f>
            <x14:dxf>
              <fill>
                <patternFill patternType="mediumGray">
                  <bgColor theme="0" tint="-0.24994659260841701"/>
                </patternFill>
              </fill>
            </x14:dxf>
          </x14:cfRule>
          <xm:sqref>B127:H127</xm:sqref>
        </x14:conditionalFormatting>
        <x14:conditionalFormatting xmlns:xm="http://schemas.microsoft.com/office/excel/2006/main">
          <x14:cfRule type="expression" priority="88" id="{5646FE6C-F2F0-4220-99F8-E83C6B83BADB}">
            <xm:f>'Section A'!$F$15=0</xm:f>
            <x14:dxf>
              <fill>
                <patternFill patternType="mediumGray">
                  <bgColor theme="0" tint="-0.24994659260841701"/>
                </patternFill>
              </fill>
            </x14:dxf>
          </x14:cfRule>
          <xm:sqref>B129:H129</xm:sqref>
        </x14:conditionalFormatting>
        <x14:conditionalFormatting xmlns:xm="http://schemas.microsoft.com/office/excel/2006/main">
          <x14:cfRule type="expression" priority="84" id="{E8C9F70B-9696-4672-9294-3D3E8C68E6BB}">
            <xm:f>'Section A'!$F$15=0</xm:f>
            <x14:dxf>
              <fill>
                <patternFill patternType="mediumGray">
                  <bgColor theme="0" tint="-0.24994659260841701"/>
                </patternFill>
              </fill>
            </x14:dxf>
          </x14:cfRule>
          <xm:sqref>B131:H131</xm:sqref>
        </x14:conditionalFormatting>
        <x14:conditionalFormatting xmlns:xm="http://schemas.microsoft.com/office/excel/2006/main">
          <x14:cfRule type="expression" priority="80" id="{6E620127-5594-44A4-8342-0CEBFB48DD43}">
            <xm:f>'Section A'!$F$15=0</xm:f>
            <x14:dxf>
              <fill>
                <patternFill patternType="mediumGray">
                  <bgColor theme="0" tint="-0.24994659260841701"/>
                </patternFill>
              </fill>
            </x14:dxf>
          </x14:cfRule>
          <xm:sqref>B133:H133</xm:sqref>
        </x14:conditionalFormatting>
        <x14:conditionalFormatting xmlns:xm="http://schemas.microsoft.com/office/excel/2006/main">
          <x14:cfRule type="expression" priority="76" id="{4B4BFDA4-FAF8-46D3-B539-C26D3B58EB3F}">
            <xm:f>'Section A'!$F$15=0</xm:f>
            <x14:dxf>
              <fill>
                <patternFill patternType="mediumGray">
                  <bgColor theme="0" tint="-0.24994659260841701"/>
                </patternFill>
              </fill>
            </x14:dxf>
          </x14:cfRule>
          <xm:sqref>B135:H135</xm:sqref>
        </x14:conditionalFormatting>
        <x14:conditionalFormatting xmlns:xm="http://schemas.microsoft.com/office/excel/2006/main">
          <x14:cfRule type="expression" priority="72" id="{29C88E4A-91AA-4D84-9F48-AA3FF775DE08}">
            <xm:f>'Section A'!$F$15=0</xm:f>
            <x14:dxf>
              <fill>
                <patternFill patternType="mediumGray">
                  <bgColor theme="0" tint="-0.24994659260841701"/>
                </patternFill>
              </fill>
            </x14:dxf>
          </x14:cfRule>
          <xm:sqref>B137:H137</xm:sqref>
        </x14:conditionalFormatting>
        <x14:conditionalFormatting xmlns:xm="http://schemas.microsoft.com/office/excel/2006/main">
          <x14:cfRule type="expression" priority="68" id="{22BD45ED-3817-4F13-ABD7-8973CEF73538}">
            <xm:f>'Section A'!$F$15=0</xm:f>
            <x14:dxf>
              <fill>
                <patternFill patternType="mediumGray">
                  <bgColor theme="0" tint="-0.24994659260841701"/>
                </patternFill>
              </fill>
            </x14:dxf>
          </x14:cfRule>
          <xm:sqref>B139:H139</xm:sqref>
        </x14:conditionalFormatting>
        <x14:conditionalFormatting xmlns:xm="http://schemas.microsoft.com/office/excel/2006/main">
          <x14:cfRule type="expression" priority="64" id="{DDED6301-AD7C-4B7C-A052-D802ED9B26B2}">
            <xm:f>'Section A'!$F$15=0</xm:f>
            <x14:dxf>
              <fill>
                <patternFill patternType="mediumGray">
                  <bgColor theme="0" tint="-0.24994659260841701"/>
                </patternFill>
              </fill>
            </x14:dxf>
          </x14:cfRule>
          <xm:sqref>B141:H141</xm:sqref>
        </x14:conditionalFormatting>
        <x14:conditionalFormatting xmlns:xm="http://schemas.microsoft.com/office/excel/2006/main">
          <x14:cfRule type="expression" priority="60" id="{7F165F51-167B-4AC9-8D80-5C60BAFE95E5}">
            <xm:f>'Section A'!$F$15=0</xm:f>
            <x14:dxf>
              <fill>
                <patternFill patternType="mediumGray">
                  <bgColor theme="0" tint="-0.24994659260841701"/>
                </patternFill>
              </fill>
            </x14:dxf>
          </x14:cfRule>
          <xm:sqref>B143:H143</xm:sqref>
        </x14:conditionalFormatting>
        <x14:conditionalFormatting xmlns:xm="http://schemas.microsoft.com/office/excel/2006/main">
          <x14:cfRule type="expression" priority="218" id="{F5E930C3-E33D-45B2-AD7B-A049CB8312C5}">
            <xm:f>'Section A'!$F$15=0</xm:f>
            <x14:dxf>
              <fill>
                <patternFill patternType="mediumGray">
                  <bgColor theme="0" tint="-0.24994659260841701"/>
                </patternFill>
              </fill>
            </x14:dxf>
          </x14:cfRule>
          <xm:sqref>B147:H147 B149:H149 B151:H151 B153:H153</xm:sqref>
        </x14:conditionalFormatting>
        <x14:conditionalFormatting xmlns:xm="http://schemas.microsoft.com/office/excel/2006/main">
          <x14:cfRule type="expression" priority="28" id="{218CDAC3-1601-40D6-AF12-D5AFFEE058BF}">
            <xm:f>'Section A'!$F$15=0</xm:f>
            <x14:dxf>
              <fill>
                <patternFill patternType="mediumGray">
                  <bgColor theme="0" tint="-0.24994659260841701"/>
                </patternFill>
              </fill>
            </x14:dxf>
          </x14:cfRule>
          <xm:sqref>B155:H155</xm:sqref>
        </x14:conditionalFormatting>
        <x14:conditionalFormatting xmlns:xm="http://schemas.microsoft.com/office/excel/2006/main">
          <x14:cfRule type="expression" priority="24" id="{E15B13E5-3BB4-4D2F-8147-1B7BBCB13F05}">
            <xm:f>'Section A'!$F$15=0</xm:f>
            <x14:dxf>
              <fill>
                <patternFill patternType="mediumGray">
                  <bgColor theme="0" tint="-0.24994659260841701"/>
                </patternFill>
              </fill>
            </x14:dxf>
          </x14:cfRule>
          <xm:sqref>B157:H157</xm:sqref>
        </x14:conditionalFormatting>
        <x14:conditionalFormatting xmlns:xm="http://schemas.microsoft.com/office/excel/2006/main">
          <x14:cfRule type="expression" priority="20" id="{B862B6A1-7CD3-42FE-97E6-892EB2FA9B62}">
            <xm:f>'Section A'!$F$15=0</xm:f>
            <x14:dxf>
              <fill>
                <patternFill patternType="mediumGray">
                  <bgColor theme="0" tint="-0.24994659260841701"/>
                </patternFill>
              </fill>
            </x14:dxf>
          </x14:cfRule>
          <xm:sqref>B159:H159</xm:sqref>
        </x14:conditionalFormatting>
        <x14:conditionalFormatting xmlns:xm="http://schemas.microsoft.com/office/excel/2006/main">
          <x14:cfRule type="expression" priority="16" id="{4DEEF917-42A6-4DF0-B50C-2DE292AB7FDD}">
            <xm:f>'Section A'!$F$15=0</xm:f>
            <x14:dxf>
              <fill>
                <patternFill patternType="mediumGray">
                  <bgColor theme="0" tint="-0.24994659260841701"/>
                </patternFill>
              </fill>
            </x14:dxf>
          </x14:cfRule>
          <xm:sqref>B161:H161</xm:sqref>
        </x14:conditionalFormatting>
        <x14:conditionalFormatting xmlns:xm="http://schemas.microsoft.com/office/excel/2006/main">
          <x14:cfRule type="expression" priority="12" id="{129F1772-A1E1-49B9-8954-E8628B098499}">
            <xm:f>'Section A'!$F$15=0</xm:f>
            <x14:dxf>
              <fill>
                <patternFill patternType="mediumGray">
                  <bgColor theme="0" tint="-0.24994659260841701"/>
                </patternFill>
              </fill>
            </x14:dxf>
          </x14:cfRule>
          <xm:sqref>B163:H163</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U213"/>
  <sheetViews>
    <sheetView showGridLines="0" view="pageBreakPreview" zoomScaleNormal="85" zoomScaleSheetLayoutView="100" workbookViewId="0">
      <pane xSplit="7" ySplit="7" topLeftCell="I8" activePane="bottomRight" state="frozen"/>
      <selection pane="topRight" activeCell="H1" sqref="H1"/>
      <selection pane="bottomLeft" activeCell="A8" sqref="A8"/>
      <selection pane="bottomRight" activeCell="I8" sqref="I8"/>
    </sheetView>
  </sheetViews>
  <sheetFormatPr defaultColWidth="9.140625" defaultRowHeight="15" x14ac:dyDescent="0.25"/>
  <cols>
    <col min="1" max="1" width="2.5703125" style="46" customWidth="1"/>
    <col min="2" max="2" width="7.7109375" style="46" customWidth="1"/>
    <col min="3" max="3" width="37" style="46" customWidth="1"/>
    <col min="4" max="5" width="33.42578125" style="46" customWidth="1"/>
    <col min="6" max="6" width="24.42578125" style="46" customWidth="1"/>
    <col min="7" max="7" width="19" style="46" customWidth="1"/>
    <col min="8" max="8" width="20.42578125" style="46" hidden="1" customWidth="1"/>
    <col min="9" max="9" width="18.85546875" style="46" customWidth="1"/>
    <col min="10" max="10" width="3" style="46" hidden="1" customWidth="1"/>
    <col min="11" max="12" width="18.85546875" style="46" customWidth="1"/>
    <col min="13" max="13" width="9.140625" style="46" hidden="1" customWidth="1"/>
    <col min="14" max="14" width="2.140625" style="46" hidden="1" customWidth="1"/>
    <col min="15" max="15" width="18.85546875" style="46" customWidth="1"/>
    <col min="16" max="16" width="2.140625" style="46" hidden="1" customWidth="1"/>
    <col min="17" max="17" width="18.85546875" style="46" customWidth="1"/>
    <col min="18" max="18" width="0" style="46" hidden="1" customWidth="1"/>
    <col min="19" max="19" width="2.140625" style="46" hidden="1" customWidth="1"/>
    <col min="20" max="20" width="18.85546875" style="46" customWidth="1"/>
    <col min="21" max="22" width="0" style="46" hidden="1" customWidth="1"/>
    <col min="23" max="23" width="2.140625" style="46" hidden="1" customWidth="1"/>
    <col min="24" max="24" width="18.85546875" style="46" customWidth="1"/>
    <col min="25" max="25" width="2.140625" style="46" hidden="1" customWidth="1"/>
    <col min="26" max="26" width="18.85546875" style="46" customWidth="1"/>
    <col min="27" max="27" width="1.7109375" style="46" hidden="1" customWidth="1"/>
    <col min="28" max="28" width="18.85546875" style="46" customWidth="1"/>
    <col min="29" max="29" width="1.7109375" style="46" hidden="1" customWidth="1"/>
    <col min="30" max="30" width="18.85546875" style="46" hidden="1" customWidth="1"/>
    <col min="31" max="31" width="1.7109375" style="46" hidden="1" customWidth="1"/>
    <col min="32" max="33" width="18.85546875" style="46" customWidth="1"/>
    <col min="34" max="34" width="1.7109375" style="46" customWidth="1"/>
    <col min="35" max="35" width="11.28515625" style="98" hidden="1" customWidth="1"/>
    <col min="36" max="41" width="9.140625" style="46" hidden="1" customWidth="1"/>
    <col min="42" max="42" width="9.140625" style="373" hidden="1" customWidth="1"/>
    <col min="43" max="47" width="9.140625" style="46" hidden="1" customWidth="1"/>
    <col min="48" max="48" width="9.140625" style="46" customWidth="1"/>
    <col min="49" max="16384" width="9.140625" style="46"/>
  </cols>
  <sheetData>
    <row r="1" spans="1:45"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45" ht="18.75" customHeight="1" x14ac:dyDescent="0.25">
      <c r="A2" s="4"/>
      <c r="B2" s="441" t="str">
        <f>'Section B'!B2:C2</f>
        <v>Form QST-MC</v>
      </c>
      <c r="C2" s="441"/>
      <c r="D2" s="441"/>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1:45" x14ac:dyDescent="0.25">
      <c r="A3" s="4"/>
      <c r="B3" s="335"/>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45" ht="23.25" customHeight="1" x14ac:dyDescent="0.25">
      <c r="A4" s="4"/>
      <c r="B4" s="461" t="s">
        <v>860</v>
      </c>
      <c r="C4" s="461"/>
      <c r="D4" s="461"/>
      <c r="E4" s="461"/>
      <c r="F4" s="461"/>
      <c r="G4" s="461"/>
      <c r="H4" s="461"/>
      <c r="I4" s="461"/>
      <c r="J4" s="461"/>
      <c r="K4" s="461"/>
      <c r="L4" s="4"/>
      <c r="M4" s="4"/>
      <c r="N4" s="4"/>
      <c r="O4" s="4"/>
      <c r="P4" s="4"/>
      <c r="Q4" s="4"/>
      <c r="R4" s="4"/>
      <c r="S4" s="4"/>
      <c r="T4" s="4"/>
      <c r="U4" s="4"/>
      <c r="V4" s="4"/>
      <c r="W4" s="4"/>
      <c r="X4" s="4"/>
      <c r="Y4" s="4"/>
      <c r="Z4" s="4"/>
      <c r="AA4" s="4"/>
      <c r="AB4" s="4"/>
      <c r="AC4" s="4"/>
      <c r="AD4" s="4"/>
      <c r="AE4" s="4"/>
      <c r="AF4" s="4"/>
      <c r="AG4" s="4"/>
      <c r="AH4" s="4"/>
    </row>
    <row r="5" spans="1:45" ht="58.5" customHeight="1" x14ac:dyDescent="0.25">
      <c r="A5" s="4"/>
      <c r="B5" s="484" t="s">
        <v>862</v>
      </c>
      <c r="C5" s="484"/>
      <c r="D5" s="484"/>
      <c r="E5" s="484"/>
      <c r="F5" s="484"/>
      <c r="G5" s="484"/>
      <c r="H5" s="484"/>
      <c r="I5" s="484"/>
      <c r="J5" s="484"/>
      <c r="K5" s="484"/>
      <c r="L5" s="484"/>
      <c r="M5" s="484"/>
      <c r="N5" s="484"/>
      <c r="O5" s="484"/>
      <c r="P5" s="4"/>
      <c r="Q5" s="371"/>
      <c r="R5" s="4"/>
      <c r="S5" s="4"/>
      <c r="T5" s="371"/>
      <c r="U5" s="4"/>
      <c r="V5" s="4"/>
      <c r="W5" s="4"/>
      <c r="X5" s="371"/>
      <c r="Y5" s="4"/>
      <c r="Z5" s="371"/>
      <c r="AA5" s="4"/>
      <c r="AB5" s="371"/>
      <c r="AC5" s="4"/>
      <c r="AD5" s="371"/>
      <c r="AE5" s="4"/>
      <c r="AF5" s="371"/>
      <c r="AG5" s="371"/>
      <c r="AH5" s="4"/>
    </row>
    <row r="6" spans="1:45" ht="120.75" customHeight="1" x14ac:dyDescent="0.25">
      <c r="A6" s="4"/>
      <c r="B6" s="4"/>
      <c r="C6" s="207" t="s">
        <v>616</v>
      </c>
      <c r="D6" s="207" t="s">
        <v>858</v>
      </c>
      <c r="E6" s="207" t="s">
        <v>852</v>
      </c>
      <c r="F6" s="301" t="s">
        <v>126</v>
      </c>
      <c r="G6" s="301" t="s">
        <v>540</v>
      </c>
      <c r="I6" s="207" t="s">
        <v>827</v>
      </c>
      <c r="J6" s="207"/>
      <c r="K6" s="207" t="s">
        <v>828</v>
      </c>
      <c r="L6" s="207" t="s">
        <v>829</v>
      </c>
      <c r="N6" s="207"/>
      <c r="O6" s="207" t="s">
        <v>830</v>
      </c>
      <c r="P6" s="207"/>
      <c r="Q6" s="207" t="s">
        <v>831</v>
      </c>
      <c r="R6" s="207"/>
      <c r="S6" s="207"/>
      <c r="T6" s="207" t="s">
        <v>832</v>
      </c>
      <c r="U6" s="207"/>
      <c r="V6" s="207"/>
      <c r="W6" s="207"/>
      <c r="X6" s="207" t="s">
        <v>833</v>
      </c>
      <c r="Y6" s="207"/>
      <c r="Z6" s="207" t="s">
        <v>834</v>
      </c>
      <c r="AA6" s="207"/>
      <c r="AB6" s="207" t="s">
        <v>857</v>
      </c>
      <c r="AC6" s="207"/>
      <c r="AD6" s="207" t="s">
        <v>835</v>
      </c>
      <c r="AE6" s="207"/>
      <c r="AF6" s="207" t="s">
        <v>836</v>
      </c>
      <c r="AG6" s="207" t="s">
        <v>853</v>
      </c>
      <c r="AH6" s="207"/>
    </row>
    <row r="7" spans="1:45" ht="30.75" thickBot="1" x14ac:dyDescent="0.3">
      <c r="A7" s="4"/>
      <c r="B7" s="4"/>
      <c r="C7" s="304" t="s">
        <v>764</v>
      </c>
      <c r="D7" s="304" t="s">
        <v>112</v>
      </c>
      <c r="E7" s="305" t="s">
        <v>550</v>
      </c>
      <c r="F7" s="304" t="s">
        <v>455</v>
      </c>
      <c r="G7" s="304" t="s">
        <v>551</v>
      </c>
      <c r="I7" s="305" t="s">
        <v>552</v>
      </c>
      <c r="J7" s="305"/>
      <c r="K7" s="305" t="s">
        <v>553</v>
      </c>
      <c r="L7" s="305" t="s">
        <v>458</v>
      </c>
      <c r="M7" s="305"/>
      <c r="N7" s="305"/>
      <c r="O7" s="305" t="s">
        <v>555</v>
      </c>
      <c r="P7" s="305"/>
      <c r="Q7" s="305" t="s">
        <v>556</v>
      </c>
      <c r="R7" s="305"/>
      <c r="S7" s="305"/>
      <c r="T7" s="305" t="s">
        <v>518</v>
      </c>
      <c r="U7" s="305"/>
      <c r="V7" s="305" t="s">
        <v>519</v>
      </c>
      <c r="W7" s="305"/>
      <c r="X7" s="305" t="s">
        <v>520</v>
      </c>
      <c r="Y7" s="305"/>
      <c r="Z7" s="305" t="s">
        <v>557</v>
      </c>
      <c r="AA7" s="4"/>
      <c r="AB7" s="305" t="s">
        <v>688</v>
      </c>
      <c r="AC7" s="4"/>
      <c r="AD7" s="305" t="s">
        <v>689</v>
      </c>
      <c r="AE7" s="4"/>
      <c r="AF7" s="305" t="s">
        <v>660</v>
      </c>
      <c r="AG7" s="305" t="s">
        <v>837</v>
      </c>
      <c r="AH7" s="4"/>
      <c r="AJ7" s="46" t="s">
        <v>57</v>
      </c>
      <c r="AK7" s="46" t="s">
        <v>44</v>
      </c>
      <c r="AL7" s="46" t="s">
        <v>45</v>
      </c>
      <c r="AM7" s="46" t="s">
        <v>607</v>
      </c>
      <c r="AN7" s="351" t="s">
        <v>703</v>
      </c>
      <c r="AP7" s="375" t="s">
        <v>680</v>
      </c>
      <c r="AQ7" s="376"/>
      <c r="AS7" s="46" t="s">
        <v>855</v>
      </c>
    </row>
    <row r="8" spans="1:45" ht="25.5" customHeight="1" thickBot="1" x14ac:dyDescent="0.3">
      <c r="A8" s="4"/>
      <c r="B8" s="121" t="s">
        <v>668</v>
      </c>
      <c r="C8" s="222" t="str">
        <f>IF('Section C'!E8="", "",'Section C'!C8)</f>
        <v/>
      </c>
      <c r="D8" s="222" t="str">
        <f>IF('Section C'!E8="", "",'Section C'!E8)</f>
        <v/>
      </c>
      <c r="E8" s="222" t="str">
        <f>IF('Section C'!E8="", "",'Section C'!F8)</f>
        <v/>
      </c>
      <c r="F8" s="222" t="str">
        <f>IF('Section C'!C8="","",'Section C'!G8)</f>
        <v/>
      </c>
      <c r="G8" s="299" t="str">
        <f>IF('Section C'!F8="","",'Section C'!N8)</f>
        <v/>
      </c>
      <c r="H8" s="299" t="str">
        <f>IF('Section C'!J8="","",'Section C'!J8)</f>
        <v/>
      </c>
      <c r="I8" s="187"/>
      <c r="J8" s="383"/>
      <c r="K8" s="187"/>
      <c r="L8" s="187"/>
      <c r="M8" s="187"/>
      <c r="N8" s="187"/>
      <c r="O8" s="187"/>
      <c r="P8" s="187"/>
      <c r="Q8" s="187"/>
      <c r="R8" s="318"/>
      <c r="S8" s="4"/>
      <c r="T8" s="187"/>
      <c r="U8" s="187"/>
      <c r="V8" s="187"/>
      <c r="W8" s="187"/>
      <c r="X8" s="187"/>
      <c r="Y8" s="187"/>
      <c r="Z8" s="187"/>
      <c r="AA8" s="187"/>
      <c r="AB8" s="187"/>
      <c r="AC8" s="187"/>
      <c r="AD8" s="187"/>
      <c r="AE8" s="187"/>
      <c r="AF8" s="187"/>
      <c r="AG8" s="187"/>
      <c r="AH8" s="4"/>
      <c r="AJ8" s="140" t="str">
        <f>IF(F8="UCITS",SUM(I8:Q8)=0,"OK")</f>
        <v>OK</v>
      </c>
      <c r="AK8" s="140" t="str">
        <f>IF(F8="AIF",SUM(T8:AF8)=0,"OK")</f>
        <v>OK</v>
      </c>
      <c r="AL8" s="140" t="str">
        <f>IF(F8="AIFLNP",SUM(T8:AF8)=0,"OK")</f>
        <v>OK</v>
      </c>
      <c r="AM8" s="140" t="str">
        <f>IF(F8="RAIF",SUM(T8:AF8)=0,"OK")</f>
        <v>OK</v>
      </c>
      <c r="AN8" s="140" t="b">
        <f>IF(OR(F8="AIF",F8="AIFLNP",F8="RAIF"),TRUE,FALSE)</f>
        <v>0</v>
      </c>
      <c r="AO8" s="140"/>
      <c r="AP8" s="375" t="str">
        <f>IF(G8="","TRUE",SUM(I8:AF8)=G8)</f>
        <v>TRUE</v>
      </c>
      <c r="AQ8" s="376" t="b">
        <f>IF(OR(AP8=TRUE,"TRUE"),TRUE,FALSE)</f>
        <v>1</v>
      </c>
      <c r="AS8" s="46" t="b">
        <f>IF(G8="",TRUE,G8=SUM(I8:AG8))</f>
        <v>1</v>
      </c>
    </row>
    <row r="9" spans="1:45" ht="15.75" thickBot="1" x14ac:dyDescent="0.3">
      <c r="A9" s="4"/>
      <c r="B9" s="121"/>
      <c r="C9" s="4"/>
      <c r="D9" s="4"/>
      <c r="E9" s="4"/>
      <c r="G9" s="4"/>
      <c r="H9" s="316"/>
      <c r="I9" s="201"/>
      <c r="J9" s="201"/>
      <c r="K9" s="201"/>
      <c r="L9" s="201"/>
      <c r="M9" s="4"/>
      <c r="N9" s="201"/>
      <c r="O9" s="201"/>
      <c r="P9" s="201"/>
      <c r="Q9" s="201"/>
      <c r="R9" s="4"/>
      <c r="S9" s="4"/>
      <c r="T9" s="201"/>
      <c r="U9" s="52"/>
      <c r="V9" s="52"/>
      <c r="W9" s="4"/>
      <c r="X9" s="201"/>
      <c r="Y9" s="4"/>
      <c r="Z9" s="201"/>
      <c r="AA9" s="4"/>
      <c r="AB9" s="201"/>
      <c r="AC9" s="4"/>
      <c r="AD9" s="201"/>
      <c r="AE9" s="4"/>
      <c r="AF9" s="201"/>
      <c r="AG9" s="201"/>
      <c r="AH9" s="4"/>
      <c r="AJ9" s="140"/>
      <c r="AK9" s="140"/>
      <c r="AL9" s="140"/>
      <c r="AM9" s="140"/>
      <c r="AN9" s="140"/>
      <c r="AO9" s="140"/>
      <c r="AP9" s="375"/>
      <c r="AQ9" s="376"/>
    </row>
    <row r="10" spans="1:45" ht="25.5" customHeight="1" thickBot="1" x14ac:dyDescent="0.3">
      <c r="A10" s="4"/>
      <c r="B10" s="121" t="s">
        <v>679</v>
      </c>
      <c r="C10" s="222" t="str">
        <f>IF('Section C'!E10="", "",'Section C'!C10)</f>
        <v/>
      </c>
      <c r="D10" s="222" t="str">
        <f>IF('Section C'!E10="", "",'Section C'!E10)</f>
        <v/>
      </c>
      <c r="E10" s="222" t="str">
        <f>IF('Section C'!E10="", "",'Section C'!F10)</f>
        <v/>
      </c>
      <c r="F10" s="222" t="str">
        <f>IF('Section C'!C10="","",'Section C'!G10)</f>
        <v/>
      </c>
      <c r="G10" s="299" t="str">
        <f>IF('Section C'!F10="","",'Section C'!N10)</f>
        <v/>
      </c>
      <c r="H10" s="299" t="str">
        <f>IF('Section C'!J10="","",'Section C'!J10)</f>
        <v/>
      </c>
      <c r="I10" s="187"/>
      <c r="J10" s="383"/>
      <c r="K10" s="187"/>
      <c r="L10" s="187"/>
      <c r="M10" s="187"/>
      <c r="N10" s="187"/>
      <c r="O10" s="187"/>
      <c r="P10" s="187"/>
      <c r="Q10" s="187"/>
      <c r="R10" s="318"/>
      <c r="S10" s="4"/>
      <c r="T10" s="187"/>
      <c r="U10" s="187"/>
      <c r="V10" s="187"/>
      <c r="W10" s="187"/>
      <c r="X10" s="187"/>
      <c r="Y10" s="187"/>
      <c r="Z10" s="187"/>
      <c r="AA10" s="187"/>
      <c r="AB10" s="187"/>
      <c r="AC10" s="187"/>
      <c r="AD10" s="187"/>
      <c r="AE10" s="187"/>
      <c r="AF10" s="187"/>
      <c r="AG10" s="187"/>
      <c r="AH10" s="4"/>
      <c r="AJ10" s="140" t="str">
        <f>IF(F10="UCITS",SUM(I10:Q10)=0,"OK")</f>
        <v>OK</v>
      </c>
      <c r="AK10" s="140" t="str">
        <f>IF(F10="AIF",SUM(T10:AF10)=0,"OK")</f>
        <v>OK</v>
      </c>
      <c r="AL10" s="140" t="str">
        <f>IF(F10="AIFLNP",SUM(T10:AF10)=0,"OK")</f>
        <v>OK</v>
      </c>
      <c r="AM10" s="140" t="str">
        <f>IF(F10="RAIF",SUM(T10:AF10)=0,"OK")</f>
        <v>OK</v>
      </c>
      <c r="AN10" s="140" t="b">
        <f>IF(OR(F10="AIF",F10="AIFLNP",F10="RAIF"),TRUE,FALSE)</f>
        <v>0</v>
      </c>
      <c r="AO10" s="140"/>
      <c r="AP10" s="375" t="str">
        <f>IF(G10="","TRUE",SUM(I10:AF10)=G10)</f>
        <v>TRUE</v>
      </c>
      <c r="AQ10" s="376" t="b">
        <f>IF(OR(AP10=TRUE,"TRUE"),TRUE,FALSE)</f>
        <v>1</v>
      </c>
      <c r="AS10" s="46" t="b">
        <f>IF(G10="",TRUE,G10=SUM(I10:AG10))</f>
        <v>1</v>
      </c>
    </row>
    <row r="11" spans="1:45" ht="15.75" thickBot="1" x14ac:dyDescent="0.3">
      <c r="A11" s="4"/>
      <c r="B11" s="121"/>
      <c r="C11" s="4"/>
      <c r="D11" s="4"/>
      <c r="E11" s="4"/>
      <c r="G11" s="4"/>
      <c r="H11" s="316"/>
      <c r="I11" s="4"/>
      <c r="J11" s="4"/>
      <c r="K11" s="4"/>
      <c r="L11" s="4"/>
      <c r="M11" s="4"/>
      <c r="N11" s="4"/>
      <c r="O11" s="4"/>
      <c r="P11" s="4"/>
      <c r="Q11" s="4"/>
      <c r="R11" s="4"/>
      <c r="S11" s="4"/>
      <c r="T11" s="4"/>
      <c r="W11" s="4"/>
      <c r="X11" s="4"/>
      <c r="Y11" s="4"/>
      <c r="Z11" s="4"/>
      <c r="AA11" s="4"/>
      <c r="AB11" s="4"/>
      <c r="AC11" s="4"/>
      <c r="AD11" s="4"/>
      <c r="AE11" s="4"/>
      <c r="AF11" s="4"/>
      <c r="AG11" s="4"/>
      <c r="AH11" s="4"/>
      <c r="AJ11" s="140"/>
      <c r="AK11" s="140"/>
      <c r="AL11" s="140"/>
      <c r="AM11" s="140"/>
      <c r="AN11" s="140"/>
      <c r="AO11" s="140"/>
      <c r="AP11" s="375"/>
      <c r="AQ11" s="376"/>
    </row>
    <row r="12" spans="1:45" ht="25.5" customHeight="1" thickBot="1" x14ac:dyDescent="0.3">
      <c r="A12" s="4"/>
      <c r="B12" s="121" t="s">
        <v>678</v>
      </c>
      <c r="C12" s="222" t="str">
        <f>IF('Section C'!E12="", "",'Section C'!C12)</f>
        <v/>
      </c>
      <c r="D12" s="222" t="str">
        <f>IF('Section C'!E12="", "",'Section C'!E12)</f>
        <v/>
      </c>
      <c r="E12" s="222" t="str">
        <f>IF('Section C'!E12="", "",'Section C'!F12)</f>
        <v/>
      </c>
      <c r="F12" s="222" t="str">
        <f>IF('Section C'!C12="","",'Section C'!G12)</f>
        <v/>
      </c>
      <c r="G12" s="299" t="str">
        <f>IF('Section C'!F12="","",'Section C'!N12)</f>
        <v/>
      </c>
      <c r="H12" s="299" t="str">
        <f>IF('Section C'!J12="","",'Section C'!J12)</f>
        <v/>
      </c>
      <c r="I12" s="187"/>
      <c r="J12" s="383"/>
      <c r="K12" s="187"/>
      <c r="L12" s="187"/>
      <c r="M12" s="187"/>
      <c r="N12" s="187"/>
      <c r="O12" s="187"/>
      <c r="P12" s="187"/>
      <c r="Q12" s="187"/>
      <c r="R12" s="318"/>
      <c r="S12" s="4"/>
      <c r="T12" s="187"/>
      <c r="U12" s="187"/>
      <c r="V12" s="187"/>
      <c r="W12" s="187"/>
      <c r="X12" s="187"/>
      <c r="Y12" s="187"/>
      <c r="Z12" s="187"/>
      <c r="AA12" s="187"/>
      <c r="AB12" s="187"/>
      <c r="AC12" s="187"/>
      <c r="AD12" s="187"/>
      <c r="AE12" s="187"/>
      <c r="AF12" s="187"/>
      <c r="AG12" s="187"/>
      <c r="AH12" s="4"/>
      <c r="AJ12" s="140" t="str">
        <f>IF(F12="UCITS",SUM(I12:Q12)=0,"OK")</f>
        <v>OK</v>
      </c>
      <c r="AK12" s="140" t="str">
        <f>IF(F12="AIF",SUM(T12:AF12)=0,"OK")</f>
        <v>OK</v>
      </c>
      <c r="AL12" s="140" t="str">
        <f>IF(F12="AIFLNP",SUM(T12:AF12)=0,"OK")</f>
        <v>OK</v>
      </c>
      <c r="AM12" s="140" t="str">
        <f>IF(F12="RAIF",SUM(T12:AF12)=0,"OK")</f>
        <v>OK</v>
      </c>
      <c r="AN12" s="140" t="b">
        <f>IF(OR(F12="AIF",F12="AIFLNP",F12="RAIF"),TRUE,FALSE)</f>
        <v>0</v>
      </c>
      <c r="AO12" s="140"/>
      <c r="AP12" s="375" t="str">
        <f>IF(G12="","TRUE",SUM(I12:AF12)=G12)</f>
        <v>TRUE</v>
      </c>
      <c r="AQ12" s="376" t="b">
        <f>IF(OR(AP12=TRUE,"TRUE"),TRUE,FALSE)</f>
        <v>1</v>
      </c>
      <c r="AS12" s="46" t="b">
        <f>IF(G12="",TRUE,G12=SUM(I12:AG12))</f>
        <v>1</v>
      </c>
    </row>
    <row r="13" spans="1:45" ht="15.75" thickBot="1" x14ac:dyDescent="0.3">
      <c r="A13" s="4"/>
      <c r="B13" s="121"/>
      <c r="C13" s="4"/>
      <c r="D13" s="4"/>
      <c r="E13" s="4"/>
      <c r="G13" s="4"/>
      <c r="H13" s="316"/>
      <c r="I13" s="4"/>
      <c r="J13" s="4"/>
      <c r="K13" s="4"/>
      <c r="L13" s="4"/>
      <c r="M13" s="4"/>
      <c r="N13" s="4"/>
      <c r="O13" s="4"/>
      <c r="P13" s="4"/>
      <c r="Q13" s="4"/>
      <c r="R13" s="4"/>
      <c r="S13" s="4"/>
      <c r="T13" s="4"/>
      <c r="W13" s="4"/>
      <c r="X13" s="4"/>
      <c r="Y13" s="4"/>
      <c r="Z13" s="4"/>
      <c r="AA13" s="4"/>
      <c r="AB13" s="4"/>
      <c r="AC13" s="4"/>
      <c r="AD13" s="4"/>
      <c r="AE13" s="4"/>
      <c r="AF13" s="4"/>
      <c r="AG13" s="4"/>
      <c r="AH13" s="4"/>
      <c r="AJ13" s="140"/>
      <c r="AK13" s="140"/>
      <c r="AL13" s="140"/>
      <c r="AM13" s="140"/>
      <c r="AN13" s="140"/>
      <c r="AO13" s="140"/>
      <c r="AP13" s="375"/>
      <c r="AQ13" s="376"/>
    </row>
    <row r="14" spans="1:45" ht="25.5" customHeight="1" thickBot="1" x14ac:dyDescent="0.3">
      <c r="A14" s="4"/>
      <c r="B14" s="121" t="s">
        <v>677</v>
      </c>
      <c r="C14" s="222" t="str">
        <f>IF('Section C'!E14="", "",'Section C'!C14)</f>
        <v/>
      </c>
      <c r="D14" s="222" t="str">
        <f>IF('Section C'!E14="", "",'Section C'!E14)</f>
        <v/>
      </c>
      <c r="E14" s="222" t="str">
        <f>IF('Section C'!E14="", "",'Section C'!F14)</f>
        <v/>
      </c>
      <c r="F14" s="222" t="str">
        <f>IF('Section C'!C14="","",'Section C'!G14)</f>
        <v/>
      </c>
      <c r="G14" s="299" t="str">
        <f>IF('Section C'!F14="","",'Section C'!N14)</f>
        <v/>
      </c>
      <c r="H14" s="299" t="str">
        <f>IF('Section C'!J14="","",'Section C'!J14)</f>
        <v/>
      </c>
      <c r="I14" s="187"/>
      <c r="J14" s="383"/>
      <c r="K14" s="187"/>
      <c r="L14" s="187"/>
      <c r="M14" s="187"/>
      <c r="N14" s="187"/>
      <c r="O14" s="187"/>
      <c r="P14" s="187"/>
      <c r="Q14" s="187"/>
      <c r="R14" s="318"/>
      <c r="S14" s="4"/>
      <c r="T14" s="187"/>
      <c r="U14" s="187"/>
      <c r="V14" s="187"/>
      <c r="W14" s="187"/>
      <c r="X14" s="187"/>
      <c r="Y14" s="187"/>
      <c r="Z14" s="187"/>
      <c r="AA14" s="187"/>
      <c r="AB14" s="187"/>
      <c r="AC14" s="187"/>
      <c r="AD14" s="187"/>
      <c r="AE14" s="187"/>
      <c r="AF14" s="187"/>
      <c r="AG14" s="187"/>
      <c r="AH14" s="4"/>
      <c r="AJ14" s="140" t="str">
        <f>IF(F14="UCITS",SUM(I14:Q14)=0,"OK")</f>
        <v>OK</v>
      </c>
      <c r="AK14" s="140" t="str">
        <f>IF(F14="AIF",SUM(T14:AF14)=0,"OK")</f>
        <v>OK</v>
      </c>
      <c r="AL14" s="140" t="str">
        <f>IF(F14="AIFLNP",SUM(T14:AF14)=0,"OK")</f>
        <v>OK</v>
      </c>
      <c r="AM14" s="140" t="str">
        <f>IF(F14="RAIF",SUM(T14:AF14)=0,"OK")</f>
        <v>OK</v>
      </c>
      <c r="AN14" s="140" t="b">
        <f>IF(OR(F14="AIF",F14="AIFLNP",F14="RAIF"),TRUE,FALSE)</f>
        <v>0</v>
      </c>
      <c r="AO14" s="140"/>
      <c r="AP14" s="375" t="str">
        <f>IF(G14="","TRUE",SUM(I14:AF14)=G14)</f>
        <v>TRUE</v>
      </c>
      <c r="AQ14" s="376" t="b">
        <f>IF(OR(AP14=TRUE,"TRUE"),TRUE,FALSE)</f>
        <v>1</v>
      </c>
      <c r="AS14" s="46" t="b">
        <f>IF(G14="",TRUE,G14=SUM(I14:AG14))</f>
        <v>1</v>
      </c>
    </row>
    <row r="15" spans="1:45" ht="15.75" thickBot="1" x14ac:dyDescent="0.3">
      <c r="A15" s="4"/>
      <c r="B15" s="121"/>
      <c r="C15" s="4"/>
      <c r="D15" s="4"/>
      <c r="E15" s="4"/>
      <c r="G15" s="4"/>
      <c r="H15" s="316"/>
      <c r="I15" s="4"/>
      <c r="J15" s="4"/>
      <c r="K15" s="4"/>
      <c r="L15" s="4"/>
      <c r="M15" s="4"/>
      <c r="N15" s="4"/>
      <c r="O15" s="4"/>
      <c r="P15" s="4"/>
      <c r="Q15" s="4"/>
      <c r="R15" s="4"/>
      <c r="S15" s="4"/>
      <c r="T15" s="4"/>
      <c r="W15" s="4"/>
      <c r="X15" s="4"/>
      <c r="Y15" s="4"/>
      <c r="Z15" s="4"/>
      <c r="AA15" s="4"/>
      <c r="AB15" s="4"/>
      <c r="AC15" s="4"/>
      <c r="AD15" s="4"/>
      <c r="AE15" s="4"/>
      <c r="AF15" s="4"/>
      <c r="AG15" s="4"/>
      <c r="AH15" s="4"/>
      <c r="AJ15" s="140"/>
      <c r="AK15" s="140"/>
      <c r="AL15" s="140"/>
      <c r="AM15" s="140"/>
      <c r="AN15" s="140"/>
      <c r="AO15" s="140"/>
      <c r="AP15" s="375"/>
      <c r="AQ15" s="376"/>
    </row>
    <row r="16" spans="1:45" ht="25.5" customHeight="1" thickBot="1" x14ac:dyDescent="0.3">
      <c r="A16" s="4"/>
      <c r="B16" s="121" t="s">
        <v>676</v>
      </c>
      <c r="C16" s="222" t="str">
        <f>IF('Section C'!E16="", "",'Section C'!C16)</f>
        <v/>
      </c>
      <c r="D16" s="222" t="str">
        <f>IF('Section C'!E16="", "",'Section C'!E16)</f>
        <v/>
      </c>
      <c r="E16" s="222" t="str">
        <f>IF('Section C'!E16="", "",'Section C'!F16)</f>
        <v/>
      </c>
      <c r="F16" s="222" t="str">
        <f>IF('Section C'!C16="","",'Section C'!G16)</f>
        <v/>
      </c>
      <c r="G16" s="299" t="str">
        <f>IF('Section C'!F16="","",'Section C'!N16)</f>
        <v/>
      </c>
      <c r="H16" s="299" t="str">
        <f>IF('Section C'!J16="","",'Section C'!J16)</f>
        <v/>
      </c>
      <c r="I16" s="187"/>
      <c r="J16" s="383"/>
      <c r="K16" s="187"/>
      <c r="L16" s="187"/>
      <c r="M16" s="187"/>
      <c r="N16" s="187"/>
      <c r="O16" s="187"/>
      <c r="P16" s="187"/>
      <c r="Q16" s="187"/>
      <c r="R16" s="318"/>
      <c r="S16" s="4"/>
      <c r="T16" s="187"/>
      <c r="U16" s="187"/>
      <c r="V16" s="187"/>
      <c r="W16" s="187"/>
      <c r="X16" s="187"/>
      <c r="Y16" s="187"/>
      <c r="Z16" s="187"/>
      <c r="AA16" s="187"/>
      <c r="AB16" s="187"/>
      <c r="AC16" s="187"/>
      <c r="AD16" s="187"/>
      <c r="AE16" s="187"/>
      <c r="AF16" s="187"/>
      <c r="AG16" s="187"/>
      <c r="AH16" s="4"/>
      <c r="AJ16" s="140" t="str">
        <f>IF(F16="UCITS",SUM(I16:Q16)=0,"OK")</f>
        <v>OK</v>
      </c>
      <c r="AK16" s="140" t="str">
        <f>IF(F16="AIF",SUM(T16:AF16)=0,"OK")</f>
        <v>OK</v>
      </c>
      <c r="AL16" s="140" t="str">
        <f>IF(F16="AIFLNP",SUM(T16:AF16)=0,"OK")</f>
        <v>OK</v>
      </c>
      <c r="AM16" s="140" t="str">
        <f>IF(F16="RAIF",SUM(T16:AF16)=0,"OK")</f>
        <v>OK</v>
      </c>
      <c r="AN16" s="140" t="b">
        <f>IF(OR(F16="AIF",F16="AIFLNP",F16="RAIF"),TRUE,FALSE)</f>
        <v>0</v>
      </c>
      <c r="AO16" s="140"/>
      <c r="AP16" s="375" t="str">
        <f>IF(G16="","TRUE",SUM(I16:AF16)=G16)</f>
        <v>TRUE</v>
      </c>
      <c r="AQ16" s="376" t="b">
        <f>IF(OR(AP16=TRUE,"TRUE"),TRUE,FALSE)</f>
        <v>1</v>
      </c>
      <c r="AS16" s="46" t="b">
        <f>IF(G16="",TRUE,G16=SUM(I16:AG16))</f>
        <v>1</v>
      </c>
    </row>
    <row r="17" spans="1:45" ht="15.75" thickBot="1" x14ac:dyDescent="0.3">
      <c r="A17" s="4"/>
      <c r="B17" s="70"/>
      <c r="C17" s="4"/>
      <c r="D17" s="4"/>
      <c r="E17" s="4"/>
      <c r="G17" s="4"/>
      <c r="H17" s="316"/>
      <c r="I17" s="4"/>
      <c r="J17" s="4"/>
      <c r="K17" s="4"/>
      <c r="L17" s="4"/>
      <c r="M17" s="4"/>
      <c r="N17" s="4"/>
      <c r="O17" s="4"/>
      <c r="P17" s="4"/>
      <c r="Q17" s="4"/>
      <c r="R17" s="4"/>
      <c r="S17" s="4"/>
      <c r="T17" s="4"/>
      <c r="W17" s="4"/>
      <c r="X17" s="4"/>
      <c r="Y17" s="4"/>
      <c r="Z17" s="4"/>
      <c r="AA17" s="4"/>
      <c r="AB17" s="4"/>
      <c r="AC17" s="4"/>
      <c r="AD17" s="4"/>
      <c r="AE17" s="4"/>
      <c r="AF17" s="4"/>
      <c r="AG17" s="4"/>
      <c r="AH17" s="4"/>
      <c r="AJ17" s="140"/>
      <c r="AK17" s="140"/>
      <c r="AL17" s="140"/>
      <c r="AM17" s="140"/>
      <c r="AN17" s="140"/>
      <c r="AO17" s="140"/>
      <c r="AP17" s="375"/>
      <c r="AQ17" s="376"/>
    </row>
    <row r="18" spans="1:45" ht="25.5" customHeight="1" thickBot="1" x14ac:dyDescent="0.3">
      <c r="A18" s="4"/>
      <c r="B18" s="121" t="s">
        <v>675</v>
      </c>
      <c r="C18" s="222" t="str">
        <f>IF('Section C'!E18="", "",'Section C'!C18)</f>
        <v/>
      </c>
      <c r="D18" s="222" t="str">
        <f>IF('Section C'!E18="", "",'Section C'!E18)</f>
        <v/>
      </c>
      <c r="E18" s="222" t="str">
        <f>IF('Section C'!E18="", "",'Section C'!F18)</f>
        <v/>
      </c>
      <c r="F18" s="222" t="str">
        <f>IF('Section C'!C18="","",'Section C'!G18)</f>
        <v/>
      </c>
      <c r="G18" s="299" t="str">
        <f>IF('Section C'!F18="","",'Section C'!N18)</f>
        <v/>
      </c>
      <c r="H18" s="299" t="str">
        <f>IF('Section C'!J18="","",'Section C'!J18)</f>
        <v/>
      </c>
      <c r="I18" s="187"/>
      <c r="J18" s="383"/>
      <c r="K18" s="187"/>
      <c r="L18" s="187"/>
      <c r="M18" s="187"/>
      <c r="N18" s="187"/>
      <c r="O18" s="187"/>
      <c r="P18" s="187"/>
      <c r="Q18" s="187"/>
      <c r="R18" s="318"/>
      <c r="S18" s="4"/>
      <c r="T18" s="187"/>
      <c r="U18" s="187"/>
      <c r="V18" s="187"/>
      <c r="W18" s="187"/>
      <c r="X18" s="187"/>
      <c r="Y18" s="187"/>
      <c r="Z18" s="187"/>
      <c r="AA18" s="187"/>
      <c r="AB18" s="187"/>
      <c r="AC18" s="187"/>
      <c r="AD18" s="187"/>
      <c r="AE18" s="187"/>
      <c r="AF18" s="187"/>
      <c r="AG18" s="187"/>
      <c r="AH18" s="4"/>
      <c r="AJ18" s="140" t="str">
        <f>IF(F18="UCITS",SUM(I18:Q18)=0,"OK")</f>
        <v>OK</v>
      </c>
      <c r="AK18" s="140" t="str">
        <f>IF(F18="AIF",SUM(T18:AF18)=0,"OK")</f>
        <v>OK</v>
      </c>
      <c r="AL18" s="140" t="str">
        <f>IF(F18="AIFLNP",SUM(T18:AF18)=0,"OK")</f>
        <v>OK</v>
      </c>
      <c r="AM18" s="140" t="str">
        <f>IF(F18="RAIF",SUM(T18:AF18)=0,"OK")</f>
        <v>OK</v>
      </c>
      <c r="AN18" s="140" t="b">
        <f>IF(OR(F18="AIF",F18="AIFLNP",F18="RAIF"),TRUE,FALSE)</f>
        <v>0</v>
      </c>
      <c r="AO18" s="140"/>
      <c r="AP18" s="375" t="str">
        <f>IF(G18="","TRUE",SUM(I18:AF18)=G18)</f>
        <v>TRUE</v>
      </c>
      <c r="AQ18" s="376" t="b">
        <f>IF(OR(AP18=TRUE,"TRUE"),TRUE,FALSE)</f>
        <v>1</v>
      </c>
      <c r="AS18" s="46" t="b">
        <f>IF(G18="",TRUE,G18=SUM(I18:AG18))</f>
        <v>1</v>
      </c>
    </row>
    <row r="19" spans="1:45" ht="15.75" thickBot="1" x14ac:dyDescent="0.3">
      <c r="A19" s="4"/>
      <c r="B19" s="70"/>
      <c r="C19" s="4"/>
      <c r="D19" s="4"/>
      <c r="E19" s="4"/>
      <c r="G19" s="4"/>
      <c r="H19" s="316"/>
      <c r="I19" s="4"/>
      <c r="J19" s="4"/>
      <c r="K19" s="4"/>
      <c r="L19" s="4"/>
      <c r="M19" s="4"/>
      <c r="N19" s="4"/>
      <c r="O19" s="4"/>
      <c r="P19" s="4"/>
      <c r="Q19" s="4"/>
      <c r="R19" s="4"/>
      <c r="S19" s="4"/>
      <c r="T19" s="4"/>
      <c r="W19" s="4"/>
      <c r="X19" s="4"/>
      <c r="Y19" s="4"/>
      <c r="Z19" s="4"/>
      <c r="AA19" s="4"/>
      <c r="AB19" s="4"/>
      <c r="AC19" s="4"/>
      <c r="AD19" s="4"/>
      <c r="AE19" s="4"/>
      <c r="AF19" s="4"/>
      <c r="AG19" s="4"/>
      <c r="AH19" s="4"/>
      <c r="AJ19" s="140"/>
      <c r="AK19" s="140"/>
      <c r="AL19" s="140"/>
      <c r="AM19" s="140"/>
      <c r="AN19" s="140"/>
      <c r="AO19" s="140"/>
      <c r="AP19" s="375"/>
      <c r="AQ19" s="376"/>
    </row>
    <row r="20" spans="1:45" ht="25.5" customHeight="1" thickBot="1" x14ac:dyDescent="0.3">
      <c r="A20" s="4"/>
      <c r="B20" s="121" t="s">
        <v>674</v>
      </c>
      <c r="C20" s="222" t="str">
        <f>IF('Section C'!E20="", "",'Section C'!C20)</f>
        <v/>
      </c>
      <c r="D20" s="222" t="str">
        <f>IF('Section C'!E20="", "",'Section C'!E20)</f>
        <v/>
      </c>
      <c r="E20" s="222" t="str">
        <f>IF('Section C'!E20="", "",'Section C'!F20)</f>
        <v/>
      </c>
      <c r="F20" s="222" t="str">
        <f>IF('Section C'!C20="","",'Section C'!G20)</f>
        <v/>
      </c>
      <c r="G20" s="299" t="str">
        <f>IF('Section C'!F20="","",'Section C'!N20)</f>
        <v/>
      </c>
      <c r="H20" s="299" t="str">
        <f>IF('Section C'!J20="","",'Section C'!J20)</f>
        <v/>
      </c>
      <c r="I20" s="187"/>
      <c r="J20" s="383"/>
      <c r="K20" s="187"/>
      <c r="L20" s="187"/>
      <c r="M20" s="187"/>
      <c r="N20" s="187"/>
      <c r="O20" s="187"/>
      <c r="P20" s="187"/>
      <c r="Q20" s="187"/>
      <c r="R20" s="318"/>
      <c r="S20" s="4"/>
      <c r="T20" s="187"/>
      <c r="U20" s="187"/>
      <c r="V20" s="187"/>
      <c r="W20" s="187"/>
      <c r="X20" s="187"/>
      <c r="Y20" s="187"/>
      <c r="Z20" s="187"/>
      <c r="AA20" s="187"/>
      <c r="AB20" s="187"/>
      <c r="AC20" s="187"/>
      <c r="AD20" s="187"/>
      <c r="AE20" s="187"/>
      <c r="AF20" s="187"/>
      <c r="AG20" s="187"/>
      <c r="AH20" s="4"/>
      <c r="AJ20" s="140" t="str">
        <f>IF(F20="UCITS",SUM(I20:Q20)=0,"OK")</f>
        <v>OK</v>
      </c>
      <c r="AK20" s="140" t="str">
        <f>IF(F20="AIF",SUM(T20:AF20)=0,"OK")</f>
        <v>OK</v>
      </c>
      <c r="AL20" s="140" t="str">
        <f>IF(F20="AIFLNP",SUM(T20:AF20)=0,"OK")</f>
        <v>OK</v>
      </c>
      <c r="AM20" s="140" t="str">
        <f>IF(F20="RAIF",SUM(T20:AF20)=0,"OK")</f>
        <v>OK</v>
      </c>
      <c r="AN20" s="140" t="b">
        <f>IF(OR(F20="AIF",F20="AIFLNP",F20="RAIF"),TRUE,FALSE)</f>
        <v>0</v>
      </c>
      <c r="AO20" s="140"/>
      <c r="AP20" s="375" t="str">
        <f>IF(G20="","TRUE",SUM(I20:AF20)=G20)</f>
        <v>TRUE</v>
      </c>
      <c r="AQ20" s="376" t="b">
        <f>IF(OR(AP20=TRUE,"TRUE"),TRUE,FALSE)</f>
        <v>1</v>
      </c>
      <c r="AS20" s="46" t="b">
        <f>IF(G20="",TRUE,G20=SUM(I20:AG20))</f>
        <v>1</v>
      </c>
    </row>
    <row r="21" spans="1:45" ht="15.75" thickBot="1" x14ac:dyDescent="0.3">
      <c r="A21" s="4"/>
      <c r="B21" s="70"/>
      <c r="C21" s="4"/>
      <c r="D21" s="4"/>
      <c r="E21" s="4"/>
      <c r="G21" s="4"/>
      <c r="H21" s="316"/>
      <c r="I21" s="4"/>
      <c r="J21" s="4"/>
      <c r="K21" s="4"/>
      <c r="L21" s="4"/>
      <c r="M21" s="4"/>
      <c r="N21" s="4"/>
      <c r="O21" s="4"/>
      <c r="P21" s="4"/>
      <c r="Q21" s="4"/>
      <c r="R21" s="4"/>
      <c r="S21" s="4"/>
      <c r="T21" s="4"/>
      <c r="W21" s="4"/>
      <c r="X21" s="4"/>
      <c r="Y21" s="4"/>
      <c r="Z21" s="4"/>
      <c r="AA21" s="4"/>
      <c r="AB21" s="4"/>
      <c r="AC21" s="4"/>
      <c r="AD21" s="4"/>
      <c r="AE21" s="4"/>
      <c r="AF21" s="4"/>
      <c r="AG21" s="4"/>
      <c r="AH21" s="4"/>
      <c r="AJ21" s="140"/>
      <c r="AK21" s="140"/>
      <c r="AL21" s="140"/>
      <c r="AM21" s="140"/>
      <c r="AN21" s="140"/>
      <c r="AO21" s="140"/>
      <c r="AP21" s="375"/>
      <c r="AQ21" s="376"/>
    </row>
    <row r="22" spans="1:45" ht="25.5" customHeight="1" thickBot="1" x14ac:dyDescent="0.3">
      <c r="A22" s="4"/>
      <c r="B22" s="121" t="s">
        <v>673</v>
      </c>
      <c r="C22" s="222" t="str">
        <f>IF('Section C'!E22="", "",'Section C'!C22)</f>
        <v/>
      </c>
      <c r="D22" s="222" t="str">
        <f>IF('Section C'!E22="", "",'Section C'!E22)</f>
        <v/>
      </c>
      <c r="E22" s="222" t="str">
        <f>IF('Section C'!E22="", "",'Section C'!F22)</f>
        <v/>
      </c>
      <c r="F22" s="222" t="str">
        <f>IF('Section C'!C22="","",'Section C'!G22)</f>
        <v/>
      </c>
      <c r="G22" s="299" t="str">
        <f>IF('Section C'!F22="","",'Section C'!N22)</f>
        <v/>
      </c>
      <c r="H22" s="299" t="str">
        <f>IF('Section C'!J22="","",'Section C'!J22)</f>
        <v/>
      </c>
      <c r="I22" s="187"/>
      <c r="J22" s="383"/>
      <c r="K22" s="187"/>
      <c r="L22" s="187"/>
      <c r="M22" s="187"/>
      <c r="N22" s="187"/>
      <c r="O22" s="187"/>
      <c r="P22" s="187"/>
      <c r="Q22" s="187"/>
      <c r="R22" s="318"/>
      <c r="S22" s="4"/>
      <c r="T22" s="187"/>
      <c r="U22" s="187"/>
      <c r="V22" s="187"/>
      <c r="W22" s="187"/>
      <c r="X22" s="187"/>
      <c r="Y22" s="187"/>
      <c r="Z22" s="187"/>
      <c r="AA22" s="187"/>
      <c r="AB22" s="187"/>
      <c r="AC22" s="187"/>
      <c r="AD22" s="187"/>
      <c r="AE22" s="187"/>
      <c r="AF22" s="187"/>
      <c r="AG22" s="187"/>
      <c r="AH22" s="4"/>
      <c r="AJ22" s="140" t="str">
        <f>IF(F22="UCITS",SUM(I22:Q22)=0,"OK")</f>
        <v>OK</v>
      </c>
      <c r="AK22" s="140" t="str">
        <f>IF(F22="AIF",SUM(T22:AF22)=0,"OK")</f>
        <v>OK</v>
      </c>
      <c r="AL22" s="140" t="str">
        <f>IF(F22="AIFLNP",SUM(T22:AF22)=0,"OK")</f>
        <v>OK</v>
      </c>
      <c r="AM22" s="140" t="str">
        <f>IF(F22="RAIF",SUM(T22:AF22)=0,"OK")</f>
        <v>OK</v>
      </c>
      <c r="AN22" s="140" t="b">
        <f>IF(OR(F22="AIF",F22="AIFLNP",F22="RAIF"),TRUE,FALSE)</f>
        <v>0</v>
      </c>
      <c r="AO22" s="140"/>
      <c r="AP22" s="375" t="str">
        <f>IF(G22="","TRUE",SUM(I22:AF22)=G22)</f>
        <v>TRUE</v>
      </c>
      <c r="AQ22" s="376" t="b">
        <f>IF(OR(AP22=TRUE,"TRUE"),TRUE,FALSE)</f>
        <v>1</v>
      </c>
      <c r="AS22" s="46" t="b">
        <f>IF(G22="",TRUE,G22=SUM(I22:AG22))</f>
        <v>1</v>
      </c>
    </row>
    <row r="23" spans="1:45" ht="15.75" thickBot="1" x14ac:dyDescent="0.3">
      <c r="A23" s="4"/>
      <c r="B23" s="70"/>
      <c r="C23" s="4"/>
      <c r="D23" s="4"/>
      <c r="E23" s="4"/>
      <c r="G23" s="4"/>
      <c r="H23" s="316"/>
      <c r="I23" s="4"/>
      <c r="J23" s="4"/>
      <c r="K23" s="4"/>
      <c r="L23" s="4"/>
      <c r="M23" s="4"/>
      <c r="N23" s="4"/>
      <c r="O23" s="4"/>
      <c r="P23" s="4"/>
      <c r="Q23" s="4"/>
      <c r="R23" s="4"/>
      <c r="S23" s="4"/>
      <c r="T23" s="4"/>
      <c r="W23" s="4"/>
      <c r="X23" s="4"/>
      <c r="Y23" s="4"/>
      <c r="Z23" s="4"/>
      <c r="AA23" s="4"/>
      <c r="AB23" s="4"/>
      <c r="AC23" s="4"/>
      <c r="AD23" s="4"/>
      <c r="AE23" s="4"/>
      <c r="AF23" s="4"/>
      <c r="AG23" s="4"/>
      <c r="AH23" s="4"/>
      <c r="AJ23" s="140"/>
      <c r="AK23" s="140"/>
      <c r="AL23" s="140"/>
      <c r="AM23" s="140"/>
      <c r="AN23" s="140"/>
      <c r="AO23" s="140"/>
      <c r="AP23" s="375"/>
      <c r="AQ23" s="376"/>
    </row>
    <row r="24" spans="1:45" ht="25.5" customHeight="1" thickBot="1" x14ac:dyDescent="0.3">
      <c r="A24" s="4"/>
      <c r="B24" s="121" t="s">
        <v>672</v>
      </c>
      <c r="C24" s="222" t="str">
        <f>IF('Section C'!E24="", "",'Section C'!C24)</f>
        <v/>
      </c>
      <c r="D24" s="222" t="str">
        <f>IF('Section C'!E24="", "",'Section C'!E24)</f>
        <v/>
      </c>
      <c r="E24" s="222" t="str">
        <f>IF('Section C'!E24="", "",'Section C'!F24)</f>
        <v/>
      </c>
      <c r="F24" s="222" t="str">
        <f>IF('Section C'!C24="","",'Section C'!G24)</f>
        <v/>
      </c>
      <c r="G24" s="299" t="str">
        <f>IF('Section C'!F24="","",'Section C'!N24)</f>
        <v/>
      </c>
      <c r="H24" s="299" t="str">
        <f>IF('Section C'!J24="","",'Section C'!J24)</f>
        <v/>
      </c>
      <c r="I24" s="187"/>
      <c r="J24" s="383"/>
      <c r="K24" s="187"/>
      <c r="L24" s="187"/>
      <c r="M24" s="187"/>
      <c r="N24" s="187"/>
      <c r="O24" s="187"/>
      <c r="P24" s="187"/>
      <c r="Q24" s="187"/>
      <c r="R24" s="318"/>
      <c r="S24" s="4"/>
      <c r="T24" s="187"/>
      <c r="U24" s="187"/>
      <c r="V24" s="187"/>
      <c r="W24" s="187"/>
      <c r="X24" s="187"/>
      <c r="Y24" s="187"/>
      <c r="Z24" s="187"/>
      <c r="AA24" s="187"/>
      <c r="AB24" s="187"/>
      <c r="AC24" s="187"/>
      <c r="AD24" s="187"/>
      <c r="AE24" s="187"/>
      <c r="AF24" s="187"/>
      <c r="AG24" s="187"/>
      <c r="AH24" s="4"/>
      <c r="AJ24" s="140" t="str">
        <f>IF(F24="UCITS",SUM(I24:Q24)=0,"OK")</f>
        <v>OK</v>
      </c>
      <c r="AK24" s="140" t="str">
        <f>IF(F24="AIF",SUM(T24:AF24)=0,"OK")</f>
        <v>OK</v>
      </c>
      <c r="AL24" s="140" t="str">
        <f>IF(F24="AIFLNP",SUM(T24:AF24)=0,"OK")</f>
        <v>OK</v>
      </c>
      <c r="AM24" s="140" t="str">
        <f>IF(F24="RAIF",SUM(T24:AF24)=0,"OK")</f>
        <v>OK</v>
      </c>
      <c r="AN24" s="140" t="b">
        <f>IF(OR(F24="AIF",F24="AIFLNP",F24="RAIF"),TRUE,FALSE)</f>
        <v>0</v>
      </c>
      <c r="AO24" s="140"/>
      <c r="AP24" s="375" t="str">
        <f>IF(G24="","TRUE",SUM(I24:AF24)=G24)</f>
        <v>TRUE</v>
      </c>
      <c r="AQ24" s="376" t="b">
        <f>IF(OR(AP24=TRUE,"TRUE"),TRUE,FALSE)</f>
        <v>1</v>
      </c>
      <c r="AS24" s="46" t="b">
        <f>IF(G24="",TRUE,G24=SUM(I24:AG24))</f>
        <v>1</v>
      </c>
    </row>
    <row r="25" spans="1:45" ht="15.75" thickBot="1" x14ac:dyDescent="0.3">
      <c r="A25" s="4"/>
      <c r="B25" s="70"/>
      <c r="C25" s="4"/>
      <c r="D25" s="4"/>
      <c r="E25" s="4"/>
      <c r="G25" s="4"/>
      <c r="H25" s="316"/>
      <c r="I25" s="4"/>
      <c r="J25" s="4"/>
      <c r="K25" s="4"/>
      <c r="L25" s="4"/>
      <c r="M25" s="4"/>
      <c r="N25" s="4"/>
      <c r="O25" s="4"/>
      <c r="P25" s="4"/>
      <c r="Q25" s="4"/>
      <c r="R25" s="4"/>
      <c r="S25" s="4"/>
      <c r="T25" s="4"/>
      <c r="W25" s="4"/>
      <c r="X25" s="4"/>
      <c r="Y25" s="4"/>
      <c r="Z25" s="4"/>
      <c r="AA25" s="4"/>
      <c r="AB25" s="4"/>
      <c r="AC25" s="4"/>
      <c r="AD25" s="4"/>
      <c r="AE25" s="4"/>
      <c r="AF25" s="4"/>
      <c r="AG25" s="4"/>
      <c r="AH25" s="4"/>
      <c r="AJ25" s="140"/>
      <c r="AK25" s="140"/>
      <c r="AL25" s="140"/>
      <c r="AM25" s="140"/>
      <c r="AN25" s="140"/>
      <c r="AO25" s="140"/>
      <c r="AP25" s="375"/>
      <c r="AQ25" s="376"/>
    </row>
    <row r="26" spans="1:45" ht="25.5" customHeight="1" thickBot="1" x14ac:dyDescent="0.3">
      <c r="A26" s="4"/>
      <c r="B26" s="121" t="s">
        <v>671</v>
      </c>
      <c r="C26" s="222" t="str">
        <f>IF('Section C'!E26="", "",'Section C'!C26)</f>
        <v/>
      </c>
      <c r="D26" s="222" t="str">
        <f>IF('Section C'!E26="", "",'Section C'!E26)</f>
        <v/>
      </c>
      <c r="E26" s="222" t="str">
        <f>IF('Section C'!E26="", "",'Section C'!F26)</f>
        <v/>
      </c>
      <c r="F26" s="222" t="str">
        <f>IF('Section C'!C26="","",'Section C'!G26)</f>
        <v/>
      </c>
      <c r="G26" s="299" t="str">
        <f>IF('Section C'!F26="","",'Section C'!N26)</f>
        <v/>
      </c>
      <c r="H26" s="299" t="str">
        <f>IF('Section C'!J26="","",'Section C'!J26)</f>
        <v/>
      </c>
      <c r="I26" s="187"/>
      <c r="J26" s="383"/>
      <c r="K26" s="187"/>
      <c r="L26" s="187"/>
      <c r="M26" s="187"/>
      <c r="N26" s="187"/>
      <c r="O26" s="187"/>
      <c r="P26" s="187"/>
      <c r="Q26" s="187"/>
      <c r="R26" s="318"/>
      <c r="S26" s="4"/>
      <c r="T26" s="187"/>
      <c r="U26" s="187"/>
      <c r="V26" s="187"/>
      <c r="W26" s="187"/>
      <c r="X26" s="187"/>
      <c r="Y26" s="187"/>
      <c r="Z26" s="187"/>
      <c r="AA26" s="187"/>
      <c r="AB26" s="187"/>
      <c r="AC26" s="187"/>
      <c r="AD26" s="187"/>
      <c r="AE26" s="187"/>
      <c r="AF26" s="187"/>
      <c r="AG26" s="187"/>
      <c r="AH26" s="4"/>
      <c r="AJ26" s="140" t="str">
        <f>IF(F26="UCITS",SUM(I26:Q26)=0,"OK")</f>
        <v>OK</v>
      </c>
      <c r="AK26" s="140" t="str">
        <f>IF(F26="AIF",SUM(T26:AF26)=0,"OK")</f>
        <v>OK</v>
      </c>
      <c r="AL26" s="140" t="str">
        <f>IF(F26="AIFLNP",SUM(T26:AF26)=0,"OK")</f>
        <v>OK</v>
      </c>
      <c r="AM26" s="140" t="str">
        <f>IF(F26="RAIF",SUM(T26:AF26)=0,"OK")</f>
        <v>OK</v>
      </c>
      <c r="AN26" s="140" t="b">
        <f>IF(OR(F26="AIF",F26="AIFLNP",F26="RAIF"),TRUE,FALSE)</f>
        <v>0</v>
      </c>
      <c r="AO26" s="140"/>
      <c r="AP26" s="375" t="str">
        <f>IF(G26="","TRUE",SUM(I26:AF26)=G26)</f>
        <v>TRUE</v>
      </c>
      <c r="AQ26" s="376" t="b">
        <f>IF(OR(AP26=TRUE,"TRUE"),TRUE,FALSE)</f>
        <v>1</v>
      </c>
      <c r="AS26" s="46" t="b">
        <f>IF(G26="",TRUE,G26=SUM(I26:AG26))</f>
        <v>1</v>
      </c>
    </row>
    <row r="27" spans="1:45" ht="15.75" thickBot="1" x14ac:dyDescent="0.3">
      <c r="A27" s="4"/>
      <c r="B27" s="70"/>
      <c r="C27" s="4"/>
      <c r="D27" s="4"/>
      <c r="E27" s="4"/>
      <c r="G27" s="4"/>
      <c r="H27" s="316"/>
      <c r="I27" s="4"/>
      <c r="J27" s="4"/>
      <c r="K27" s="4"/>
      <c r="L27" s="4"/>
      <c r="M27" s="4"/>
      <c r="N27" s="4"/>
      <c r="O27" s="4"/>
      <c r="P27" s="4"/>
      <c r="Q27" s="4"/>
      <c r="R27" s="4"/>
      <c r="S27" s="4"/>
      <c r="T27" s="4"/>
      <c r="W27" s="4"/>
      <c r="X27" s="4"/>
      <c r="Y27" s="4"/>
      <c r="Z27" s="4"/>
      <c r="AA27" s="4"/>
      <c r="AB27" s="4"/>
      <c r="AC27" s="4"/>
      <c r="AD27" s="4"/>
      <c r="AE27" s="4"/>
      <c r="AF27" s="4"/>
      <c r="AG27" s="4"/>
      <c r="AH27" s="4"/>
      <c r="AJ27" s="140"/>
      <c r="AK27" s="140"/>
      <c r="AL27" s="140"/>
      <c r="AM27" s="140"/>
      <c r="AN27" s="140"/>
      <c r="AO27" s="140"/>
      <c r="AP27" s="375"/>
      <c r="AQ27" s="376"/>
    </row>
    <row r="28" spans="1:45" ht="25.5" customHeight="1" thickBot="1" x14ac:dyDescent="0.3">
      <c r="A28" s="4"/>
      <c r="B28" s="121" t="s">
        <v>670</v>
      </c>
      <c r="C28" s="222" t="str">
        <f>IF('Section C'!E28="", "",'Section C'!C28)</f>
        <v/>
      </c>
      <c r="D28" s="222" t="str">
        <f>IF('Section C'!E28="", "",'Section C'!E28)</f>
        <v/>
      </c>
      <c r="E28" s="222" t="str">
        <f>IF('Section C'!E28="", "",'Section C'!F28)</f>
        <v/>
      </c>
      <c r="F28" s="222" t="str">
        <f>IF('Section C'!C28="","",'Section C'!G28)</f>
        <v/>
      </c>
      <c r="G28" s="299" t="str">
        <f>IF('Section C'!F28="","",'Section C'!N28)</f>
        <v/>
      </c>
      <c r="H28" s="299" t="str">
        <f>IF('Section C'!J28="","",'Section C'!J28)</f>
        <v/>
      </c>
      <c r="I28" s="187"/>
      <c r="J28" s="383"/>
      <c r="K28" s="187"/>
      <c r="L28" s="187"/>
      <c r="M28" s="187"/>
      <c r="N28" s="187"/>
      <c r="O28" s="187"/>
      <c r="P28" s="187"/>
      <c r="Q28" s="187"/>
      <c r="R28" s="318"/>
      <c r="S28" s="4"/>
      <c r="T28" s="187"/>
      <c r="U28" s="187"/>
      <c r="V28" s="187"/>
      <c r="W28" s="187"/>
      <c r="X28" s="187"/>
      <c r="Y28" s="187"/>
      <c r="Z28" s="187"/>
      <c r="AA28" s="187"/>
      <c r="AB28" s="187"/>
      <c r="AC28" s="187"/>
      <c r="AD28" s="187"/>
      <c r="AE28" s="187"/>
      <c r="AF28" s="187"/>
      <c r="AG28" s="187"/>
      <c r="AH28" s="4"/>
      <c r="AJ28" s="140" t="str">
        <f>IF(F28="UCITS",SUM(I28:Q28)=0,"OK")</f>
        <v>OK</v>
      </c>
      <c r="AK28" s="140" t="str">
        <f>IF(F28="AIF",SUM(T28:AF28)=0,"OK")</f>
        <v>OK</v>
      </c>
      <c r="AL28" s="140" t="str">
        <f>IF(F28="AIFLNP",SUM(T28:AF28)=0,"OK")</f>
        <v>OK</v>
      </c>
      <c r="AM28" s="140" t="str">
        <f>IF(F28="RAIF",SUM(T28:AF28)=0,"OK")</f>
        <v>OK</v>
      </c>
      <c r="AN28" s="140" t="b">
        <f>IF(OR(F28="AIF",F28="AIFLNP",F28="RAIF"),TRUE,FALSE)</f>
        <v>0</v>
      </c>
      <c r="AO28" s="140"/>
      <c r="AP28" s="375" t="str">
        <f>IF(G28="","TRUE",SUM(I28:AF28)=G28)</f>
        <v>TRUE</v>
      </c>
      <c r="AQ28" s="376" t="b">
        <f>IF(OR(AP28=TRUE,"TRUE"),TRUE,FALSE)</f>
        <v>1</v>
      </c>
      <c r="AS28" s="46" t="b">
        <f>IF(G28="",TRUE,G28=SUM(I28:AG28))</f>
        <v>1</v>
      </c>
    </row>
    <row r="29" spans="1:45" ht="15.75" thickBot="1" x14ac:dyDescent="0.3">
      <c r="A29" s="4"/>
      <c r="B29" s="70"/>
      <c r="C29" s="4"/>
      <c r="D29" s="4"/>
      <c r="E29" s="4"/>
      <c r="H29" s="317"/>
      <c r="I29" s="4"/>
      <c r="J29" s="4"/>
      <c r="K29" s="4"/>
      <c r="L29" s="4"/>
      <c r="M29" s="4"/>
      <c r="N29" s="4"/>
      <c r="O29" s="4"/>
      <c r="P29" s="4"/>
      <c r="Q29" s="4"/>
      <c r="R29" s="4"/>
      <c r="S29" s="4"/>
      <c r="T29" s="4"/>
      <c r="W29" s="4"/>
      <c r="X29" s="4"/>
      <c r="Y29" s="4"/>
      <c r="Z29" s="4"/>
      <c r="AA29" s="4"/>
      <c r="AB29" s="4"/>
      <c r="AC29" s="4"/>
      <c r="AD29" s="4"/>
      <c r="AE29" s="4"/>
      <c r="AF29" s="4"/>
      <c r="AG29" s="4"/>
      <c r="AH29" s="4"/>
      <c r="AJ29" s="140"/>
      <c r="AK29" s="140"/>
      <c r="AL29" s="140"/>
      <c r="AM29" s="140"/>
      <c r="AN29" s="140"/>
      <c r="AO29" s="140"/>
      <c r="AP29" s="375"/>
      <c r="AQ29" s="376"/>
    </row>
    <row r="30" spans="1:45" ht="25.5" customHeight="1" thickBot="1" x14ac:dyDescent="0.3">
      <c r="A30" s="4"/>
      <c r="B30" s="121" t="s">
        <v>669</v>
      </c>
      <c r="C30" s="222" t="str">
        <f>IF('Section C'!E30="", "",'Section C'!C30)</f>
        <v/>
      </c>
      <c r="D30" s="222" t="str">
        <f>IF('Section C'!E30="", "",'Section C'!E30)</f>
        <v/>
      </c>
      <c r="E30" s="222" t="str">
        <f>IF('Section C'!E30="", "",'Section C'!F30)</f>
        <v/>
      </c>
      <c r="F30" s="222" t="str">
        <f>IF('Section C'!C30="","",'Section C'!G30)</f>
        <v/>
      </c>
      <c r="G30" s="299" t="str">
        <f>IF('Section C'!F30="","",'Section C'!N30)</f>
        <v/>
      </c>
      <c r="H30" s="299" t="str">
        <f>IF('Section C'!J30="","",'Section C'!J30)</f>
        <v/>
      </c>
      <c r="I30" s="187"/>
      <c r="J30" s="383"/>
      <c r="K30" s="187"/>
      <c r="L30" s="187"/>
      <c r="M30" s="187"/>
      <c r="N30" s="187"/>
      <c r="O30" s="187"/>
      <c r="P30" s="187"/>
      <c r="Q30" s="187"/>
      <c r="R30" s="318"/>
      <c r="S30" s="4"/>
      <c r="T30" s="187"/>
      <c r="U30" s="187"/>
      <c r="V30" s="187"/>
      <c r="W30" s="187"/>
      <c r="X30" s="187"/>
      <c r="Y30" s="187"/>
      <c r="Z30" s="187"/>
      <c r="AA30" s="187"/>
      <c r="AB30" s="187"/>
      <c r="AC30" s="187"/>
      <c r="AD30" s="187"/>
      <c r="AE30" s="187"/>
      <c r="AF30" s="187"/>
      <c r="AG30" s="187"/>
      <c r="AH30" s="4"/>
      <c r="AJ30" s="140" t="str">
        <f>IF(F30="UCITS",SUM(I30:Q30)=0,"OK")</f>
        <v>OK</v>
      </c>
      <c r="AK30" s="140" t="str">
        <f>IF(F30="AIF",SUM(T30:AF30)=0,"OK")</f>
        <v>OK</v>
      </c>
      <c r="AL30" s="140" t="str">
        <f>IF(F30="AIFLNP",SUM(T30:AF30)=0,"OK")</f>
        <v>OK</v>
      </c>
      <c r="AM30" s="140" t="str">
        <f>IF(F30="RAIF",SUM(T30:AF30)=0,"OK")</f>
        <v>OK</v>
      </c>
      <c r="AN30" s="140" t="b">
        <f>IF(OR(F30="AIF",F30="AIFLNP",F30="RAIF"),TRUE,FALSE)</f>
        <v>0</v>
      </c>
      <c r="AO30" s="140"/>
      <c r="AP30" s="375" t="str">
        <f>IF(G30="","TRUE",SUM(I30:AF30)=G30)</f>
        <v>TRUE</v>
      </c>
      <c r="AQ30" s="376" t="b">
        <f>IF(OR(AP30=TRUE,"TRUE"),TRUE,FALSE)</f>
        <v>1</v>
      </c>
      <c r="AS30" s="46" t="b">
        <f>IF(G30="",TRUE,G30=SUM(I30:AG30))</f>
        <v>1</v>
      </c>
    </row>
    <row r="31" spans="1:45" ht="15.75" thickBot="1" x14ac:dyDescent="0.3">
      <c r="A31" s="4"/>
      <c r="B31" s="70"/>
      <c r="C31" s="4"/>
      <c r="D31" s="4"/>
      <c r="E31" s="4"/>
      <c r="H31" s="317"/>
      <c r="I31" s="4"/>
      <c r="J31" s="4"/>
      <c r="K31" s="4"/>
      <c r="L31" s="4"/>
      <c r="M31" s="4"/>
      <c r="N31" s="4"/>
      <c r="O31" s="4"/>
      <c r="P31" s="4"/>
      <c r="Q31" s="4"/>
      <c r="R31" s="4"/>
      <c r="S31" s="4"/>
      <c r="T31" s="4"/>
      <c r="W31" s="4"/>
      <c r="X31" s="4"/>
      <c r="Y31" s="4"/>
      <c r="Z31" s="4"/>
      <c r="AA31" s="4"/>
      <c r="AB31" s="4"/>
      <c r="AC31" s="4"/>
      <c r="AD31" s="4"/>
      <c r="AE31" s="4"/>
      <c r="AF31" s="4"/>
      <c r="AG31" s="4"/>
      <c r="AH31" s="4"/>
      <c r="AJ31" s="140"/>
      <c r="AK31" s="140"/>
      <c r="AL31" s="140"/>
      <c r="AM31" s="140"/>
      <c r="AN31" s="140"/>
      <c r="AO31" s="140"/>
      <c r="AP31" s="375"/>
      <c r="AQ31" s="376"/>
    </row>
    <row r="32" spans="1:45" ht="28.5" customHeight="1" thickBot="1" x14ac:dyDescent="0.3">
      <c r="A32" s="4"/>
      <c r="B32" s="121" t="s">
        <v>730</v>
      </c>
      <c r="C32" s="222" t="str">
        <f>IF('Section C'!E32="", "",'Section C'!C32)</f>
        <v/>
      </c>
      <c r="D32" s="222" t="str">
        <f>IF('Section C'!E32="", "",'Section C'!E32)</f>
        <v/>
      </c>
      <c r="E32" s="222" t="str">
        <f>IF('Section C'!E32="", "",'Section C'!F32)</f>
        <v/>
      </c>
      <c r="F32" s="222" t="str">
        <f>IF('Section C'!C32="","",'Section C'!G32)</f>
        <v/>
      </c>
      <c r="G32" s="299" t="str">
        <f>IF('Section C'!F32="","",'Section C'!N32)</f>
        <v/>
      </c>
      <c r="H32" s="299" t="str">
        <f>IF('Section C'!J32="","",'Section C'!J32)</f>
        <v/>
      </c>
      <c r="I32" s="187"/>
      <c r="J32" s="383"/>
      <c r="K32" s="187"/>
      <c r="L32" s="187"/>
      <c r="M32" s="187"/>
      <c r="N32" s="187"/>
      <c r="O32" s="187"/>
      <c r="P32" s="187"/>
      <c r="Q32" s="187"/>
      <c r="R32" s="318"/>
      <c r="S32" s="4"/>
      <c r="T32" s="187"/>
      <c r="U32" s="187"/>
      <c r="V32" s="187"/>
      <c r="W32" s="187"/>
      <c r="X32" s="187"/>
      <c r="Y32" s="187"/>
      <c r="Z32" s="187"/>
      <c r="AA32" s="187"/>
      <c r="AB32" s="187"/>
      <c r="AC32" s="187"/>
      <c r="AD32" s="187"/>
      <c r="AE32" s="187"/>
      <c r="AF32" s="187"/>
      <c r="AG32" s="187"/>
      <c r="AH32" s="4"/>
      <c r="AJ32" s="140" t="str">
        <f>IF(F32="UCITS",SUM(I32:Q32)=0,"OK")</f>
        <v>OK</v>
      </c>
      <c r="AK32" s="140" t="str">
        <f>IF(F32="AIF",SUM(T32:AF32)=0,"OK")</f>
        <v>OK</v>
      </c>
      <c r="AL32" s="140" t="str">
        <f>IF(F32="AIFLNP",SUM(T32:AF32)=0,"OK")</f>
        <v>OK</v>
      </c>
      <c r="AM32" s="140" t="str">
        <f>IF(F32="RAIF",SUM(T32:AF32)=0,"OK")</f>
        <v>OK</v>
      </c>
      <c r="AN32" s="140" t="b">
        <f>IF(OR(F32="AIF",F32="AIFLNP",F32="RAIF"),TRUE,FALSE)</f>
        <v>0</v>
      </c>
      <c r="AO32" s="140"/>
      <c r="AP32" s="375" t="str">
        <f>IF(G32="","TRUE",SUM(I32:AF32)=G32)</f>
        <v>TRUE</v>
      </c>
      <c r="AQ32" s="376" t="b">
        <f>IF(OR(AP32=TRUE,"TRUE"),TRUE,FALSE)</f>
        <v>1</v>
      </c>
      <c r="AS32" s="46" t="b">
        <f>IF(G32="",TRUE,G32=SUM(I32:AG32))</f>
        <v>1</v>
      </c>
    </row>
    <row r="33" spans="1:45" ht="15.75" thickBot="1" x14ac:dyDescent="0.3">
      <c r="A33" s="4"/>
      <c r="B33" s="70"/>
      <c r="C33" s="4"/>
      <c r="D33" s="4"/>
      <c r="E33" s="4"/>
      <c r="H33" s="317"/>
      <c r="I33" s="4"/>
      <c r="J33" s="4"/>
      <c r="K33" s="4"/>
      <c r="L33" s="4"/>
      <c r="M33" s="4"/>
      <c r="N33" s="4"/>
      <c r="O33" s="4"/>
      <c r="P33" s="4"/>
      <c r="Q33" s="4"/>
      <c r="R33" s="4"/>
      <c r="S33" s="4"/>
      <c r="T33" s="4"/>
      <c r="W33" s="4"/>
      <c r="X33" s="4"/>
      <c r="Y33" s="4"/>
      <c r="Z33" s="4"/>
      <c r="AA33" s="4"/>
      <c r="AB33" s="4"/>
      <c r="AC33" s="4"/>
      <c r="AD33" s="4"/>
      <c r="AE33" s="4"/>
      <c r="AF33" s="4"/>
      <c r="AG33" s="4"/>
      <c r="AH33" s="4"/>
      <c r="AJ33" s="140"/>
      <c r="AK33" s="140"/>
      <c r="AL33" s="140"/>
      <c r="AM33" s="140"/>
      <c r="AN33" s="140"/>
      <c r="AO33" s="140"/>
      <c r="AP33" s="375"/>
      <c r="AQ33" s="376"/>
    </row>
    <row r="34" spans="1:45" ht="25.5" customHeight="1" thickBot="1" x14ac:dyDescent="0.3">
      <c r="A34" s="4"/>
      <c r="B34" s="121" t="s">
        <v>731</v>
      </c>
      <c r="C34" s="222" t="str">
        <f>IF('Section C'!E34="", "",'Section C'!C34)</f>
        <v/>
      </c>
      <c r="D34" s="222" t="str">
        <f>IF('Section C'!E34="", "",'Section C'!E34)</f>
        <v/>
      </c>
      <c r="E34" s="222" t="str">
        <f>IF('Section C'!E34="", "",'Section C'!F34)</f>
        <v/>
      </c>
      <c r="F34" s="222" t="str">
        <f>IF('Section C'!C34="","",'Section C'!G34)</f>
        <v/>
      </c>
      <c r="G34" s="299" t="str">
        <f>IF('Section C'!F34="","",'Section C'!N34)</f>
        <v/>
      </c>
      <c r="H34" s="299" t="str">
        <f>IF('Section C'!J34="","",'Section C'!J34)</f>
        <v/>
      </c>
      <c r="I34" s="187"/>
      <c r="J34" s="383"/>
      <c r="K34" s="187"/>
      <c r="L34" s="187"/>
      <c r="M34" s="187"/>
      <c r="N34" s="187"/>
      <c r="O34" s="187"/>
      <c r="P34" s="187"/>
      <c r="Q34" s="187"/>
      <c r="R34" s="318"/>
      <c r="S34" s="4"/>
      <c r="T34" s="187"/>
      <c r="U34" s="187"/>
      <c r="V34" s="187"/>
      <c r="W34" s="187"/>
      <c r="X34" s="187"/>
      <c r="Y34" s="187"/>
      <c r="Z34" s="187"/>
      <c r="AA34" s="187"/>
      <c r="AB34" s="187"/>
      <c r="AC34" s="187"/>
      <c r="AD34" s="187"/>
      <c r="AE34" s="187"/>
      <c r="AF34" s="187"/>
      <c r="AG34" s="187"/>
      <c r="AH34" s="4"/>
      <c r="AJ34" s="140" t="str">
        <f>IF(F34="UCITS",SUM(I34:Q34)=0,"OK")</f>
        <v>OK</v>
      </c>
      <c r="AK34" s="140" t="str">
        <f>IF(F34="AIF",SUM(T34:AF34)=0,"OK")</f>
        <v>OK</v>
      </c>
      <c r="AL34" s="140" t="str">
        <f>IF(F34="AIFLNP",SUM(T34:AF34)=0,"OK")</f>
        <v>OK</v>
      </c>
      <c r="AM34" s="140" t="str">
        <f>IF(F34="RAIF",SUM(T34:AF34)=0,"OK")</f>
        <v>OK</v>
      </c>
      <c r="AN34" s="140" t="b">
        <f>IF(OR(F34="AIF",F34="AIFLNP",F34="RAIF"),TRUE,FALSE)</f>
        <v>0</v>
      </c>
      <c r="AO34" s="140"/>
      <c r="AP34" s="375" t="str">
        <f>IF(G34="","TRUE",SUM(I34:AF34)=G34)</f>
        <v>TRUE</v>
      </c>
      <c r="AQ34" s="376" t="b">
        <f>IF(OR(AP34=TRUE,"TRUE"),TRUE,FALSE)</f>
        <v>1</v>
      </c>
      <c r="AS34" s="46" t="b">
        <f>IF(G34="",TRUE,G34=SUM(I34:AG34))</f>
        <v>1</v>
      </c>
    </row>
    <row r="35" spans="1:45" ht="15.75" thickBot="1" x14ac:dyDescent="0.3">
      <c r="A35" s="4"/>
      <c r="B35" s="70"/>
      <c r="C35" s="4"/>
      <c r="D35" s="4"/>
      <c r="E35" s="4"/>
      <c r="H35" s="317"/>
      <c r="I35" s="4"/>
      <c r="J35" s="4"/>
      <c r="K35" s="4"/>
      <c r="L35" s="4"/>
      <c r="M35" s="4"/>
      <c r="N35" s="4"/>
      <c r="O35" s="4"/>
      <c r="P35" s="4"/>
      <c r="Q35" s="4"/>
      <c r="R35" s="4"/>
      <c r="S35" s="4"/>
      <c r="T35" s="4"/>
      <c r="W35" s="4"/>
      <c r="X35" s="4"/>
      <c r="Y35" s="4"/>
      <c r="Z35" s="4"/>
      <c r="AA35" s="4"/>
      <c r="AB35" s="4"/>
      <c r="AC35" s="4"/>
      <c r="AD35" s="4"/>
      <c r="AE35" s="4"/>
      <c r="AF35" s="4"/>
      <c r="AG35" s="4"/>
      <c r="AH35" s="4"/>
      <c r="AJ35" s="140"/>
      <c r="AK35" s="140"/>
      <c r="AL35" s="140"/>
      <c r="AM35" s="140"/>
      <c r="AN35" s="140"/>
      <c r="AO35" s="140"/>
      <c r="AP35" s="375"/>
      <c r="AQ35" s="376"/>
    </row>
    <row r="36" spans="1:45" ht="25.5" customHeight="1" thickBot="1" x14ac:dyDescent="0.3">
      <c r="A36" s="4"/>
      <c r="B36" s="121" t="s">
        <v>732</v>
      </c>
      <c r="C36" s="222" t="str">
        <f>IF('Section C'!E36="", "",'Section C'!C36)</f>
        <v/>
      </c>
      <c r="D36" s="222" t="str">
        <f>IF('Section C'!E36="", "",'Section C'!E36)</f>
        <v/>
      </c>
      <c r="E36" s="222" t="str">
        <f>IF('Section C'!E36="", "",'Section C'!F36)</f>
        <v/>
      </c>
      <c r="F36" s="222" t="str">
        <f>IF('Section C'!C36="","",'Section C'!G36)</f>
        <v/>
      </c>
      <c r="G36" s="299" t="str">
        <f>IF('Section C'!F36="","",'Section C'!N36)</f>
        <v/>
      </c>
      <c r="H36" s="299" t="str">
        <f>IF('Section C'!J36="","",'Section C'!J36)</f>
        <v/>
      </c>
      <c r="I36" s="187"/>
      <c r="J36" s="383"/>
      <c r="K36" s="187"/>
      <c r="L36" s="187"/>
      <c r="M36" s="187"/>
      <c r="N36" s="187"/>
      <c r="O36" s="187"/>
      <c r="P36" s="187"/>
      <c r="Q36" s="187"/>
      <c r="R36" s="318"/>
      <c r="S36" s="4"/>
      <c r="T36" s="187"/>
      <c r="U36" s="187"/>
      <c r="V36" s="187"/>
      <c r="W36" s="187"/>
      <c r="X36" s="187"/>
      <c r="Y36" s="187"/>
      <c r="Z36" s="187"/>
      <c r="AA36" s="187"/>
      <c r="AB36" s="187"/>
      <c r="AC36" s="187"/>
      <c r="AD36" s="187"/>
      <c r="AE36" s="187"/>
      <c r="AF36" s="187"/>
      <c r="AG36" s="187"/>
      <c r="AH36" s="4"/>
      <c r="AJ36" s="140" t="str">
        <f>IF(F36="UCITS",SUM(I36:Q36)=0,"OK")</f>
        <v>OK</v>
      </c>
      <c r="AK36" s="140" t="str">
        <f>IF(F36="AIF",SUM(T36:AF36)=0,"OK")</f>
        <v>OK</v>
      </c>
      <c r="AL36" s="140" t="str">
        <f>IF(F36="AIFLNP",SUM(T36:AF36)=0,"OK")</f>
        <v>OK</v>
      </c>
      <c r="AM36" s="140" t="str">
        <f>IF(F36="RAIF",SUM(T36:AF36)=0,"OK")</f>
        <v>OK</v>
      </c>
      <c r="AN36" s="140" t="b">
        <f>IF(OR(F36="AIF",F36="AIFLNP",F36="RAIF"),TRUE,FALSE)</f>
        <v>0</v>
      </c>
      <c r="AO36" s="140"/>
      <c r="AP36" s="375" t="str">
        <f>IF(G36="","TRUE",SUM(I36:AF36)=G36)</f>
        <v>TRUE</v>
      </c>
      <c r="AQ36" s="376" t="b">
        <f>IF(OR(AP36=TRUE,"TRUE"),TRUE,FALSE)</f>
        <v>1</v>
      </c>
      <c r="AS36" s="46" t="b">
        <f>IF(G36="",TRUE,G36=SUM(I36:AG36))</f>
        <v>1</v>
      </c>
    </row>
    <row r="37" spans="1:45" ht="15.75" thickBot="1" x14ac:dyDescent="0.3">
      <c r="A37" s="4"/>
      <c r="B37" s="70"/>
      <c r="C37" s="4"/>
      <c r="D37" s="4"/>
      <c r="E37" s="4"/>
      <c r="H37" s="317"/>
      <c r="I37" s="4"/>
      <c r="J37" s="4"/>
      <c r="K37" s="4"/>
      <c r="L37" s="4"/>
      <c r="M37" s="4"/>
      <c r="N37" s="4"/>
      <c r="O37" s="4"/>
      <c r="P37" s="4"/>
      <c r="Q37" s="4"/>
      <c r="R37" s="4"/>
      <c r="S37" s="4"/>
      <c r="T37" s="4"/>
      <c r="W37" s="4"/>
      <c r="X37" s="4"/>
      <c r="Y37" s="4"/>
      <c r="Z37" s="4"/>
      <c r="AA37" s="4"/>
      <c r="AB37" s="4"/>
      <c r="AC37" s="4"/>
      <c r="AD37" s="4"/>
      <c r="AE37" s="4"/>
      <c r="AF37" s="4"/>
      <c r="AG37" s="4"/>
      <c r="AH37" s="4"/>
      <c r="AJ37" s="140"/>
      <c r="AK37" s="140"/>
      <c r="AL37" s="140"/>
      <c r="AM37" s="140"/>
      <c r="AN37" s="140"/>
      <c r="AO37" s="140"/>
      <c r="AP37" s="375"/>
      <c r="AQ37" s="376"/>
    </row>
    <row r="38" spans="1:45" ht="25.5" customHeight="1" thickBot="1" x14ac:dyDescent="0.3">
      <c r="A38" s="4"/>
      <c r="B38" s="121" t="s">
        <v>733</v>
      </c>
      <c r="C38" s="222" t="str">
        <f>IF('Section C'!E38="", "",'Section C'!C38)</f>
        <v/>
      </c>
      <c r="D38" s="222" t="str">
        <f>IF('Section C'!E38="", "",'Section C'!E38)</f>
        <v/>
      </c>
      <c r="E38" s="222" t="str">
        <f>IF('Section C'!E38="", "",'Section C'!F38)</f>
        <v/>
      </c>
      <c r="F38" s="222" t="str">
        <f>IF('Section C'!C38="","",'Section C'!G38)</f>
        <v/>
      </c>
      <c r="G38" s="299" t="str">
        <f>IF('Section C'!F38="","",'Section C'!N38)</f>
        <v/>
      </c>
      <c r="H38" s="299" t="str">
        <f>IF('Section C'!J38="","",'Section C'!J38)</f>
        <v/>
      </c>
      <c r="I38" s="187"/>
      <c r="J38" s="383"/>
      <c r="K38" s="187"/>
      <c r="L38" s="187"/>
      <c r="M38" s="187"/>
      <c r="N38" s="187"/>
      <c r="O38" s="187"/>
      <c r="P38" s="187"/>
      <c r="Q38" s="187"/>
      <c r="R38" s="318"/>
      <c r="S38" s="4"/>
      <c r="T38" s="187"/>
      <c r="U38" s="187"/>
      <c r="V38" s="187"/>
      <c r="W38" s="187"/>
      <c r="X38" s="187"/>
      <c r="Y38" s="187"/>
      <c r="Z38" s="187"/>
      <c r="AA38" s="187"/>
      <c r="AB38" s="187"/>
      <c r="AC38" s="187"/>
      <c r="AD38" s="187"/>
      <c r="AE38" s="187"/>
      <c r="AF38" s="187"/>
      <c r="AG38" s="187"/>
      <c r="AH38" s="4"/>
      <c r="AJ38" s="140" t="str">
        <f>IF(F38="UCITS",SUM(I38:Q38)=0,"OK")</f>
        <v>OK</v>
      </c>
      <c r="AK38" s="140" t="str">
        <f>IF(F38="AIF",SUM(T38:AF38)=0,"OK")</f>
        <v>OK</v>
      </c>
      <c r="AL38" s="140" t="str">
        <f>IF(F38="AIFLNP",SUM(T38:AF38)=0,"OK")</f>
        <v>OK</v>
      </c>
      <c r="AM38" s="140" t="str">
        <f>IF(F38="RAIF",SUM(T38:AF38)=0,"OK")</f>
        <v>OK</v>
      </c>
      <c r="AN38" s="140" t="b">
        <f>IF(OR(F38="AIF",F38="AIFLNP",F38="RAIF"),TRUE,FALSE)</f>
        <v>0</v>
      </c>
      <c r="AO38" s="140"/>
      <c r="AP38" s="375" t="str">
        <f>IF(G38="","TRUE",SUM(I38:AF38)=G38)</f>
        <v>TRUE</v>
      </c>
      <c r="AQ38" s="376" t="b">
        <f>IF(OR(AP38=TRUE,"TRUE"),TRUE,FALSE)</f>
        <v>1</v>
      </c>
      <c r="AS38" s="46" t="b">
        <f>IF(G38="",TRUE,G38=SUM(I38:AG38))</f>
        <v>1</v>
      </c>
    </row>
    <row r="39" spans="1:45" ht="15.75" thickBot="1" x14ac:dyDescent="0.3">
      <c r="A39" s="4"/>
      <c r="B39" s="70"/>
      <c r="C39" s="4"/>
      <c r="D39" s="4"/>
      <c r="E39" s="4"/>
      <c r="H39" s="317"/>
      <c r="I39" s="4"/>
      <c r="J39" s="4"/>
      <c r="K39" s="4"/>
      <c r="L39" s="4"/>
      <c r="M39" s="4"/>
      <c r="N39" s="4"/>
      <c r="O39" s="4"/>
      <c r="P39" s="4"/>
      <c r="Q39" s="4"/>
      <c r="R39" s="4"/>
      <c r="S39" s="4"/>
      <c r="T39" s="4"/>
      <c r="W39" s="4"/>
      <c r="X39" s="4"/>
      <c r="Y39" s="4"/>
      <c r="Z39" s="4"/>
      <c r="AA39" s="4"/>
      <c r="AB39" s="4"/>
      <c r="AC39" s="4"/>
      <c r="AD39" s="4"/>
      <c r="AE39" s="4"/>
      <c r="AF39" s="4"/>
      <c r="AG39" s="4"/>
      <c r="AH39" s="4"/>
      <c r="AJ39" s="140"/>
      <c r="AK39" s="140"/>
      <c r="AL39" s="140"/>
      <c r="AM39" s="140"/>
      <c r="AN39" s="140"/>
      <c r="AO39" s="140"/>
      <c r="AP39" s="375"/>
      <c r="AQ39" s="376"/>
    </row>
    <row r="40" spans="1:45" ht="25.5" customHeight="1" thickBot="1" x14ac:dyDescent="0.3">
      <c r="A40" s="4"/>
      <c r="B40" s="419" t="s">
        <v>734</v>
      </c>
      <c r="C40" s="222" t="str">
        <f>IF('Section C'!E40="", "",'Section C'!C40)</f>
        <v/>
      </c>
      <c r="D40" s="222" t="str">
        <f>IF('Section C'!E40="", "",'Section C'!E40)</f>
        <v/>
      </c>
      <c r="E40" s="222" t="str">
        <f>IF('Section C'!E40="", "",'Section C'!F40)</f>
        <v/>
      </c>
      <c r="F40" s="222" t="str">
        <f>IF('Section C'!C40="","",'Section C'!G40)</f>
        <v/>
      </c>
      <c r="G40" s="299" t="str">
        <f>IF('Section C'!F40="","",'Section C'!N40)</f>
        <v/>
      </c>
      <c r="H40" s="299" t="str">
        <f>IF('Section C'!J40="","",'Section C'!J40)</f>
        <v/>
      </c>
      <c r="I40" s="187"/>
      <c r="J40" s="383"/>
      <c r="K40" s="187"/>
      <c r="L40" s="187"/>
      <c r="M40" s="187"/>
      <c r="N40" s="187"/>
      <c r="O40" s="187"/>
      <c r="P40" s="187"/>
      <c r="Q40" s="187"/>
      <c r="R40" s="318"/>
      <c r="S40" s="4"/>
      <c r="T40" s="187"/>
      <c r="U40" s="187"/>
      <c r="V40" s="187"/>
      <c r="W40" s="187"/>
      <c r="X40" s="187"/>
      <c r="Y40" s="187"/>
      <c r="Z40" s="187"/>
      <c r="AA40" s="187"/>
      <c r="AB40" s="187"/>
      <c r="AC40" s="187"/>
      <c r="AD40" s="187"/>
      <c r="AE40" s="187"/>
      <c r="AF40" s="187"/>
      <c r="AG40" s="187"/>
      <c r="AH40" s="4"/>
      <c r="AJ40" s="140" t="str">
        <f>IF(F40="UCITS",SUM(I40:Q40)=0,"OK")</f>
        <v>OK</v>
      </c>
      <c r="AK40" s="140" t="str">
        <f>IF(F40="AIF",SUM(T40:AF40)=0,"OK")</f>
        <v>OK</v>
      </c>
      <c r="AL40" s="140" t="str">
        <f>IF(F40="AIFLNP",SUM(T40:AF40)=0,"OK")</f>
        <v>OK</v>
      </c>
      <c r="AM40" s="140" t="str">
        <f>IF(F40="RAIF",SUM(T40:AF40)=0,"OK")</f>
        <v>OK</v>
      </c>
      <c r="AN40" s="140" t="b">
        <f>IF(OR(F40="AIF",F40="AIFLNP",F40="RAIF"),TRUE,FALSE)</f>
        <v>0</v>
      </c>
      <c r="AO40" s="140"/>
      <c r="AP40" s="375" t="str">
        <f>IF(G40="","TRUE",SUM(I40:AF40)=G40)</f>
        <v>TRUE</v>
      </c>
      <c r="AQ40" s="376" t="b">
        <f>IF(OR(AP40=TRUE,"TRUE"),TRUE,FALSE)</f>
        <v>1</v>
      </c>
      <c r="AS40" s="46" t="b">
        <f>IF(G40="",TRUE,G40=SUM(I40:AG40))</f>
        <v>1</v>
      </c>
    </row>
    <row r="41" spans="1:45" ht="15.75" thickBot="1" x14ac:dyDescent="0.3">
      <c r="A41" s="4"/>
      <c r="B41" s="70"/>
      <c r="C41" s="4"/>
      <c r="D41" s="4"/>
      <c r="E41" s="4"/>
      <c r="H41" s="317"/>
      <c r="I41" s="4"/>
      <c r="J41" s="4"/>
      <c r="K41" s="4"/>
      <c r="L41" s="4"/>
      <c r="M41" s="4"/>
      <c r="N41" s="4"/>
      <c r="O41" s="4"/>
      <c r="P41" s="4"/>
      <c r="Q41" s="4"/>
      <c r="R41" s="4"/>
      <c r="S41" s="4"/>
      <c r="T41" s="4"/>
      <c r="W41" s="4"/>
      <c r="X41" s="4"/>
      <c r="Y41" s="4"/>
      <c r="Z41" s="4"/>
      <c r="AA41" s="4"/>
      <c r="AB41" s="4"/>
      <c r="AC41" s="4"/>
      <c r="AD41" s="4"/>
      <c r="AE41" s="4"/>
      <c r="AF41" s="4"/>
      <c r="AG41" s="4"/>
      <c r="AH41" s="4"/>
      <c r="AJ41" s="140"/>
      <c r="AK41" s="140"/>
      <c r="AL41" s="140"/>
      <c r="AM41" s="140"/>
      <c r="AN41" s="140"/>
      <c r="AO41" s="140"/>
      <c r="AP41" s="375"/>
      <c r="AQ41" s="376"/>
    </row>
    <row r="42" spans="1:45" ht="25.5" customHeight="1" thickBot="1" x14ac:dyDescent="0.3">
      <c r="A42" s="4"/>
      <c r="B42" s="121" t="s">
        <v>735</v>
      </c>
      <c r="C42" s="222" t="str">
        <f>IF('Section C'!E42="", "",'Section C'!C42)</f>
        <v/>
      </c>
      <c r="D42" s="222" t="str">
        <f>IF('Section C'!E42="", "",'Section C'!E42)</f>
        <v/>
      </c>
      <c r="E42" s="222" t="str">
        <f>IF('Section C'!E42="", "",'Section C'!F42)</f>
        <v/>
      </c>
      <c r="F42" s="222" t="str">
        <f>IF('Section C'!C42="","",'Section C'!G42)</f>
        <v/>
      </c>
      <c r="G42" s="299" t="str">
        <f>IF('Section C'!F42="","",'Section C'!N42)</f>
        <v/>
      </c>
      <c r="H42" s="299" t="str">
        <f>IF('Section C'!J42="","",'Section C'!J42)</f>
        <v/>
      </c>
      <c r="I42" s="187"/>
      <c r="J42" s="383"/>
      <c r="K42" s="187"/>
      <c r="L42" s="187"/>
      <c r="M42" s="187"/>
      <c r="N42" s="187"/>
      <c r="O42" s="187"/>
      <c r="P42" s="187"/>
      <c r="Q42" s="187"/>
      <c r="R42" s="318"/>
      <c r="S42" s="4"/>
      <c r="T42" s="187"/>
      <c r="U42" s="187"/>
      <c r="V42" s="187"/>
      <c r="W42" s="187"/>
      <c r="X42" s="187"/>
      <c r="Y42" s="187"/>
      <c r="Z42" s="187"/>
      <c r="AA42" s="187"/>
      <c r="AB42" s="187"/>
      <c r="AC42" s="187"/>
      <c r="AD42" s="187"/>
      <c r="AE42" s="187"/>
      <c r="AF42" s="187"/>
      <c r="AG42" s="187"/>
      <c r="AH42" s="4"/>
      <c r="AJ42" s="140" t="str">
        <f>IF(F42="UCITS",SUM(I42:Q42)=0,"OK")</f>
        <v>OK</v>
      </c>
      <c r="AK42" s="140" t="str">
        <f>IF(F42="AIF",SUM(T42:AF42)=0,"OK")</f>
        <v>OK</v>
      </c>
      <c r="AL42" s="140" t="str">
        <f>IF(F42="AIFLNP",SUM(T42:AF42)=0,"OK")</f>
        <v>OK</v>
      </c>
      <c r="AM42" s="140" t="str">
        <f>IF(F42="RAIF",SUM(T42:AF42)=0,"OK")</f>
        <v>OK</v>
      </c>
      <c r="AN42" s="140" t="b">
        <f>IF(OR(F42="AIF",F42="AIFLNP",F42="RAIF"),TRUE,FALSE)</f>
        <v>0</v>
      </c>
      <c r="AO42" s="140"/>
      <c r="AP42" s="375" t="str">
        <f>IF(G42="","TRUE",SUM(I42:AF42)=G42)</f>
        <v>TRUE</v>
      </c>
      <c r="AQ42" s="376" t="b">
        <f>IF(OR(AP42=TRUE,"TRUE"),TRUE,FALSE)</f>
        <v>1</v>
      </c>
      <c r="AS42" s="46" t="b">
        <f>IF(G42="",TRUE,G42=SUM(I42:AG42))</f>
        <v>1</v>
      </c>
    </row>
    <row r="43" spans="1:45" ht="15.75" thickBot="1" x14ac:dyDescent="0.3">
      <c r="A43" s="4"/>
      <c r="B43" s="70"/>
      <c r="C43" s="4"/>
      <c r="D43" s="4"/>
      <c r="E43" s="4"/>
      <c r="H43" s="317"/>
      <c r="I43" s="4"/>
      <c r="J43" s="4"/>
      <c r="K43" s="4"/>
      <c r="L43" s="4"/>
      <c r="M43" s="4"/>
      <c r="N43" s="4"/>
      <c r="O43" s="4"/>
      <c r="P43" s="4"/>
      <c r="Q43" s="4"/>
      <c r="R43" s="4"/>
      <c r="S43" s="4"/>
      <c r="T43" s="4"/>
      <c r="W43" s="4"/>
      <c r="X43" s="4"/>
      <c r="Y43" s="4"/>
      <c r="Z43" s="4"/>
      <c r="AA43" s="4"/>
      <c r="AB43" s="4"/>
      <c r="AC43" s="4"/>
      <c r="AD43" s="4"/>
      <c r="AE43" s="4"/>
      <c r="AF43" s="4"/>
      <c r="AG43" s="4"/>
      <c r="AH43" s="4"/>
      <c r="AJ43" s="140"/>
      <c r="AK43" s="140"/>
      <c r="AL43" s="140"/>
      <c r="AM43" s="140"/>
      <c r="AN43" s="140"/>
      <c r="AO43" s="140"/>
      <c r="AP43" s="375"/>
      <c r="AQ43" s="376"/>
    </row>
    <row r="44" spans="1:45" ht="25.5" customHeight="1" thickBot="1" x14ac:dyDescent="0.3">
      <c r="A44" s="4"/>
      <c r="B44" s="121" t="s">
        <v>736</v>
      </c>
      <c r="C44" s="222" t="str">
        <f>IF('Section C'!E44="", "",'Section C'!C44)</f>
        <v/>
      </c>
      <c r="D44" s="222" t="str">
        <f>IF('Section C'!E44="", "",'Section C'!E44)</f>
        <v/>
      </c>
      <c r="E44" s="222" t="str">
        <f>IF('Section C'!E44="", "",'Section C'!F44)</f>
        <v/>
      </c>
      <c r="F44" s="222" t="str">
        <f>IF('Section C'!C44="","",'Section C'!G44)</f>
        <v/>
      </c>
      <c r="G44" s="299" t="str">
        <f>IF('Section C'!F44="","",'Section C'!N44)</f>
        <v/>
      </c>
      <c r="H44" s="299" t="str">
        <f>IF('Section C'!J44="","",'Section C'!J44)</f>
        <v/>
      </c>
      <c r="I44" s="187"/>
      <c r="J44" s="383"/>
      <c r="K44" s="187"/>
      <c r="L44" s="187"/>
      <c r="M44" s="187"/>
      <c r="N44" s="187"/>
      <c r="O44" s="187"/>
      <c r="P44" s="187"/>
      <c r="Q44" s="187"/>
      <c r="R44" s="318"/>
      <c r="S44" s="4"/>
      <c r="T44" s="187"/>
      <c r="U44" s="187"/>
      <c r="V44" s="187"/>
      <c r="W44" s="187"/>
      <c r="X44" s="187"/>
      <c r="Y44" s="187"/>
      <c r="Z44" s="187"/>
      <c r="AA44" s="187"/>
      <c r="AB44" s="187"/>
      <c r="AC44" s="187"/>
      <c r="AD44" s="187"/>
      <c r="AE44" s="187"/>
      <c r="AF44" s="187"/>
      <c r="AG44" s="187"/>
      <c r="AH44" s="4"/>
      <c r="AJ44" s="140" t="str">
        <f>IF(F44="UCITS",SUM(I44:Q44)=0,"OK")</f>
        <v>OK</v>
      </c>
      <c r="AK44" s="140" t="str">
        <f>IF(F44="AIF",SUM(T44:AF44)=0,"OK")</f>
        <v>OK</v>
      </c>
      <c r="AL44" s="140" t="str">
        <f>IF(F44="AIFLNP",SUM(T44:AF44)=0,"OK")</f>
        <v>OK</v>
      </c>
      <c r="AM44" s="140" t="str">
        <f>IF(F44="RAIF",SUM(T44:AF44)=0,"OK")</f>
        <v>OK</v>
      </c>
      <c r="AN44" s="140" t="b">
        <f>IF(OR(F44="AIF",F44="AIFLNP",F44="RAIF"),TRUE,FALSE)</f>
        <v>0</v>
      </c>
      <c r="AO44" s="140"/>
      <c r="AP44" s="375" t="str">
        <f>IF(G44="","TRUE",SUM(I44:AF44)=G44)</f>
        <v>TRUE</v>
      </c>
      <c r="AQ44" s="376" t="b">
        <f>IF(OR(AP44=TRUE,"TRUE"),TRUE,FALSE)</f>
        <v>1</v>
      </c>
      <c r="AS44" s="46" t="b">
        <f>IF(G44="",TRUE,G44=SUM(I44:AG44))</f>
        <v>1</v>
      </c>
    </row>
    <row r="45" spans="1:45" ht="15.75" thickBot="1" x14ac:dyDescent="0.3">
      <c r="A45" s="4"/>
      <c r="B45" s="70"/>
      <c r="C45" s="4"/>
      <c r="D45" s="4"/>
      <c r="E45" s="4"/>
      <c r="H45" s="317"/>
      <c r="I45" s="4"/>
      <c r="J45" s="4"/>
      <c r="K45" s="4"/>
      <c r="L45" s="4"/>
      <c r="M45" s="4"/>
      <c r="N45" s="4"/>
      <c r="O45" s="4"/>
      <c r="P45" s="4"/>
      <c r="Q45" s="4"/>
      <c r="R45" s="4"/>
      <c r="S45" s="4"/>
      <c r="T45" s="4"/>
      <c r="W45" s="4"/>
      <c r="X45" s="4"/>
      <c r="Y45" s="4"/>
      <c r="Z45" s="4"/>
      <c r="AA45" s="4"/>
      <c r="AB45" s="4"/>
      <c r="AC45" s="4"/>
      <c r="AD45" s="4"/>
      <c r="AE45" s="4"/>
      <c r="AF45" s="4"/>
      <c r="AG45" s="4"/>
      <c r="AH45" s="4"/>
      <c r="AJ45" s="140"/>
      <c r="AK45" s="140"/>
      <c r="AL45" s="140"/>
      <c r="AM45" s="140"/>
      <c r="AN45" s="140"/>
      <c r="AO45" s="140"/>
      <c r="AP45" s="375"/>
      <c r="AQ45" s="376"/>
    </row>
    <row r="46" spans="1:45" ht="25.5" customHeight="1" thickBot="1" x14ac:dyDescent="0.3">
      <c r="A46" s="4"/>
      <c r="B46" s="121" t="s">
        <v>737</v>
      </c>
      <c r="C46" s="222" t="str">
        <f>IF('Section C'!E46="", "",'Section C'!C46)</f>
        <v/>
      </c>
      <c r="D46" s="222" t="str">
        <f>IF('Section C'!E46="", "",'Section C'!E46)</f>
        <v/>
      </c>
      <c r="E46" s="222" t="str">
        <f>IF('Section C'!E46="", "",'Section C'!F46)</f>
        <v/>
      </c>
      <c r="F46" s="222" t="str">
        <f>IF('Section C'!C46="","",'Section C'!G46)</f>
        <v/>
      </c>
      <c r="G46" s="299" t="str">
        <f>IF('Section C'!F46="","",'Section C'!N46)</f>
        <v/>
      </c>
      <c r="H46" s="299" t="str">
        <f>IF('Section C'!J46="","",'Section C'!J46)</f>
        <v/>
      </c>
      <c r="I46" s="187"/>
      <c r="J46" s="383"/>
      <c r="K46" s="187"/>
      <c r="L46" s="187"/>
      <c r="M46" s="187"/>
      <c r="N46" s="187"/>
      <c r="O46" s="187"/>
      <c r="P46" s="187"/>
      <c r="Q46" s="187"/>
      <c r="R46" s="318"/>
      <c r="S46" s="4"/>
      <c r="T46" s="187"/>
      <c r="U46" s="187"/>
      <c r="V46" s="187"/>
      <c r="W46" s="187"/>
      <c r="X46" s="187"/>
      <c r="Y46" s="187"/>
      <c r="Z46" s="187"/>
      <c r="AA46" s="187"/>
      <c r="AB46" s="187"/>
      <c r="AC46" s="187"/>
      <c r="AD46" s="187"/>
      <c r="AE46" s="187"/>
      <c r="AF46" s="187"/>
      <c r="AG46" s="187"/>
      <c r="AH46" s="4"/>
      <c r="AJ46" s="140" t="str">
        <f>IF(F46="UCITS",SUM(I46:Q46)=0,"OK")</f>
        <v>OK</v>
      </c>
      <c r="AK46" s="140" t="str">
        <f>IF(F46="AIF",SUM(T46:AF46)=0,"OK")</f>
        <v>OK</v>
      </c>
      <c r="AL46" s="140" t="str">
        <f>IF(F46="AIFLNP",SUM(T46:AF46)=0,"OK")</f>
        <v>OK</v>
      </c>
      <c r="AM46" s="140" t="str">
        <f>IF(F46="RAIF",SUM(T46:AF46)=0,"OK")</f>
        <v>OK</v>
      </c>
      <c r="AN46" s="140" t="b">
        <f>IF(OR(F46="AIF",F46="AIFLNP",F46="RAIF"),TRUE,FALSE)</f>
        <v>0</v>
      </c>
      <c r="AO46" s="140"/>
      <c r="AP46" s="375" t="str">
        <f>IF(G46="","TRUE",SUM(I46:AF46)=G46)</f>
        <v>TRUE</v>
      </c>
      <c r="AQ46" s="376" t="b">
        <f>IF(OR(AP46=TRUE,"TRUE"),TRUE,FALSE)</f>
        <v>1</v>
      </c>
      <c r="AS46" s="46" t="b">
        <f>IF(G46="",TRUE,G46=SUM(I46:AG46))</f>
        <v>1</v>
      </c>
    </row>
    <row r="47" spans="1:45" ht="15.75" thickBot="1" x14ac:dyDescent="0.3">
      <c r="A47" s="4"/>
      <c r="B47" s="70"/>
      <c r="C47" s="4"/>
      <c r="D47" s="4"/>
      <c r="E47" s="4"/>
      <c r="H47" s="317"/>
      <c r="I47" s="4"/>
      <c r="J47" s="4"/>
      <c r="K47" s="4"/>
      <c r="L47" s="4"/>
      <c r="M47" s="4"/>
      <c r="N47" s="4"/>
      <c r="O47" s="4"/>
      <c r="P47" s="4"/>
      <c r="Q47" s="4"/>
      <c r="R47" s="4"/>
      <c r="S47" s="4"/>
      <c r="T47" s="4"/>
      <c r="W47" s="4"/>
      <c r="X47" s="4"/>
      <c r="Y47" s="4"/>
      <c r="Z47" s="4"/>
      <c r="AA47" s="4"/>
      <c r="AB47" s="4"/>
      <c r="AC47" s="4"/>
      <c r="AD47" s="4"/>
      <c r="AE47" s="4"/>
      <c r="AF47" s="4"/>
      <c r="AG47" s="4"/>
      <c r="AH47" s="4"/>
      <c r="AJ47" s="140"/>
      <c r="AK47" s="140"/>
      <c r="AL47" s="140"/>
      <c r="AM47" s="140"/>
      <c r="AN47" s="140"/>
      <c r="AO47" s="140"/>
      <c r="AP47" s="375"/>
      <c r="AQ47" s="376"/>
    </row>
    <row r="48" spans="1:45" ht="25.5" customHeight="1" thickBot="1" x14ac:dyDescent="0.3">
      <c r="A48" s="4"/>
      <c r="B48" s="121" t="s">
        <v>738</v>
      </c>
      <c r="C48" s="222" t="str">
        <f>IF('Section C'!E48="", "",'Section C'!C48)</f>
        <v/>
      </c>
      <c r="D48" s="222" t="str">
        <f>IF('Section C'!E48="", "",'Section C'!E48)</f>
        <v/>
      </c>
      <c r="E48" s="222" t="str">
        <f>IF('Section C'!E48="", "",'Section C'!F48)</f>
        <v/>
      </c>
      <c r="F48" s="222" t="str">
        <f>IF('Section C'!C48="","",'Section C'!G48)</f>
        <v/>
      </c>
      <c r="G48" s="299" t="str">
        <f>IF('Section C'!F48="","",'Section C'!N48)</f>
        <v/>
      </c>
      <c r="H48" s="299" t="str">
        <f>IF('Section C'!J48="","",'Section C'!J48)</f>
        <v/>
      </c>
      <c r="I48" s="187"/>
      <c r="J48" s="383"/>
      <c r="K48" s="187"/>
      <c r="L48" s="187"/>
      <c r="M48" s="187"/>
      <c r="N48" s="187"/>
      <c r="O48" s="187"/>
      <c r="P48" s="187"/>
      <c r="Q48" s="187"/>
      <c r="R48" s="318"/>
      <c r="S48" s="4"/>
      <c r="T48" s="187"/>
      <c r="U48" s="187"/>
      <c r="V48" s="187"/>
      <c r="W48" s="187"/>
      <c r="X48" s="187"/>
      <c r="Y48" s="187"/>
      <c r="Z48" s="187"/>
      <c r="AA48" s="187"/>
      <c r="AB48" s="187"/>
      <c r="AC48" s="187"/>
      <c r="AD48" s="187"/>
      <c r="AE48" s="187"/>
      <c r="AF48" s="187"/>
      <c r="AG48" s="187"/>
      <c r="AH48" s="4"/>
      <c r="AJ48" s="140" t="str">
        <f>IF(F48="UCITS",SUM(I48:Q48)=0,"OK")</f>
        <v>OK</v>
      </c>
      <c r="AK48" s="140" t="str">
        <f>IF(F48="AIF",SUM(T48:AF48)=0,"OK")</f>
        <v>OK</v>
      </c>
      <c r="AL48" s="140" t="str">
        <f>IF(F48="AIFLNP",SUM(T48:AF48)=0,"OK")</f>
        <v>OK</v>
      </c>
      <c r="AM48" s="140" t="str">
        <f>IF(F48="RAIF",SUM(T48:AF48)=0,"OK")</f>
        <v>OK</v>
      </c>
      <c r="AN48" s="140" t="b">
        <f>IF(OR(F48="AIF",F48="AIFLNP",F48="RAIF"),TRUE,FALSE)</f>
        <v>0</v>
      </c>
      <c r="AO48" s="140"/>
      <c r="AP48" s="375" t="str">
        <f>IF(G48="","TRUE",SUM(I48:AF48)=G48)</f>
        <v>TRUE</v>
      </c>
      <c r="AQ48" s="376" t="b">
        <f>IF(OR(AP48=TRUE,"TRUE"),TRUE,FALSE)</f>
        <v>1</v>
      </c>
      <c r="AS48" s="46" t="b">
        <f>IF(G48="",TRUE,G48=SUM(I48:AG48))</f>
        <v>1</v>
      </c>
    </row>
    <row r="49" spans="1:45" ht="15.75" thickBot="1" x14ac:dyDescent="0.3">
      <c r="A49" s="4"/>
      <c r="B49" s="70"/>
      <c r="C49" s="4"/>
      <c r="D49" s="4"/>
      <c r="E49" s="4"/>
      <c r="H49" s="317"/>
      <c r="I49" s="4"/>
      <c r="J49" s="4"/>
      <c r="K49" s="4"/>
      <c r="L49" s="4"/>
      <c r="M49" s="4"/>
      <c r="N49" s="4"/>
      <c r="O49" s="4"/>
      <c r="P49" s="4"/>
      <c r="Q49" s="4"/>
      <c r="R49" s="4"/>
      <c r="S49" s="4"/>
      <c r="T49" s="4"/>
      <c r="W49" s="4"/>
      <c r="X49" s="4"/>
      <c r="Y49" s="4"/>
      <c r="Z49" s="4"/>
      <c r="AA49" s="4"/>
      <c r="AB49" s="4"/>
      <c r="AC49" s="4"/>
      <c r="AD49" s="4"/>
      <c r="AE49" s="4"/>
      <c r="AF49" s="4"/>
      <c r="AG49" s="4"/>
      <c r="AH49" s="4"/>
      <c r="AJ49" s="140"/>
      <c r="AK49" s="140"/>
      <c r="AL49" s="140"/>
      <c r="AM49" s="140"/>
      <c r="AN49" s="140"/>
      <c r="AO49" s="140"/>
      <c r="AP49" s="375"/>
      <c r="AQ49" s="376"/>
    </row>
    <row r="50" spans="1:45" ht="25.5" customHeight="1" thickBot="1" x14ac:dyDescent="0.3">
      <c r="A50" s="4"/>
      <c r="B50" s="121" t="s">
        <v>739</v>
      </c>
      <c r="C50" s="222" t="str">
        <f>IF('Section C'!E50="", "",'Section C'!C50)</f>
        <v/>
      </c>
      <c r="D50" s="222" t="str">
        <f>IF('Section C'!E50="", "",'Section C'!E50)</f>
        <v/>
      </c>
      <c r="E50" s="222" t="str">
        <f>IF('Section C'!E50="", "",'Section C'!F50)</f>
        <v/>
      </c>
      <c r="F50" s="222" t="str">
        <f>IF('Section C'!C50="","",'Section C'!G50)</f>
        <v/>
      </c>
      <c r="G50" s="299" t="str">
        <f>IF('Section C'!F50="","",'Section C'!N50)</f>
        <v/>
      </c>
      <c r="H50" s="299" t="str">
        <f>IF('Section C'!J50="","",'Section C'!J50)</f>
        <v/>
      </c>
      <c r="I50" s="187"/>
      <c r="J50" s="383"/>
      <c r="K50" s="187"/>
      <c r="L50" s="187"/>
      <c r="M50" s="187"/>
      <c r="N50" s="187"/>
      <c r="O50" s="187"/>
      <c r="P50" s="187"/>
      <c r="Q50" s="187"/>
      <c r="R50" s="318"/>
      <c r="S50" s="4"/>
      <c r="T50" s="187"/>
      <c r="U50" s="187"/>
      <c r="V50" s="187"/>
      <c r="W50" s="187"/>
      <c r="X50" s="187"/>
      <c r="Y50" s="187"/>
      <c r="Z50" s="187"/>
      <c r="AA50" s="187"/>
      <c r="AB50" s="187"/>
      <c r="AC50" s="187"/>
      <c r="AD50" s="187"/>
      <c r="AE50" s="187"/>
      <c r="AF50" s="187"/>
      <c r="AG50" s="187"/>
      <c r="AH50" s="4"/>
      <c r="AJ50" s="140" t="str">
        <f>IF(F50="UCITS",SUM(I50:Q50)=0,"OK")</f>
        <v>OK</v>
      </c>
      <c r="AK50" s="140" t="str">
        <f>IF(F50="AIF",SUM(T50:AF50)=0,"OK")</f>
        <v>OK</v>
      </c>
      <c r="AL50" s="140" t="str">
        <f>IF(F50="AIFLNP",SUM(T50:AF50)=0,"OK")</f>
        <v>OK</v>
      </c>
      <c r="AM50" s="140" t="str">
        <f>IF(F50="RAIF",SUM(T50:AF50)=0,"OK")</f>
        <v>OK</v>
      </c>
      <c r="AN50" s="140" t="b">
        <f>IF(OR(F50="AIF",F50="AIFLNP",F50="RAIF"),TRUE,FALSE)</f>
        <v>0</v>
      </c>
      <c r="AO50" s="140"/>
      <c r="AP50" s="375" t="str">
        <f>IF(G50="","TRUE",SUM(I50:AF50)=G50)</f>
        <v>TRUE</v>
      </c>
      <c r="AQ50" s="376" t="b">
        <f>IF(OR(AP50=TRUE,"TRUE"),TRUE,FALSE)</f>
        <v>1</v>
      </c>
      <c r="AS50" s="46" t="b">
        <f>IF(G50="",TRUE,G50=SUM(I50:AG50))</f>
        <v>1</v>
      </c>
    </row>
    <row r="51" spans="1:45" ht="15.75" thickBot="1" x14ac:dyDescent="0.3">
      <c r="A51" s="4"/>
      <c r="B51" s="70"/>
      <c r="C51" s="4"/>
      <c r="D51" s="4"/>
      <c r="E51" s="4"/>
      <c r="H51" s="317"/>
      <c r="I51" s="4"/>
      <c r="J51" s="4"/>
      <c r="K51" s="4"/>
      <c r="L51" s="4"/>
      <c r="M51" s="4"/>
      <c r="N51" s="4"/>
      <c r="O51" s="4"/>
      <c r="P51" s="4"/>
      <c r="Q51" s="4"/>
      <c r="R51" s="4"/>
      <c r="S51" s="4"/>
      <c r="T51" s="4"/>
      <c r="W51" s="4"/>
      <c r="X51" s="4"/>
      <c r="Y51" s="4"/>
      <c r="Z51" s="4"/>
      <c r="AA51" s="4"/>
      <c r="AB51" s="4"/>
      <c r="AC51" s="4"/>
      <c r="AD51" s="4"/>
      <c r="AE51" s="4"/>
      <c r="AF51" s="4"/>
      <c r="AG51" s="4"/>
      <c r="AH51" s="4"/>
      <c r="AJ51" s="140"/>
      <c r="AK51" s="140"/>
      <c r="AL51" s="140"/>
      <c r="AM51" s="140"/>
      <c r="AN51" s="140"/>
      <c r="AO51" s="140"/>
      <c r="AP51" s="375"/>
      <c r="AQ51" s="376"/>
    </row>
    <row r="52" spans="1:45" ht="25.5" customHeight="1" thickBot="1" x14ac:dyDescent="0.3">
      <c r="A52" s="4"/>
      <c r="B52" s="121" t="s">
        <v>740</v>
      </c>
      <c r="C52" s="222" t="str">
        <f>IF('Section C'!E52="", "",'Section C'!C52)</f>
        <v/>
      </c>
      <c r="D52" s="222" t="str">
        <f>IF('Section C'!E52="", "",'Section C'!E52)</f>
        <v/>
      </c>
      <c r="E52" s="222" t="str">
        <f>IF('Section C'!E52="", "",'Section C'!F52)</f>
        <v/>
      </c>
      <c r="F52" s="222" t="str">
        <f>IF('Section C'!C52="","",'Section C'!G52)</f>
        <v/>
      </c>
      <c r="G52" s="299" t="str">
        <f>IF('Section C'!F52="","",'Section C'!N52)</f>
        <v/>
      </c>
      <c r="H52" s="299" t="str">
        <f>IF('Section C'!J52="","",'Section C'!J52)</f>
        <v/>
      </c>
      <c r="I52" s="187"/>
      <c r="J52" s="383"/>
      <c r="K52" s="187"/>
      <c r="L52" s="187"/>
      <c r="M52" s="187"/>
      <c r="N52" s="187"/>
      <c r="O52" s="187"/>
      <c r="P52" s="187"/>
      <c r="Q52" s="187"/>
      <c r="R52" s="318"/>
      <c r="S52" s="4"/>
      <c r="T52" s="187"/>
      <c r="U52" s="187"/>
      <c r="V52" s="187"/>
      <c r="W52" s="187"/>
      <c r="X52" s="187"/>
      <c r="Y52" s="187"/>
      <c r="Z52" s="187"/>
      <c r="AA52" s="187"/>
      <c r="AB52" s="187"/>
      <c r="AC52" s="187"/>
      <c r="AD52" s="187"/>
      <c r="AE52" s="187"/>
      <c r="AF52" s="187"/>
      <c r="AG52" s="187"/>
      <c r="AH52" s="4"/>
      <c r="AJ52" s="140" t="str">
        <f>IF(F52="UCITS",SUM(I52:Q52)=0,"OK")</f>
        <v>OK</v>
      </c>
      <c r="AK52" s="140" t="str">
        <f>IF(F52="AIF",SUM(T52:AF52)=0,"OK")</f>
        <v>OK</v>
      </c>
      <c r="AL52" s="140" t="str">
        <f>IF(F52="AIFLNP",SUM(T52:AF52)=0,"OK")</f>
        <v>OK</v>
      </c>
      <c r="AM52" s="140" t="str">
        <f>IF(F52="RAIF",SUM(T52:AF52)=0,"OK")</f>
        <v>OK</v>
      </c>
      <c r="AN52" s="140" t="b">
        <f>IF(OR(F52="AIF",F52="AIFLNP",F52="RAIF"),TRUE,FALSE)</f>
        <v>0</v>
      </c>
      <c r="AO52" s="140"/>
      <c r="AP52" s="375" t="str">
        <f>IF(G52="","TRUE",SUM(I52:AF52)=G52)</f>
        <v>TRUE</v>
      </c>
      <c r="AQ52" s="376" t="b">
        <f>IF(OR(AP52=TRUE,"TRUE"),TRUE,FALSE)</f>
        <v>1</v>
      </c>
      <c r="AS52" s="46" t="b">
        <f>IF(G52="",TRUE,G52=SUM(I52:AG52))</f>
        <v>1</v>
      </c>
    </row>
    <row r="53" spans="1:45" ht="15.75" thickBot="1" x14ac:dyDescent="0.3">
      <c r="A53" s="4"/>
      <c r="B53" s="70"/>
      <c r="C53" s="4"/>
      <c r="D53" s="4"/>
      <c r="E53" s="4"/>
      <c r="H53" s="317"/>
      <c r="I53" s="4"/>
      <c r="J53" s="4"/>
      <c r="K53" s="4"/>
      <c r="L53" s="4"/>
      <c r="M53" s="4"/>
      <c r="N53" s="4"/>
      <c r="O53" s="4"/>
      <c r="P53" s="4"/>
      <c r="Q53" s="4"/>
      <c r="R53" s="4"/>
      <c r="S53" s="4"/>
      <c r="T53" s="4"/>
      <c r="W53" s="4"/>
      <c r="X53" s="4"/>
      <c r="Y53" s="4"/>
      <c r="Z53" s="4"/>
      <c r="AA53" s="4"/>
      <c r="AB53" s="4"/>
      <c r="AC53" s="4"/>
      <c r="AD53" s="4"/>
      <c r="AE53" s="4"/>
      <c r="AF53" s="4"/>
      <c r="AG53" s="4"/>
      <c r="AH53" s="4"/>
      <c r="AJ53" s="140"/>
      <c r="AK53" s="140"/>
      <c r="AL53" s="140"/>
      <c r="AM53" s="140"/>
      <c r="AN53" s="140"/>
      <c r="AO53" s="140"/>
      <c r="AP53" s="375"/>
      <c r="AQ53" s="376"/>
    </row>
    <row r="54" spans="1:45" ht="25.5" customHeight="1" thickBot="1" x14ac:dyDescent="0.3">
      <c r="A54" s="4"/>
      <c r="B54" s="121" t="s">
        <v>741</v>
      </c>
      <c r="C54" s="222" t="str">
        <f>IF('Section C'!E54="", "",'Section C'!C54)</f>
        <v/>
      </c>
      <c r="D54" s="222" t="str">
        <f>IF('Section C'!E54="", "",'Section C'!E54)</f>
        <v/>
      </c>
      <c r="E54" s="222" t="str">
        <f>IF('Section C'!E54="", "",'Section C'!F54)</f>
        <v/>
      </c>
      <c r="F54" s="222" t="str">
        <f>IF('Section C'!C54="","",'Section C'!G54)</f>
        <v/>
      </c>
      <c r="G54" s="299" t="str">
        <f>IF('Section C'!F54="","",'Section C'!N54)</f>
        <v/>
      </c>
      <c r="H54" s="299" t="str">
        <f>IF('Section C'!J54="","",'Section C'!J54)</f>
        <v/>
      </c>
      <c r="I54" s="187"/>
      <c r="J54" s="383"/>
      <c r="K54" s="187"/>
      <c r="L54" s="187"/>
      <c r="M54" s="187"/>
      <c r="N54" s="187"/>
      <c r="O54" s="187"/>
      <c r="P54" s="187"/>
      <c r="Q54" s="187"/>
      <c r="R54" s="318"/>
      <c r="S54" s="4"/>
      <c r="T54" s="187"/>
      <c r="U54" s="187"/>
      <c r="V54" s="187"/>
      <c r="W54" s="187"/>
      <c r="X54" s="187"/>
      <c r="Y54" s="187"/>
      <c r="Z54" s="187"/>
      <c r="AA54" s="187"/>
      <c r="AB54" s="187"/>
      <c r="AC54" s="187"/>
      <c r="AD54" s="187"/>
      <c r="AE54" s="187"/>
      <c r="AF54" s="187"/>
      <c r="AG54" s="187"/>
      <c r="AH54" s="4"/>
      <c r="AJ54" s="140" t="str">
        <f>IF(F54="UCITS",SUM(I54:Q54)=0,"OK")</f>
        <v>OK</v>
      </c>
      <c r="AK54" s="140" t="str">
        <f>IF(F54="AIF",SUM(T54:AF54)=0,"OK")</f>
        <v>OK</v>
      </c>
      <c r="AL54" s="140" t="str">
        <f>IF(F54="AIFLNP",SUM(T54:AF54)=0,"OK")</f>
        <v>OK</v>
      </c>
      <c r="AM54" s="140" t="str">
        <f>IF(F54="RAIF",SUM(T54:AF54)=0,"OK")</f>
        <v>OK</v>
      </c>
      <c r="AN54" s="140" t="b">
        <f>IF(OR(F54="AIF",F54="AIFLNP",F54="RAIF"),TRUE,FALSE)</f>
        <v>0</v>
      </c>
      <c r="AO54" s="140"/>
      <c r="AP54" s="375" t="str">
        <f>IF(G54="","TRUE",SUM(I54:AF54)=G54)</f>
        <v>TRUE</v>
      </c>
      <c r="AQ54" s="376" t="b">
        <f>IF(OR(AP54=TRUE,"TRUE"),TRUE,FALSE)</f>
        <v>1</v>
      </c>
      <c r="AS54" s="46" t="b">
        <f>IF(G54="",TRUE,G54=SUM(I54:AG54))</f>
        <v>1</v>
      </c>
    </row>
    <row r="55" spans="1:45" ht="15.75" thickBot="1" x14ac:dyDescent="0.3">
      <c r="A55" s="4"/>
      <c r="B55" s="70"/>
      <c r="C55" s="4"/>
      <c r="D55" s="4"/>
      <c r="E55" s="4"/>
      <c r="H55" s="317"/>
      <c r="I55" s="4"/>
      <c r="J55" s="4"/>
      <c r="K55" s="4"/>
      <c r="L55" s="4"/>
      <c r="M55" s="4"/>
      <c r="N55" s="4"/>
      <c r="O55" s="4"/>
      <c r="P55" s="4"/>
      <c r="Q55" s="4"/>
      <c r="R55" s="4"/>
      <c r="S55" s="4"/>
      <c r="T55" s="4"/>
      <c r="W55" s="4"/>
      <c r="X55" s="4"/>
      <c r="Y55" s="4"/>
      <c r="Z55" s="4"/>
      <c r="AA55" s="4"/>
      <c r="AB55" s="4"/>
      <c r="AC55" s="4"/>
      <c r="AD55" s="4"/>
      <c r="AE55" s="4"/>
      <c r="AF55" s="4"/>
      <c r="AG55" s="4"/>
      <c r="AH55" s="4"/>
      <c r="AJ55" s="140"/>
      <c r="AK55" s="140"/>
      <c r="AL55" s="140"/>
      <c r="AM55" s="140"/>
      <c r="AN55" s="140"/>
      <c r="AO55" s="140"/>
      <c r="AP55" s="375"/>
      <c r="AQ55" s="376"/>
    </row>
    <row r="56" spans="1:45" ht="25.5" customHeight="1" thickBot="1" x14ac:dyDescent="0.3">
      <c r="A56" s="4"/>
      <c r="B56" s="121" t="s">
        <v>742</v>
      </c>
      <c r="C56" s="222" t="str">
        <f>IF('Section C'!E56="", "",'Section C'!C56)</f>
        <v/>
      </c>
      <c r="D56" s="222" t="str">
        <f>IF('Section C'!E56="", "",'Section C'!E56)</f>
        <v/>
      </c>
      <c r="E56" s="222" t="str">
        <f>IF('Section C'!E56="", "",'Section C'!F56)</f>
        <v/>
      </c>
      <c r="F56" s="222" t="str">
        <f>IF('Section C'!C56="","",'Section C'!G56)</f>
        <v/>
      </c>
      <c r="G56" s="299" t="str">
        <f>IF('Section C'!F56="","",'Section C'!N56)</f>
        <v/>
      </c>
      <c r="H56" s="299" t="str">
        <f>IF('Section C'!J56="","",'Section C'!J56)</f>
        <v/>
      </c>
      <c r="I56" s="187"/>
      <c r="J56" s="383"/>
      <c r="K56" s="187"/>
      <c r="L56" s="187"/>
      <c r="M56" s="187"/>
      <c r="N56" s="187"/>
      <c r="O56" s="187"/>
      <c r="P56" s="187"/>
      <c r="Q56" s="187"/>
      <c r="R56" s="318"/>
      <c r="S56" s="4"/>
      <c r="T56" s="187"/>
      <c r="U56" s="187"/>
      <c r="V56" s="187"/>
      <c r="W56" s="187"/>
      <c r="X56" s="187"/>
      <c r="Y56" s="187"/>
      <c r="Z56" s="187"/>
      <c r="AA56" s="187"/>
      <c r="AB56" s="187"/>
      <c r="AC56" s="187"/>
      <c r="AD56" s="187"/>
      <c r="AE56" s="187"/>
      <c r="AF56" s="187"/>
      <c r="AG56" s="187"/>
      <c r="AH56" s="4"/>
      <c r="AJ56" s="140" t="str">
        <f>IF(F56="UCITS",SUM(I56:Q56)=0,"OK")</f>
        <v>OK</v>
      </c>
      <c r="AK56" s="140" t="str">
        <f>IF(F56="AIF",SUM(T56:AF56)=0,"OK")</f>
        <v>OK</v>
      </c>
      <c r="AL56" s="140" t="str">
        <f>IF(F56="AIFLNP",SUM(T56:AF56)=0,"OK")</f>
        <v>OK</v>
      </c>
      <c r="AM56" s="140" t="str">
        <f>IF(F56="RAIF",SUM(T56:AF56)=0,"OK")</f>
        <v>OK</v>
      </c>
      <c r="AN56" s="140" t="b">
        <f>IF(OR(F56="AIF",F56="AIFLNP",F56="RAIF"),TRUE,FALSE)</f>
        <v>0</v>
      </c>
      <c r="AO56" s="140"/>
      <c r="AP56" s="375" t="str">
        <f>IF(G56="","TRUE",SUM(I56:AF56)=G56)</f>
        <v>TRUE</v>
      </c>
      <c r="AQ56" s="376" t="b">
        <f>IF(OR(AP56=TRUE,"TRUE"),TRUE,FALSE)</f>
        <v>1</v>
      </c>
      <c r="AS56" s="46" t="b">
        <f>IF(G56="",TRUE,G56=SUM(I56:AG56))</f>
        <v>1</v>
      </c>
    </row>
    <row r="57" spans="1:45" ht="15.75" thickBot="1" x14ac:dyDescent="0.3">
      <c r="A57" s="4"/>
      <c r="B57" s="70"/>
      <c r="C57" s="4"/>
      <c r="D57" s="4"/>
      <c r="E57" s="4"/>
      <c r="H57" s="317"/>
      <c r="I57" s="4"/>
      <c r="J57" s="4"/>
      <c r="K57" s="4"/>
      <c r="L57" s="4"/>
      <c r="M57" s="4"/>
      <c r="N57" s="4"/>
      <c r="O57" s="4"/>
      <c r="P57" s="4"/>
      <c r="Q57" s="4"/>
      <c r="R57" s="4"/>
      <c r="S57" s="4"/>
      <c r="T57" s="4"/>
      <c r="W57" s="4"/>
      <c r="X57" s="4"/>
      <c r="Y57" s="4"/>
      <c r="Z57" s="4"/>
      <c r="AA57" s="4"/>
      <c r="AB57" s="4"/>
      <c r="AC57" s="4"/>
      <c r="AD57" s="4"/>
      <c r="AE57" s="4"/>
      <c r="AF57" s="4"/>
      <c r="AG57" s="4"/>
      <c r="AH57" s="4"/>
      <c r="AJ57" s="140"/>
      <c r="AK57" s="140"/>
      <c r="AL57" s="140"/>
      <c r="AM57" s="140"/>
      <c r="AN57" s="140"/>
      <c r="AO57" s="140"/>
      <c r="AP57" s="375"/>
      <c r="AQ57" s="376"/>
    </row>
    <row r="58" spans="1:45" ht="25.5" customHeight="1" thickBot="1" x14ac:dyDescent="0.3">
      <c r="A58" s="4"/>
      <c r="B58" s="121" t="s">
        <v>743</v>
      </c>
      <c r="C58" s="222" t="str">
        <f>IF('Section C'!E58="", "",'Section C'!C58)</f>
        <v/>
      </c>
      <c r="D58" s="222" t="str">
        <f>IF('Section C'!E58="", "",'Section C'!E58)</f>
        <v/>
      </c>
      <c r="E58" s="222" t="str">
        <f>IF('Section C'!E58="", "",'Section C'!F58)</f>
        <v/>
      </c>
      <c r="F58" s="222" t="str">
        <f>IF('Section C'!C58="","",'Section C'!G58)</f>
        <v/>
      </c>
      <c r="G58" s="299" t="str">
        <f>IF('Section C'!F58="","",'Section C'!N58)</f>
        <v/>
      </c>
      <c r="H58" s="299" t="str">
        <f>IF('Section C'!J58="","",'Section C'!J58)</f>
        <v/>
      </c>
      <c r="I58" s="187"/>
      <c r="J58" s="383"/>
      <c r="K58" s="187"/>
      <c r="L58" s="187"/>
      <c r="M58" s="187"/>
      <c r="N58" s="187"/>
      <c r="O58" s="187"/>
      <c r="P58" s="187"/>
      <c r="Q58" s="187"/>
      <c r="R58" s="318"/>
      <c r="S58" s="4"/>
      <c r="T58" s="187"/>
      <c r="U58" s="187"/>
      <c r="V58" s="187"/>
      <c r="W58" s="187"/>
      <c r="X58" s="187"/>
      <c r="Y58" s="187"/>
      <c r="Z58" s="187"/>
      <c r="AA58" s="187"/>
      <c r="AB58" s="187"/>
      <c r="AC58" s="187"/>
      <c r="AD58" s="187"/>
      <c r="AE58" s="187"/>
      <c r="AF58" s="187"/>
      <c r="AG58" s="187"/>
      <c r="AH58" s="4"/>
      <c r="AJ58" s="140" t="str">
        <f>IF(F58="UCITS",SUM(I58:Q58)=0,"OK")</f>
        <v>OK</v>
      </c>
      <c r="AK58" s="140" t="str">
        <f>IF(F58="AIF",SUM(T58:AF58)=0,"OK")</f>
        <v>OK</v>
      </c>
      <c r="AL58" s="140" t="str">
        <f>IF(F58="AIFLNP",SUM(T58:AF58)=0,"OK")</f>
        <v>OK</v>
      </c>
      <c r="AM58" s="140" t="str">
        <f>IF(F58="RAIF",SUM(T58:AF58)=0,"OK")</f>
        <v>OK</v>
      </c>
      <c r="AN58" s="140" t="b">
        <f>IF(OR(F58="AIF",F58="AIFLNP",F58="RAIF"),TRUE,FALSE)</f>
        <v>0</v>
      </c>
      <c r="AO58" s="140"/>
      <c r="AP58" s="375" t="str">
        <f>IF(G58="","TRUE",SUM(I58:AF58)=G58)</f>
        <v>TRUE</v>
      </c>
      <c r="AQ58" s="376" t="b">
        <f>IF(OR(AP58=TRUE,"TRUE"),TRUE,FALSE)</f>
        <v>1</v>
      </c>
      <c r="AS58" s="46" t="b">
        <f>IF(G58="",TRUE,G58=SUM(I58:AG58))</f>
        <v>1</v>
      </c>
    </row>
    <row r="59" spans="1:45" ht="15.75" thickBot="1" x14ac:dyDescent="0.3">
      <c r="A59" s="4"/>
      <c r="B59" s="70"/>
      <c r="C59" s="4"/>
      <c r="D59" s="4"/>
      <c r="E59" s="4"/>
      <c r="H59" s="317"/>
      <c r="I59" s="4"/>
      <c r="J59" s="4"/>
      <c r="K59" s="4"/>
      <c r="L59" s="4"/>
      <c r="M59" s="4"/>
      <c r="N59" s="4"/>
      <c r="O59" s="4"/>
      <c r="P59" s="4"/>
      <c r="Q59" s="4"/>
      <c r="R59" s="4"/>
      <c r="S59" s="4"/>
      <c r="T59" s="4"/>
      <c r="W59" s="4"/>
      <c r="X59" s="4"/>
      <c r="Y59" s="4"/>
      <c r="Z59" s="4"/>
      <c r="AA59" s="4"/>
      <c r="AB59" s="4"/>
      <c r="AC59" s="4"/>
      <c r="AD59" s="4"/>
      <c r="AE59" s="4"/>
      <c r="AF59" s="4"/>
      <c r="AG59" s="4"/>
      <c r="AH59" s="4"/>
      <c r="AJ59" s="140"/>
      <c r="AK59" s="140"/>
      <c r="AL59" s="140"/>
      <c r="AM59" s="140"/>
      <c r="AN59" s="140"/>
      <c r="AO59" s="140"/>
      <c r="AP59" s="375"/>
      <c r="AQ59" s="376"/>
    </row>
    <row r="60" spans="1:45" ht="25.5" customHeight="1" thickBot="1" x14ac:dyDescent="0.3">
      <c r="A60" s="4"/>
      <c r="B60" s="121" t="s">
        <v>744</v>
      </c>
      <c r="C60" s="222" t="str">
        <f>IF('Section C'!E60="", "",'Section C'!C60)</f>
        <v/>
      </c>
      <c r="D60" s="222" t="str">
        <f>IF('Section C'!E60="", "",'Section C'!E60)</f>
        <v/>
      </c>
      <c r="E60" s="222" t="str">
        <f>IF('Section C'!E60="", "",'Section C'!F60)</f>
        <v/>
      </c>
      <c r="F60" s="222" t="str">
        <f>IF('Section C'!C60="","",'Section C'!G60)</f>
        <v/>
      </c>
      <c r="G60" s="299" t="str">
        <f>IF('Section C'!F60="","",'Section C'!N60)</f>
        <v/>
      </c>
      <c r="H60" s="299" t="str">
        <f>IF('Section C'!J60="","",'Section C'!J60)</f>
        <v/>
      </c>
      <c r="I60" s="187"/>
      <c r="J60" s="383"/>
      <c r="K60" s="187"/>
      <c r="L60" s="187"/>
      <c r="M60" s="187"/>
      <c r="N60" s="187"/>
      <c r="O60" s="187"/>
      <c r="P60" s="187"/>
      <c r="Q60" s="187"/>
      <c r="R60" s="318"/>
      <c r="S60" s="4"/>
      <c r="T60" s="187"/>
      <c r="U60" s="187"/>
      <c r="V60" s="187"/>
      <c r="W60" s="187"/>
      <c r="X60" s="187"/>
      <c r="Y60" s="187"/>
      <c r="Z60" s="187"/>
      <c r="AA60" s="187"/>
      <c r="AB60" s="187"/>
      <c r="AC60" s="187"/>
      <c r="AD60" s="187"/>
      <c r="AE60" s="187"/>
      <c r="AF60" s="187"/>
      <c r="AG60" s="187"/>
      <c r="AH60" s="4"/>
      <c r="AJ60" s="140" t="str">
        <f>IF(F60="UCITS",SUM(I60:Q60)=0,"OK")</f>
        <v>OK</v>
      </c>
      <c r="AK60" s="140" t="str">
        <f>IF(F60="AIF",SUM(T60:AF60)=0,"OK")</f>
        <v>OK</v>
      </c>
      <c r="AL60" s="140" t="str">
        <f>IF(F60="AIFLNP",SUM(T60:AF60)=0,"OK")</f>
        <v>OK</v>
      </c>
      <c r="AM60" s="140" t="str">
        <f>IF(F60="RAIF",SUM(T60:AF60)=0,"OK")</f>
        <v>OK</v>
      </c>
      <c r="AN60" s="140" t="b">
        <f>IF(OR(F60="AIF",F60="AIFLNP",F60="RAIF"),TRUE,FALSE)</f>
        <v>0</v>
      </c>
      <c r="AO60" s="140"/>
      <c r="AP60" s="375" t="str">
        <f>IF(G60="","TRUE",SUM(I60:AF60)=G60)</f>
        <v>TRUE</v>
      </c>
      <c r="AQ60" s="376" t="b">
        <f>IF(OR(AP60=TRUE,"TRUE"),TRUE,FALSE)</f>
        <v>1</v>
      </c>
      <c r="AS60" s="46" t="b">
        <f>IF(G60="",TRUE,G60=SUM(I60:AG60))</f>
        <v>1</v>
      </c>
    </row>
    <row r="61" spans="1:45" ht="15.75" thickBot="1" x14ac:dyDescent="0.3">
      <c r="A61" s="4"/>
      <c r="B61" s="70"/>
      <c r="C61" s="4"/>
      <c r="D61" s="4"/>
      <c r="E61" s="4"/>
      <c r="H61" s="317"/>
      <c r="I61" s="4"/>
      <c r="J61" s="4"/>
      <c r="K61" s="4"/>
      <c r="L61" s="4"/>
      <c r="M61" s="4"/>
      <c r="N61" s="4"/>
      <c r="O61" s="4"/>
      <c r="P61" s="4"/>
      <c r="Q61" s="4"/>
      <c r="R61" s="4"/>
      <c r="S61" s="4"/>
      <c r="T61" s="4"/>
      <c r="W61" s="4"/>
      <c r="X61" s="4"/>
      <c r="Y61" s="4"/>
      <c r="Z61" s="4"/>
      <c r="AA61" s="4"/>
      <c r="AB61" s="4"/>
      <c r="AC61" s="4"/>
      <c r="AD61" s="4"/>
      <c r="AE61" s="4"/>
      <c r="AF61" s="4"/>
      <c r="AG61" s="4"/>
      <c r="AH61" s="4"/>
      <c r="AJ61" s="140"/>
      <c r="AK61" s="140"/>
      <c r="AL61" s="140"/>
      <c r="AM61" s="140"/>
      <c r="AN61" s="140"/>
      <c r="AO61" s="140"/>
      <c r="AP61" s="375"/>
      <c r="AQ61" s="376"/>
    </row>
    <row r="62" spans="1:45" ht="25.5" customHeight="1" thickBot="1" x14ac:dyDescent="0.3">
      <c r="A62" s="4"/>
      <c r="B62" s="121" t="s">
        <v>745</v>
      </c>
      <c r="C62" s="222" t="str">
        <f>IF('Section C'!E62="", "",'Section C'!C62)</f>
        <v/>
      </c>
      <c r="D62" s="222" t="str">
        <f>IF('Section C'!E62="", "",'Section C'!E62)</f>
        <v/>
      </c>
      <c r="E62" s="222" t="str">
        <f>IF('Section C'!E62="", "",'Section C'!F62)</f>
        <v/>
      </c>
      <c r="F62" s="222" t="str">
        <f>IF('Section C'!C62="","",'Section C'!G62)</f>
        <v/>
      </c>
      <c r="G62" s="299" t="str">
        <f>IF('Section C'!F62="","",'Section C'!N62)</f>
        <v/>
      </c>
      <c r="H62" s="299" t="str">
        <f>IF('Section C'!J62="","",'Section C'!J62)</f>
        <v/>
      </c>
      <c r="I62" s="187"/>
      <c r="J62" s="383"/>
      <c r="K62" s="187"/>
      <c r="L62" s="187"/>
      <c r="M62" s="187"/>
      <c r="N62" s="187"/>
      <c r="O62" s="187"/>
      <c r="P62" s="187"/>
      <c r="Q62" s="187"/>
      <c r="R62" s="318"/>
      <c r="S62" s="4"/>
      <c r="T62" s="187"/>
      <c r="U62" s="187"/>
      <c r="V62" s="187"/>
      <c r="W62" s="187"/>
      <c r="X62" s="187"/>
      <c r="Y62" s="187"/>
      <c r="Z62" s="187"/>
      <c r="AA62" s="187"/>
      <c r="AB62" s="187"/>
      <c r="AC62" s="187"/>
      <c r="AD62" s="187"/>
      <c r="AE62" s="187"/>
      <c r="AF62" s="187"/>
      <c r="AG62" s="187"/>
      <c r="AH62" s="4"/>
      <c r="AJ62" s="140" t="str">
        <f>IF(F62="UCITS",SUM(I62:Q62)=0,"OK")</f>
        <v>OK</v>
      </c>
      <c r="AK62" s="140" t="str">
        <f>IF(F62="AIF",SUM(T62:AF62)=0,"OK")</f>
        <v>OK</v>
      </c>
      <c r="AL62" s="140" t="str">
        <f>IF(F62="AIFLNP",SUM(T62:AF62)=0,"OK")</f>
        <v>OK</v>
      </c>
      <c r="AM62" s="140" t="str">
        <f>IF(F62="RAIF",SUM(T62:AF62)=0,"OK")</f>
        <v>OK</v>
      </c>
      <c r="AN62" s="140" t="b">
        <f>IF(OR(F62="AIF",F62="AIFLNP",F62="RAIF"),TRUE,FALSE)</f>
        <v>0</v>
      </c>
      <c r="AO62" s="140"/>
      <c r="AP62" s="375" t="str">
        <f>IF(G62="","TRUE",SUM(I62:AF62)=G62)</f>
        <v>TRUE</v>
      </c>
      <c r="AQ62" s="376" t="b">
        <f>IF(OR(AP62=TRUE,"TRUE"),TRUE,FALSE)</f>
        <v>1</v>
      </c>
      <c r="AS62" s="46" t="b">
        <f>IF(G62="",TRUE,G62=SUM(I62:AG62))</f>
        <v>1</v>
      </c>
    </row>
    <row r="63" spans="1:45" ht="15.75" thickBot="1" x14ac:dyDescent="0.3">
      <c r="A63" s="4"/>
      <c r="B63" s="70"/>
      <c r="C63" s="4"/>
      <c r="D63" s="4"/>
      <c r="E63" s="4"/>
      <c r="H63" s="317"/>
      <c r="I63" s="4"/>
      <c r="J63" s="4"/>
      <c r="K63" s="4"/>
      <c r="L63" s="4"/>
      <c r="M63" s="4"/>
      <c r="N63" s="4"/>
      <c r="O63" s="4"/>
      <c r="P63" s="4"/>
      <c r="Q63" s="4"/>
      <c r="R63" s="4"/>
      <c r="S63" s="4"/>
      <c r="T63" s="4"/>
      <c r="W63" s="4"/>
      <c r="X63" s="4"/>
      <c r="Y63" s="4"/>
      <c r="Z63" s="4"/>
      <c r="AA63" s="4"/>
      <c r="AB63" s="4"/>
      <c r="AC63" s="4"/>
      <c r="AD63" s="4"/>
      <c r="AE63" s="4"/>
      <c r="AF63" s="4"/>
      <c r="AG63" s="4"/>
      <c r="AH63" s="4"/>
      <c r="AJ63" s="140"/>
      <c r="AK63" s="140"/>
      <c r="AL63" s="140"/>
      <c r="AM63" s="140"/>
      <c r="AN63" s="140"/>
      <c r="AO63" s="140"/>
      <c r="AP63" s="375"/>
      <c r="AQ63" s="376"/>
    </row>
    <row r="64" spans="1:45" ht="25.5" customHeight="1" thickBot="1" x14ac:dyDescent="0.3">
      <c r="A64" s="4"/>
      <c r="B64" s="121" t="s">
        <v>746</v>
      </c>
      <c r="C64" s="222" t="str">
        <f>IF('Section C'!E64="", "",'Section C'!C64)</f>
        <v/>
      </c>
      <c r="D64" s="222" t="str">
        <f>IF('Section C'!E64="", "",'Section C'!E64)</f>
        <v/>
      </c>
      <c r="E64" s="222" t="str">
        <f>IF('Section C'!E64="", "",'Section C'!F64)</f>
        <v/>
      </c>
      <c r="F64" s="222" t="str">
        <f>IF('Section C'!C64="","",'Section C'!G64)</f>
        <v/>
      </c>
      <c r="G64" s="299" t="str">
        <f>IF('Section C'!F64="","",'Section C'!N64)</f>
        <v/>
      </c>
      <c r="H64" s="299" t="str">
        <f>IF('Section C'!J64="","",'Section C'!J64)</f>
        <v/>
      </c>
      <c r="I64" s="187"/>
      <c r="J64" s="383"/>
      <c r="K64" s="187"/>
      <c r="L64" s="187"/>
      <c r="M64" s="187"/>
      <c r="N64" s="187"/>
      <c r="O64" s="187"/>
      <c r="P64" s="187"/>
      <c r="Q64" s="187"/>
      <c r="R64" s="318"/>
      <c r="S64" s="4"/>
      <c r="T64" s="187"/>
      <c r="U64" s="187"/>
      <c r="V64" s="187"/>
      <c r="W64" s="187"/>
      <c r="X64" s="187"/>
      <c r="Y64" s="187"/>
      <c r="Z64" s="187"/>
      <c r="AA64" s="187"/>
      <c r="AB64" s="187"/>
      <c r="AC64" s="187"/>
      <c r="AD64" s="187"/>
      <c r="AE64" s="187"/>
      <c r="AF64" s="187"/>
      <c r="AG64" s="187"/>
      <c r="AH64" s="4"/>
      <c r="AJ64" s="140" t="str">
        <f>IF(F64="UCITS",SUM(I64:Q64)=0,"OK")</f>
        <v>OK</v>
      </c>
      <c r="AK64" s="140" t="str">
        <f>IF(F64="AIF",SUM(T64:AF64)=0,"OK")</f>
        <v>OK</v>
      </c>
      <c r="AL64" s="140" t="str">
        <f>IF(F64="AIFLNP",SUM(T64:AF64)=0,"OK")</f>
        <v>OK</v>
      </c>
      <c r="AM64" s="140" t="str">
        <f>IF(F64="RAIF",SUM(T64:AF64)=0,"OK")</f>
        <v>OK</v>
      </c>
      <c r="AN64" s="140" t="b">
        <f>IF(OR(F64="AIF",F64="AIFLNP",F64="RAIF"),TRUE,FALSE)</f>
        <v>0</v>
      </c>
      <c r="AO64" s="140"/>
      <c r="AP64" s="375" t="str">
        <f>IF(G64="","TRUE",SUM(I64:AF64)=G64)</f>
        <v>TRUE</v>
      </c>
      <c r="AQ64" s="376" t="b">
        <f>IF(OR(AP64=TRUE,"TRUE"),TRUE,FALSE)</f>
        <v>1</v>
      </c>
      <c r="AS64" s="46" t="b">
        <f>IF(G64="",TRUE,G64=SUM(I64:AG64))</f>
        <v>1</v>
      </c>
    </row>
    <row r="65" spans="1:45" ht="15.75" thickBot="1" x14ac:dyDescent="0.3">
      <c r="A65" s="4"/>
      <c r="B65" s="70"/>
      <c r="C65" s="4"/>
      <c r="D65" s="4"/>
      <c r="E65" s="4"/>
      <c r="H65" s="317"/>
      <c r="I65" s="4"/>
      <c r="J65" s="4"/>
      <c r="K65" s="4"/>
      <c r="L65" s="4"/>
      <c r="M65" s="4"/>
      <c r="N65" s="4"/>
      <c r="O65" s="4"/>
      <c r="P65" s="4"/>
      <c r="Q65" s="4"/>
      <c r="R65" s="4"/>
      <c r="S65" s="4"/>
      <c r="T65" s="4"/>
      <c r="W65" s="4"/>
      <c r="X65" s="4"/>
      <c r="Y65" s="4"/>
      <c r="Z65" s="4"/>
      <c r="AA65" s="4"/>
      <c r="AB65" s="4"/>
      <c r="AC65" s="4"/>
      <c r="AD65" s="4"/>
      <c r="AE65" s="4"/>
      <c r="AF65" s="4"/>
      <c r="AG65" s="4"/>
      <c r="AH65" s="4"/>
      <c r="AJ65" s="140"/>
      <c r="AK65" s="140"/>
      <c r="AL65" s="140"/>
      <c r="AM65" s="140"/>
      <c r="AN65" s="140"/>
      <c r="AO65" s="140"/>
      <c r="AP65" s="375"/>
      <c r="AQ65" s="376"/>
    </row>
    <row r="66" spans="1:45" ht="25.5" customHeight="1" thickBot="1" x14ac:dyDescent="0.3">
      <c r="A66" s="4"/>
      <c r="B66" s="121" t="s">
        <v>747</v>
      </c>
      <c r="C66" s="222" t="str">
        <f>IF('Section C'!E66="", "",'Section C'!C66)</f>
        <v/>
      </c>
      <c r="D66" s="222" t="str">
        <f>IF('Section C'!E66="", "",'Section C'!E66)</f>
        <v/>
      </c>
      <c r="E66" s="222" t="str">
        <f>IF('Section C'!E66="", "",'Section C'!F66)</f>
        <v/>
      </c>
      <c r="F66" s="222" t="str">
        <f>IF('Section C'!C66="","",'Section C'!G66)</f>
        <v/>
      </c>
      <c r="G66" s="299" t="str">
        <f>IF('Section C'!F66="","",'Section C'!N66)</f>
        <v/>
      </c>
      <c r="H66" s="299" t="str">
        <f>IF('Section C'!J66="","",'Section C'!J66)</f>
        <v/>
      </c>
      <c r="I66" s="187"/>
      <c r="J66" s="383"/>
      <c r="K66" s="187"/>
      <c r="L66" s="187"/>
      <c r="M66" s="187"/>
      <c r="N66" s="187"/>
      <c r="O66" s="187"/>
      <c r="P66" s="187"/>
      <c r="Q66" s="187"/>
      <c r="R66" s="318"/>
      <c r="S66" s="4"/>
      <c r="T66" s="187"/>
      <c r="U66" s="187"/>
      <c r="V66" s="187"/>
      <c r="W66" s="187"/>
      <c r="X66" s="187"/>
      <c r="Y66" s="187"/>
      <c r="Z66" s="187"/>
      <c r="AA66" s="187"/>
      <c r="AB66" s="187"/>
      <c r="AC66" s="187"/>
      <c r="AD66" s="187"/>
      <c r="AE66" s="187"/>
      <c r="AF66" s="187"/>
      <c r="AG66" s="187"/>
      <c r="AH66" s="4"/>
      <c r="AJ66" s="140" t="str">
        <f>IF(F66="UCITS",SUM(I66:Q66)=0,"OK")</f>
        <v>OK</v>
      </c>
      <c r="AK66" s="140" t="str">
        <f>IF(F66="AIF",SUM(T66:AF66)=0,"OK")</f>
        <v>OK</v>
      </c>
      <c r="AL66" s="140" t="str">
        <f>IF(F66="AIFLNP",SUM(T66:AF66)=0,"OK")</f>
        <v>OK</v>
      </c>
      <c r="AM66" s="140" t="str">
        <f>IF(F66="RAIF",SUM(T66:AF66)=0,"OK")</f>
        <v>OK</v>
      </c>
      <c r="AN66" s="140" t="b">
        <f>IF(OR(F66="AIF",F66="AIFLNP",F66="RAIF"),TRUE,FALSE)</f>
        <v>0</v>
      </c>
      <c r="AO66" s="140"/>
      <c r="AP66" s="375" t="str">
        <f>IF(G66="","TRUE",SUM(I66:AF66)=G66)</f>
        <v>TRUE</v>
      </c>
      <c r="AQ66" s="376" t="b">
        <f>IF(OR(AP66=TRUE,"TRUE"),TRUE,FALSE)</f>
        <v>1</v>
      </c>
      <c r="AS66" s="46" t="b">
        <f>IF(G66="",TRUE,G66=SUM(I66:AG66))</f>
        <v>1</v>
      </c>
    </row>
    <row r="67" spans="1:45" ht="15.75" thickBot="1" x14ac:dyDescent="0.3">
      <c r="A67" s="4"/>
      <c r="B67" s="70"/>
      <c r="C67" s="4"/>
      <c r="D67" s="4"/>
      <c r="E67" s="4"/>
      <c r="H67" s="317"/>
      <c r="I67" s="4"/>
      <c r="J67" s="4"/>
      <c r="K67" s="4"/>
      <c r="L67" s="4"/>
      <c r="M67" s="4"/>
      <c r="N67" s="4"/>
      <c r="O67" s="4"/>
      <c r="P67" s="4"/>
      <c r="Q67" s="4"/>
      <c r="R67" s="4"/>
      <c r="S67" s="4"/>
      <c r="T67" s="4"/>
      <c r="W67" s="4"/>
      <c r="X67" s="4"/>
      <c r="Y67" s="4"/>
      <c r="Z67" s="4"/>
      <c r="AA67" s="4"/>
      <c r="AB67" s="4"/>
      <c r="AC67" s="4"/>
      <c r="AD67" s="4"/>
      <c r="AE67" s="4"/>
      <c r="AF67" s="4"/>
      <c r="AG67" s="4"/>
      <c r="AH67" s="4"/>
      <c r="AJ67" s="140"/>
      <c r="AK67" s="140"/>
      <c r="AL67" s="140"/>
      <c r="AM67" s="140"/>
      <c r="AN67" s="140"/>
      <c r="AO67" s="140"/>
      <c r="AP67" s="375"/>
      <c r="AQ67" s="376"/>
    </row>
    <row r="68" spans="1:45" ht="25.5" customHeight="1" thickBot="1" x14ac:dyDescent="0.3">
      <c r="A68" s="4"/>
      <c r="B68" s="121" t="s">
        <v>805</v>
      </c>
      <c r="C68" s="222" t="str">
        <f>IF('Section C'!E68="", "",'Section C'!C68)</f>
        <v/>
      </c>
      <c r="D68" s="222" t="str">
        <f>IF('Section C'!E68="", "",'Section C'!E68)</f>
        <v/>
      </c>
      <c r="E68" s="222" t="str">
        <f>IF('Section C'!E68="", "",'Section C'!F68)</f>
        <v/>
      </c>
      <c r="F68" s="222" t="str">
        <f>IF('Section C'!C68="","",'Section C'!G68)</f>
        <v/>
      </c>
      <c r="G68" s="299" t="str">
        <f>IF('Section C'!F68="","",'Section C'!N68)</f>
        <v/>
      </c>
      <c r="H68" s="299" t="str">
        <f>IF('Section C'!J68="","",'Section C'!J68)</f>
        <v/>
      </c>
      <c r="I68" s="187"/>
      <c r="J68" s="383"/>
      <c r="K68" s="187"/>
      <c r="L68" s="187"/>
      <c r="M68" s="187"/>
      <c r="N68" s="187"/>
      <c r="O68" s="187"/>
      <c r="P68" s="187"/>
      <c r="Q68" s="187"/>
      <c r="R68" s="318"/>
      <c r="S68" s="4"/>
      <c r="T68" s="187"/>
      <c r="U68" s="187"/>
      <c r="V68" s="187"/>
      <c r="W68" s="187"/>
      <c r="X68" s="187"/>
      <c r="Y68" s="187"/>
      <c r="Z68" s="187"/>
      <c r="AA68" s="187"/>
      <c r="AB68" s="187"/>
      <c r="AC68" s="187"/>
      <c r="AD68" s="187"/>
      <c r="AE68" s="187"/>
      <c r="AF68" s="187"/>
      <c r="AG68" s="187"/>
      <c r="AH68" s="4"/>
      <c r="AJ68" s="140" t="str">
        <f>IF(F68="UCITS",SUM(I68:Q68)=0,"OK")</f>
        <v>OK</v>
      </c>
      <c r="AK68" s="140" t="str">
        <f>IF(F68="AIF",SUM(T68:AF68)=0,"OK")</f>
        <v>OK</v>
      </c>
      <c r="AL68" s="140" t="str">
        <f>IF(F68="AIFLNP",SUM(T68:AF68)=0,"OK")</f>
        <v>OK</v>
      </c>
      <c r="AM68" s="140" t="str">
        <f>IF(F68="RAIF",SUM(T68:AF68)=0,"OK")</f>
        <v>OK</v>
      </c>
      <c r="AN68" s="140" t="b">
        <f>IF(OR(F68="AIF",F68="AIFLNP",F68="RAIF"),TRUE,FALSE)</f>
        <v>0</v>
      </c>
      <c r="AO68" s="140"/>
      <c r="AP68" s="375" t="str">
        <f>IF(G68="","TRUE",SUM(I68:AF68)=G68)</f>
        <v>TRUE</v>
      </c>
      <c r="AQ68" s="376" t="b">
        <f>IF(OR(AP68=TRUE,"TRUE"),TRUE,FALSE)</f>
        <v>1</v>
      </c>
      <c r="AS68" s="46" t="b">
        <f>IF(G68="",TRUE,G68=SUM(I68:AG68))</f>
        <v>1</v>
      </c>
    </row>
    <row r="69" spans="1:45" ht="15.75" thickBot="1" x14ac:dyDescent="0.3">
      <c r="A69" s="4"/>
      <c r="B69" s="70"/>
      <c r="C69" s="4"/>
      <c r="D69" s="4"/>
      <c r="E69" s="4"/>
      <c r="H69" s="317"/>
      <c r="I69" s="4"/>
      <c r="J69" s="4"/>
      <c r="K69" s="4"/>
      <c r="L69" s="4"/>
      <c r="M69" s="4"/>
      <c r="N69" s="4"/>
      <c r="O69" s="4"/>
      <c r="P69" s="4"/>
      <c r="Q69" s="4"/>
      <c r="R69" s="4"/>
      <c r="S69" s="4"/>
      <c r="T69" s="4"/>
      <c r="W69" s="4"/>
      <c r="X69" s="4"/>
      <c r="Y69" s="4"/>
      <c r="Z69" s="4"/>
      <c r="AA69" s="4"/>
      <c r="AB69" s="4"/>
      <c r="AC69" s="4"/>
      <c r="AD69" s="4"/>
      <c r="AE69" s="4"/>
      <c r="AF69" s="4"/>
      <c r="AG69" s="4"/>
      <c r="AH69" s="4"/>
      <c r="AJ69" s="140"/>
      <c r="AK69" s="140"/>
      <c r="AL69" s="140"/>
      <c r="AM69" s="140"/>
      <c r="AN69" s="140"/>
      <c r="AO69" s="140"/>
      <c r="AP69" s="375"/>
      <c r="AQ69" s="376"/>
    </row>
    <row r="70" spans="1:45" ht="25.5" customHeight="1" thickBot="1" x14ac:dyDescent="0.3">
      <c r="A70" s="4"/>
      <c r="B70" s="121" t="s">
        <v>806</v>
      </c>
      <c r="C70" s="222" t="str">
        <f>IF('Section C'!E70="", "",'Section C'!C70)</f>
        <v/>
      </c>
      <c r="D70" s="222" t="str">
        <f>IF('Section C'!E70="", "",'Section C'!E70)</f>
        <v/>
      </c>
      <c r="E70" s="222" t="str">
        <f>IF('Section C'!E70="", "",'Section C'!F70)</f>
        <v/>
      </c>
      <c r="F70" s="222" t="str">
        <f>IF('Section C'!C70="","",'Section C'!G70)</f>
        <v/>
      </c>
      <c r="G70" s="299" t="str">
        <f>IF('Section C'!F70="","",'Section C'!N70)</f>
        <v/>
      </c>
      <c r="H70" s="299" t="str">
        <f>IF('Section C'!J70="","",'Section C'!J70)</f>
        <v/>
      </c>
      <c r="I70" s="187"/>
      <c r="J70" s="383"/>
      <c r="K70" s="187"/>
      <c r="L70" s="187"/>
      <c r="M70" s="187"/>
      <c r="N70" s="187"/>
      <c r="O70" s="187"/>
      <c r="P70" s="187"/>
      <c r="Q70" s="187"/>
      <c r="R70" s="318"/>
      <c r="S70" s="4"/>
      <c r="T70" s="187"/>
      <c r="U70" s="187"/>
      <c r="V70" s="187"/>
      <c r="W70" s="187"/>
      <c r="X70" s="187"/>
      <c r="Y70" s="187"/>
      <c r="Z70" s="187"/>
      <c r="AA70" s="187"/>
      <c r="AB70" s="187"/>
      <c r="AC70" s="187"/>
      <c r="AD70" s="187"/>
      <c r="AE70" s="187"/>
      <c r="AF70" s="187"/>
      <c r="AG70" s="187"/>
      <c r="AH70" s="4"/>
      <c r="AJ70" s="140" t="str">
        <f>IF(F70="UCITS",SUM(I70:Q70)=0,"OK")</f>
        <v>OK</v>
      </c>
      <c r="AK70" s="140" t="str">
        <f>IF(F70="AIF",SUM(T70:AF70)=0,"OK")</f>
        <v>OK</v>
      </c>
      <c r="AL70" s="140" t="str">
        <f>IF(F70="AIFLNP",SUM(T70:AF70)=0,"OK")</f>
        <v>OK</v>
      </c>
      <c r="AM70" s="140" t="str">
        <f>IF(F70="RAIF",SUM(T70:AF70)=0,"OK")</f>
        <v>OK</v>
      </c>
      <c r="AN70" s="140" t="b">
        <f>IF(OR(F70="AIF",F70="AIFLNP",F70="RAIF"),TRUE,FALSE)</f>
        <v>0</v>
      </c>
      <c r="AO70" s="140"/>
      <c r="AP70" s="375" t="str">
        <f>IF(G70="","TRUE",SUM(I70:AF70)=G70)</f>
        <v>TRUE</v>
      </c>
      <c r="AQ70" s="376" t="b">
        <f>IF(OR(AP70=TRUE,"TRUE"),TRUE,FALSE)</f>
        <v>1</v>
      </c>
      <c r="AS70" s="46" t="b">
        <f>IF(G70="",TRUE,G70=SUM(I70:AG70))</f>
        <v>1</v>
      </c>
    </row>
    <row r="71" spans="1:45" ht="15.75" thickBot="1" x14ac:dyDescent="0.3">
      <c r="A71" s="4"/>
      <c r="B71" s="70"/>
      <c r="C71" s="4"/>
      <c r="D71" s="4"/>
      <c r="E71" s="4"/>
      <c r="H71" s="317"/>
      <c r="I71" s="4"/>
      <c r="J71" s="4"/>
      <c r="K71" s="4"/>
      <c r="L71" s="4"/>
      <c r="M71" s="4"/>
      <c r="N71" s="4"/>
      <c r="O71" s="4"/>
      <c r="P71" s="4"/>
      <c r="Q71" s="4"/>
      <c r="R71" s="4"/>
      <c r="S71" s="4"/>
      <c r="T71" s="4"/>
      <c r="W71" s="4"/>
      <c r="X71" s="4"/>
      <c r="Y71" s="4"/>
      <c r="Z71" s="4"/>
      <c r="AA71" s="4"/>
      <c r="AB71" s="4"/>
      <c r="AC71" s="4"/>
      <c r="AD71" s="4"/>
      <c r="AE71" s="4"/>
      <c r="AF71" s="4"/>
      <c r="AG71" s="4"/>
      <c r="AH71" s="4"/>
      <c r="AJ71" s="140"/>
      <c r="AK71" s="140"/>
      <c r="AL71" s="140"/>
      <c r="AM71" s="140"/>
      <c r="AN71" s="140"/>
      <c r="AO71" s="140"/>
      <c r="AP71" s="375"/>
      <c r="AQ71" s="376"/>
    </row>
    <row r="72" spans="1:45" ht="25.5" customHeight="1" thickBot="1" x14ac:dyDescent="0.3">
      <c r="A72" s="4"/>
      <c r="B72" s="121" t="s">
        <v>807</v>
      </c>
      <c r="C72" s="222" t="str">
        <f>IF('Section C'!E72="", "",'Section C'!C72)</f>
        <v/>
      </c>
      <c r="D72" s="222" t="str">
        <f>IF('Section C'!E72="", "",'Section C'!E72)</f>
        <v/>
      </c>
      <c r="E72" s="222" t="str">
        <f>IF('Section C'!E72="", "",'Section C'!F72)</f>
        <v/>
      </c>
      <c r="F72" s="222" t="str">
        <f>IF('Section C'!C72="","",'Section C'!G72)</f>
        <v/>
      </c>
      <c r="G72" s="299" t="str">
        <f>IF('Section C'!F72="","",'Section C'!N72)</f>
        <v/>
      </c>
      <c r="H72" s="299" t="str">
        <f>IF('Section C'!J72="","",'Section C'!J72)</f>
        <v/>
      </c>
      <c r="I72" s="187"/>
      <c r="J72" s="383"/>
      <c r="K72" s="187"/>
      <c r="L72" s="187"/>
      <c r="M72" s="187"/>
      <c r="N72" s="187"/>
      <c r="O72" s="187"/>
      <c r="P72" s="187"/>
      <c r="Q72" s="187"/>
      <c r="R72" s="318"/>
      <c r="S72" s="4"/>
      <c r="T72" s="187"/>
      <c r="U72" s="187"/>
      <c r="V72" s="187"/>
      <c r="W72" s="187"/>
      <c r="X72" s="187"/>
      <c r="Y72" s="187"/>
      <c r="Z72" s="187"/>
      <c r="AA72" s="187"/>
      <c r="AB72" s="187"/>
      <c r="AC72" s="187"/>
      <c r="AD72" s="187"/>
      <c r="AE72" s="187"/>
      <c r="AF72" s="187"/>
      <c r="AG72" s="187"/>
      <c r="AH72" s="4"/>
      <c r="AJ72" s="140" t="str">
        <f>IF(F72="UCITS",SUM(I72:Q72)=0,"OK")</f>
        <v>OK</v>
      </c>
      <c r="AK72" s="140" t="str">
        <f>IF(F72="AIF",SUM(T72:AF72)=0,"OK")</f>
        <v>OK</v>
      </c>
      <c r="AL72" s="140" t="str">
        <f>IF(F72="AIFLNP",SUM(T72:AF72)=0,"OK")</f>
        <v>OK</v>
      </c>
      <c r="AM72" s="140" t="str">
        <f>IF(F72="RAIF",SUM(T72:AF72)=0,"OK")</f>
        <v>OK</v>
      </c>
      <c r="AN72" s="140" t="b">
        <f>IF(OR(F72="AIF",F72="AIFLNP",F72="RAIF"),TRUE,FALSE)</f>
        <v>0</v>
      </c>
      <c r="AO72" s="140"/>
      <c r="AP72" s="375" t="str">
        <f>IF(G72="","TRUE",SUM(I72:AF72)=G72)</f>
        <v>TRUE</v>
      </c>
      <c r="AQ72" s="376" t="b">
        <f>IF(OR(AP72=TRUE,"TRUE"),TRUE,FALSE)</f>
        <v>1</v>
      </c>
      <c r="AS72" s="46" t="b">
        <f>IF(G72="",TRUE,G72=SUM(I72:AG72))</f>
        <v>1</v>
      </c>
    </row>
    <row r="73" spans="1:45" ht="15.75" thickBot="1" x14ac:dyDescent="0.3">
      <c r="A73" s="4"/>
      <c r="B73" s="70"/>
      <c r="C73" s="4"/>
      <c r="D73" s="4"/>
      <c r="E73" s="4"/>
      <c r="H73" s="317"/>
      <c r="I73" s="4"/>
      <c r="J73" s="4"/>
      <c r="K73" s="4"/>
      <c r="L73" s="4"/>
      <c r="M73" s="4"/>
      <c r="N73" s="4"/>
      <c r="O73" s="4"/>
      <c r="P73" s="4"/>
      <c r="Q73" s="4"/>
      <c r="R73" s="4"/>
      <c r="S73" s="4"/>
      <c r="T73" s="4"/>
      <c r="W73" s="4"/>
      <c r="X73" s="4"/>
      <c r="Y73" s="4"/>
      <c r="Z73" s="4"/>
      <c r="AA73" s="4"/>
      <c r="AB73" s="4"/>
      <c r="AC73" s="4"/>
      <c r="AD73" s="4"/>
      <c r="AE73" s="4"/>
      <c r="AF73" s="4"/>
      <c r="AG73" s="4"/>
      <c r="AH73" s="4"/>
      <c r="AJ73" s="140"/>
      <c r="AK73" s="140"/>
      <c r="AL73" s="140"/>
      <c r="AM73" s="140"/>
      <c r="AN73" s="140"/>
      <c r="AO73" s="140"/>
      <c r="AP73" s="375"/>
      <c r="AQ73" s="376"/>
    </row>
    <row r="74" spans="1:45" ht="25.5" customHeight="1" thickBot="1" x14ac:dyDescent="0.3">
      <c r="A74" s="4"/>
      <c r="B74" s="121" t="s">
        <v>808</v>
      </c>
      <c r="C74" s="222" t="str">
        <f>IF('Section C'!E74="", "",'Section C'!C74)</f>
        <v/>
      </c>
      <c r="D74" s="222" t="str">
        <f>IF('Section C'!E74="", "",'Section C'!E74)</f>
        <v/>
      </c>
      <c r="E74" s="222" t="str">
        <f>IF('Section C'!E74="", "",'Section C'!F74)</f>
        <v/>
      </c>
      <c r="F74" s="222" t="str">
        <f>IF('Section C'!C74="","",'Section C'!G74)</f>
        <v/>
      </c>
      <c r="G74" s="299" t="str">
        <f>IF('Section C'!F74="","",'Section C'!N74)</f>
        <v/>
      </c>
      <c r="H74" s="299" t="str">
        <f>IF('Section C'!J74="","",'Section C'!J74)</f>
        <v/>
      </c>
      <c r="I74" s="187"/>
      <c r="J74" s="383"/>
      <c r="K74" s="187"/>
      <c r="L74" s="187"/>
      <c r="M74" s="187"/>
      <c r="N74" s="187"/>
      <c r="O74" s="187"/>
      <c r="P74" s="187"/>
      <c r="Q74" s="187"/>
      <c r="R74" s="318"/>
      <c r="S74" s="4"/>
      <c r="T74" s="187"/>
      <c r="U74" s="187"/>
      <c r="V74" s="187"/>
      <c r="W74" s="187"/>
      <c r="X74" s="187"/>
      <c r="Y74" s="187"/>
      <c r="Z74" s="187"/>
      <c r="AA74" s="187"/>
      <c r="AB74" s="187"/>
      <c r="AC74" s="187"/>
      <c r="AD74" s="187"/>
      <c r="AE74" s="187"/>
      <c r="AF74" s="187"/>
      <c r="AG74" s="187"/>
      <c r="AH74" s="4"/>
      <c r="AJ74" s="140" t="str">
        <f>IF(F74="UCITS",SUM(I74:Q74)=0,"OK")</f>
        <v>OK</v>
      </c>
      <c r="AK74" s="140" t="str">
        <f>IF(F74="AIF",SUM(T74:AF74)=0,"OK")</f>
        <v>OK</v>
      </c>
      <c r="AL74" s="140" t="str">
        <f>IF(F74="AIFLNP",SUM(T74:AF74)=0,"OK")</f>
        <v>OK</v>
      </c>
      <c r="AM74" s="140" t="str">
        <f>IF(F74="RAIF",SUM(T74:AF74)=0,"OK")</f>
        <v>OK</v>
      </c>
      <c r="AN74" s="140" t="b">
        <f>IF(OR(F74="AIF",F74="AIFLNP",F74="RAIF"),TRUE,FALSE)</f>
        <v>0</v>
      </c>
      <c r="AO74" s="140"/>
      <c r="AP74" s="375" t="str">
        <f>IF(G74="","TRUE",SUM(I74:AF74)=G74)</f>
        <v>TRUE</v>
      </c>
      <c r="AQ74" s="376" t="b">
        <f>IF(OR(AP74=TRUE,"TRUE"),TRUE,FALSE)</f>
        <v>1</v>
      </c>
      <c r="AS74" s="46" t="b">
        <f>IF(G74="",TRUE,G74=SUM(I74:AG74))</f>
        <v>1</v>
      </c>
    </row>
    <row r="75" spans="1:45" ht="15.75" thickBot="1" x14ac:dyDescent="0.3">
      <c r="A75" s="4"/>
      <c r="B75" s="70"/>
      <c r="C75" s="4"/>
      <c r="D75" s="4"/>
      <c r="E75" s="4"/>
      <c r="H75" s="317"/>
      <c r="I75" s="4"/>
      <c r="J75" s="4"/>
      <c r="K75" s="4"/>
      <c r="L75" s="4"/>
      <c r="M75" s="4"/>
      <c r="N75" s="4"/>
      <c r="O75" s="4"/>
      <c r="P75" s="4"/>
      <c r="Q75" s="4"/>
      <c r="R75" s="4"/>
      <c r="S75" s="4"/>
      <c r="T75" s="4"/>
      <c r="W75" s="4"/>
      <c r="X75" s="4"/>
      <c r="Y75" s="4"/>
      <c r="Z75" s="4"/>
      <c r="AA75" s="4"/>
      <c r="AB75" s="4"/>
      <c r="AC75" s="4"/>
      <c r="AD75" s="4"/>
      <c r="AE75" s="4"/>
      <c r="AF75" s="4"/>
      <c r="AG75" s="4"/>
      <c r="AH75" s="4"/>
      <c r="AJ75" s="140"/>
      <c r="AK75" s="140"/>
      <c r="AL75" s="140"/>
      <c r="AM75" s="140"/>
      <c r="AN75" s="140"/>
      <c r="AO75" s="140"/>
      <c r="AP75" s="375"/>
      <c r="AQ75" s="376"/>
    </row>
    <row r="76" spans="1:45" ht="25.5" customHeight="1" thickBot="1" x14ac:dyDescent="0.3">
      <c r="A76" s="4"/>
      <c r="B76" s="121" t="s">
        <v>809</v>
      </c>
      <c r="C76" s="222" t="str">
        <f>IF('Section C'!E76="", "",'Section C'!C76)</f>
        <v/>
      </c>
      <c r="D76" s="222" t="str">
        <f>IF('Section C'!E76="", "",'Section C'!E76)</f>
        <v/>
      </c>
      <c r="E76" s="222" t="str">
        <f>IF('Section C'!E76="", "",'Section C'!F76)</f>
        <v/>
      </c>
      <c r="F76" s="222" t="str">
        <f>IF('Section C'!C76="","",'Section C'!G76)</f>
        <v/>
      </c>
      <c r="G76" s="299" t="str">
        <f>IF('Section C'!F76="","",'Section C'!N76)</f>
        <v/>
      </c>
      <c r="H76" s="299" t="str">
        <f>IF('Section C'!J76="","",'Section C'!J76)</f>
        <v/>
      </c>
      <c r="I76" s="187"/>
      <c r="J76" s="383"/>
      <c r="K76" s="187"/>
      <c r="L76" s="187"/>
      <c r="M76" s="187"/>
      <c r="N76" s="187"/>
      <c r="O76" s="187"/>
      <c r="P76" s="187"/>
      <c r="Q76" s="187"/>
      <c r="R76" s="318"/>
      <c r="S76" s="4"/>
      <c r="T76" s="187"/>
      <c r="U76" s="187"/>
      <c r="V76" s="187"/>
      <c r="W76" s="187"/>
      <c r="X76" s="187"/>
      <c r="Y76" s="187"/>
      <c r="Z76" s="187"/>
      <c r="AA76" s="187"/>
      <c r="AB76" s="187"/>
      <c r="AC76" s="187"/>
      <c r="AD76" s="187"/>
      <c r="AE76" s="187"/>
      <c r="AF76" s="187"/>
      <c r="AG76" s="187"/>
      <c r="AH76" s="4"/>
      <c r="AJ76" s="140" t="str">
        <f>IF(F76="UCITS",SUM(I76:Q76)=0,"OK")</f>
        <v>OK</v>
      </c>
      <c r="AK76" s="140" t="str">
        <f>IF(F76="AIF",SUM(T76:AF76)=0,"OK")</f>
        <v>OK</v>
      </c>
      <c r="AL76" s="140" t="str">
        <f>IF(F76="AIFLNP",SUM(T76:AF76)=0,"OK")</f>
        <v>OK</v>
      </c>
      <c r="AM76" s="140" t="str">
        <f>IF(F76="RAIF",SUM(T76:AF76)=0,"OK")</f>
        <v>OK</v>
      </c>
      <c r="AN76" s="140" t="b">
        <f>IF(OR(F76="AIF",F76="AIFLNP",F76="RAIF"),TRUE,FALSE)</f>
        <v>0</v>
      </c>
      <c r="AO76" s="140"/>
      <c r="AP76" s="375" t="str">
        <f>IF(G76="","TRUE",SUM(I76:AF76)=G76)</f>
        <v>TRUE</v>
      </c>
      <c r="AQ76" s="376" t="b">
        <f>IF(OR(AP76=TRUE,"TRUE"),TRUE,FALSE)</f>
        <v>1</v>
      </c>
      <c r="AS76" s="46" t="b">
        <f>IF(G76="",TRUE,G76=SUM(I76:AG76))</f>
        <v>1</v>
      </c>
    </row>
    <row r="77" spans="1:45" ht="15.75" thickBot="1" x14ac:dyDescent="0.3">
      <c r="A77" s="4"/>
      <c r="B77" s="70"/>
      <c r="C77" s="4"/>
      <c r="D77" s="4"/>
      <c r="E77" s="4"/>
      <c r="H77" s="317"/>
      <c r="I77" s="4"/>
      <c r="J77" s="4"/>
      <c r="K77" s="4"/>
      <c r="L77" s="4"/>
      <c r="M77" s="4"/>
      <c r="N77" s="4"/>
      <c r="O77" s="4"/>
      <c r="P77" s="4"/>
      <c r="Q77" s="4"/>
      <c r="R77" s="4"/>
      <c r="S77" s="4"/>
      <c r="T77" s="4"/>
      <c r="W77" s="4"/>
      <c r="X77" s="4"/>
      <c r="Y77" s="4"/>
      <c r="Z77" s="4"/>
      <c r="AA77" s="4"/>
      <c r="AB77" s="4"/>
      <c r="AC77" s="4"/>
      <c r="AD77" s="4"/>
      <c r="AE77" s="4"/>
      <c r="AF77" s="4"/>
      <c r="AG77" s="4"/>
      <c r="AH77" s="4"/>
      <c r="AJ77" s="140"/>
      <c r="AK77" s="140"/>
      <c r="AL77" s="140"/>
      <c r="AM77" s="140"/>
      <c r="AN77" s="140"/>
      <c r="AO77" s="140"/>
      <c r="AP77" s="375"/>
      <c r="AQ77" s="376"/>
    </row>
    <row r="78" spans="1:45" ht="25.5" customHeight="1" thickBot="1" x14ac:dyDescent="0.3">
      <c r="A78" s="4"/>
      <c r="B78" s="121" t="s">
        <v>810</v>
      </c>
      <c r="C78" s="222" t="str">
        <f>IF('Section C'!E78="", "",'Section C'!C78)</f>
        <v/>
      </c>
      <c r="D78" s="222" t="str">
        <f>IF('Section C'!E78="", "",'Section C'!E78)</f>
        <v/>
      </c>
      <c r="E78" s="222" t="str">
        <f>IF('Section C'!E78="", "",'Section C'!F78)</f>
        <v/>
      </c>
      <c r="F78" s="222" t="str">
        <f>IF('Section C'!C78="","",'Section C'!G78)</f>
        <v/>
      </c>
      <c r="G78" s="299" t="str">
        <f>IF('Section C'!F78="","",'Section C'!N78)</f>
        <v/>
      </c>
      <c r="H78" s="299" t="str">
        <f>IF('Section C'!J78="","",'Section C'!J78)</f>
        <v/>
      </c>
      <c r="I78" s="187"/>
      <c r="J78" s="383"/>
      <c r="K78" s="187"/>
      <c r="L78" s="187"/>
      <c r="M78" s="187"/>
      <c r="N78" s="187"/>
      <c r="O78" s="187"/>
      <c r="P78" s="187"/>
      <c r="Q78" s="187"/>
      <c r="R78" s="318"/>
      <c r="S78" s="4"/>
      <c r="T78" s="187"/>
      <c r="U78" s="187"/>
      <c r="V78" s="187"/>
      <c r="W78" s="187"/>
      <c r="X78" s="187"/>
      <c r="Y78" s="187"/>
      <c r="Z78" s="187"/>
      <c r="AA78" s="187"/>
      <c r="AB78" s="187"/>
      <c r="AC78" s="187"/>
      <c r="AD78" s="187"/>
      <c r="AE78" s="187"/>
      <c r="AF78" s="187"/>
      <c r="AG78" s="187"/>
      <c r="AH78" s="4"/>
      <c r="AJ78" s="140" t="str">
        <f>IF(F78="UCITS",SUM(I78:Q78)=0,"OK")</f>
        <v>OK</v>
      </c>
      <c r="AK78" s="140" t="str">
        <f>IF(F78="AIF",SUM(T78:AF78)=0,"OK")</f>
        <v>OK</v>
      </c>
      <c r="AL78" s="140" t="str">
        <f>IF(F78="AIFLNP",SUM(T78:AF78)=0,"OK")</f>
        <v>OK</v>
      </c>
      <c r="AM78" s="140" t="str">
        <f>IF(F78="RAIF",SUM(T78:AF78)=0,"OK")</f>
        <v>OK</v>
      </c>
      <c r="AN78" s="140" t="b">
        <f>IF(OR(F78="AIF",F78="AIFLNP",F78="RAIF"),TRUE,FALSE)</f>
        <v>0</v>
      </c>
      <c r="AO78" s="140"/>
      <c r="AP78" s="375" t="str">
        <f>IF(G78="","TRUE",SUM(I78:AF78)=G78)</f>
        <v>TRUE</v>
      </c>
      <c r="AQ78" s="376" t="b">
        <f>IF(OR(AP78=TRUE,"TRUE"),TRUE,FALSE)</f>
        <v>1</v>
      </c>
      <c r="AS78" s="46" t="b">
        <f>IF(G78="",TRUE,G78=SUM(I78:AG78))</f>
        <v>1</v>
      </c>
    </row>
    <row r="79" spans="1:45" ht="15.75" thickBot="1" x14ac:dyDescent="0.3">
      <c r="A79" s="4"/>
      <c r="B79" s="70"/>
      <c r="C79" s="4"/>
      <c r="D79" s="4"/>
      <c r="E79" s="4"/>
      <c r="H79" s="317"/>
      <c r="I79" s="4"/>
      <c r="J79" s="4"/>
      <c r="K79" s="4"/>
      <c r="L79" s="4"/>
      <c r="M79" s="4"/>
      <c r="N79" s="4"/>
      <c r="O79" s="4"/>
      <c r="P79" s="4"/>
      <c r="Q79" s="4"/>
      <c r="R79" s="4"/>
      <c r="S79" s="4"/>
      <c r="T79" s="4"/>
      <c r="W79" s="4"/>
      <c r="X79" s="4"/>
      <c r="Y79" s="4"/>
      <c r="Z79" s="4"/>
      <c r="AA79" s="4"/>
      <c r="AB79" s="4"/>
      <c r="AC79" s="4"/>
      <c r="AD79" s="4"/>
      <c r="AE79" s="4"/>
      <c r="AF79" s="4"/>
      <c r="AG79" s="4"/>
      <c r="AH79" s="4"/>
      <c r="AJ79" s="140"/>
      <c r="AK79" s="140"/>
      <c r="AL79" s="140"/>
      <c r="AM79" s="140"/>
      <c r="AN79" s="140"/>
      <c r="AO79" s="140"/>
      <c r="AP79" s="375"/>
      <c r="AQ79" s="376"/>
    </row>
    <row r="80" spans="1:45" ht="25.5" customHeight="1" thickBot="1" x14ac:dyDescent="0.3">
      <c r="A80" s="4"/>
      <c r="B80" s="121" t="s">
        <v>811</v>
      </c>
      <c r="C80" s="222" t="str">
        <f>IF('Section C'!E80="", "",'Section C'!C80)</f>
        <v/>
      </c>
      <c r="D80" s="222" t="str">
        <f>IF('Section C'!E80="", "",'Section C'!E80)</f>
        <v/>
      </c>
      <c r="E80" s="222" t="str">
        <f>IF('Section C'!E80="", "",'Section C'!F80)</f>
        <v/>
      </c>
      <c r="F80" s="222" t="str">
        <f>IF('Section C'!C80="","",'Section C'!G80)</f>
        <v/>
      </c>
      <c r="G80" s="299" t="str">
        <f>IF('Section C'!F80="","",'Section C'!N80)</f>
        <v/>
      </c>
      <c r="H80" s="299" t="str">
        <f>IF('Section C'!J80="","",'Section C'!J80)</f>
        <v/>
      </c>
      <c r="I80" s="187"/>
      <c r="J80" s="383"/>
      <c r="K80" s="187"/>
      <c r="L80" s="187"/>
      <c r="M80" s="187"/>
      <c r="N80" s="187"/>
      <c r="O80" s="187"/>
      <c r="P80" s="187"/>
      <c r="Q80" s="187"/>
      <c r="R80" s="318"/>
      <c r="S80" s="4"/>
      <c r="T80" s="187"/>
      <c r="U80" s="187"/>
      <c r="V80" s="187"/>
      <c r="W80" s="187"/>
      <c r="X80" s="187"/>
      <c r="Y80" s="187"/>
      <c r="Z80" s="187"/>
      <c r="AA80" s="187"/>
      <c r="AB80" s="187"/>
      <c r="AC80" s="187"/>
      <c r="AD80" s="187"/>
      <c r="AE80" s="187"/>
      <c r="AF80" s="187"/>
      <c r="AG80" s="187"/>
      <c r="AH80" s="4"/>
      <c r="AJ80" s="140" t="str">
        <f>IF(F80="UCITS",SUM(I80:Q80)=0,"OK")</f>
        <v>OK</v>
      </c>
      <c r="AK80" s="140" t="str">
        <f>IF(F80="AIF",SUM(T80:AF80)=0,"OK")</f>
        <v>OK</v>
      </c>
      <c r="AL80" s="140" t="str">
        <f>IF(F80="AIFLNP",SUM(T80:AF80)=0,"OK")</f>
        <v>OK</v>
      </c>
      <c r="AM80" s="140" t="str">
        <f>IF(F80="RAIF",SUM(T80:AF80)=0,"OK")</f>
        <v>OK</v>
      </c>
      <c r="AN80" s="140" t="b">
        <f>IF(OR(F80="AIF",F80="AIFLNP",F80="RAIF"),TRUE,FALSE)</f>
        <v>0</v>
      </c>
      <c r="AO80" s="140"/>
      <c r="AP80" s="375" t="str">
        <f>IF(G80="","TRUE",SUM(I80:AF80)=G80)</f>
        <v>TRUE</v>
      </c>
      <c r="AQ80" s="376" t="b">
        <f>IF(OR(AP80=TRUE,"TRUE"),TRUE,FALSE)</f>
        <v>1</v>
      </c>
      <c r="AS80" s="46" t="b">
        <f>IF(G80="",TRUE,G80=SUM(I80:AG80))</f>
        <v>1</v>
      </c>
    </row>
    <row r="81" spans="1:45" ht="15.75" thickBot="1" x14ac:dyDescent="0.3">
      <c r="A81" s="4"/>
      <c r="B81" s="70"/>
      <c r="C81" s="4"/>
      <c r="D81" s="4"/>
      <c r="E81" s="4"/>
      <c r="H81" s="317"/>
      <c r="I81" s="4"/>
      <c r="J81" s="4"/>
      <c r="K81" s="4"/>
      <c r="L81" s="4"/>
      <c r="M81" s="4"/>
      <c r="N81" s="4"/>
      <c r="O81" s="4"/>
      <c r="P81" s="4"/>
      <c r="Q81" s="4"/>
      <c r="R81" s="4"/>
      <c r="S81" s="4"/>
      <c r="T81" s="4"/>
      <c r="W81" s="4"/>
      <c r="X81" s="4"/>
      <c r="Y81" s="4"/>
      <c r="Z81" s="4"/>
      <c r="AA81" s="4"/>
      <c r="AB81" s="4"/>
      <c r="AC81" s="4"/>
      <c r="AD81" s="4"/>
      <c r="AE81" s="4"/>
      <c r="AF81" s="4"/>
      <c r="AG81" s="4"/>
      <c r="AH81" s="4"/>
      <c r="AJ81" s="140"/>
      <c r="AK81" s="140"/>
      <c r="AL81" s="140"/>
      <c r="AM81" s="140"/>
      <c r="AN81" s="140"/>
      <c r="AO81" s="140"/>
      <c r="AP81" s="375"/>
      <c r="AQ81" s="376"/>
    </row>
    <row r="82" spans="1:45" ht="25.5" customHeight="1" thickBot="1" x14ac:dyDescent="0.3">
      <c r="A82" s="4"/>
      <c r="B82" s="121" t="s">
        <v>812</v>
      </c>
      <c r="C82" s="222" t="str">
        <f>IF('Section C'!E82="", "",'Section C'!C82)</f>
        <v/>
      </c>
      <c r="D82" s="222" t="str">
        <f>IF('Section C'!E82="", "",'Section C'!E82)</f>
        <v/>
      </c>
      <c r="E82" s="222" t="str">
        <f>IF('Section C'!E82="", "",'Section C'!F82)</f>
        <v/>
      </c>
      <c r="F82" s="222" t="str">
        <f>IF('Section C'!C82="","",'Section C'!G82)</f>
        <v/>
      </c>
      <c r="G82" s="299" t="str">
        <f>IF('Section C'!F82="","",'Section C'!N82)</f>
        <v/>
      </c>
      <c r="H82" s="299" t="str">
        <f>IF('Section C'!J82="","",'Section C'!J82)</f>
        <v/>
      </c>
      <c r="I82" s="187"/>
      <c r="J82" s="383"/>
      <c r="K82" s="187"/>
      <c r="L82" s="187"/>
      <c r="M82" s="187"/>
      <c r="N82" s="187"/>
      <c r="O82" s="187"/>
      <c r="P82" s="187"/>
      <c r="Q82" s="187"/>
      <c r="R82" s="318"/>
      <c r="S82" s="4"/>
      <c r="T82" s="187"/>
      <c r="U82" s="187"/>
      <c r="V82" s="187"/>
      <c r="W82" s="187"/>
      <c r="X82" s="187"/>
      <c r="Y82" s="187"/>
      <c r="Z82" s="187"/>
      <c r="AA82" s="187"/>
      <c r="AB82" s="187"/>
      <c r="AC82" s="187"/>
      <c r="AD82" s="187"/>
      <c r="AE82" s="187"/>
      <c r="AF82" s="187"/>
      <c r="AG82" s="187"/>
      <c r="AH82" s="4"/>
      <c r="AJ82" s="140" t="str">
        <f>IF(F82="UCITS",SUM(I82:Q82)=0,"OK")</f>
        <v>OK</v>
      </c>
      <c r="AK82" s="140" t="str">
        <f>IF(F82="AIF",SUM(T82:AF82)=0,"OK")</f>
        <v>OK</v>
      </c>
      <c r="AL82" s="140" t="str">
        <f>IF(F82="AIFLNP",SUM(T82:AF82)=0,"OK")</f>
        <v>OK</v>
      </c>
      <c r="AM82" s="140" t="str">
        <f>IF(F82="RAIF",SUM(T82:AF82)=0,"OK")</f>
        <v>OK</v>
      </c>
      <c r="AN82" s="140" t="b">
        <f>IF(OR(F82="AIF",F82="AIFLNP",F82="RAIF"),TRUE,FALSE)</f>
        <v>0</v>
      </c>
      <c r="AO82" s="140"/>
      <c r="AP82" s="375" t="str">
        <f>IF(G82="","TRUE",SUM(I82:AF82)=G82)</f>
        <v>TRUE</v>
      </c>
      <c r="AQ82" s="376" t="b">
        <f>IF(OR(AP82=TRUE,"TRUE"),TRUE,FALSE)</f>
        <v>1</v>
      </c>
      <c r="AS82" s="46" t="b">
        <f>IF(G82="",TRUE,G82=SUM(I82:AG82))</f>
        <v>1</v>
      </c>
    </row>
    <row r="83" spans="1:45" ht="15.75" thickBot="1" x14ac:dyDescent="0.3">
      <c r="A83" s="4"/>
      <c r="B83" s="70"/>
      <c r="C83" s="4"/>
      <c r="D83" s="4"/>
      <c r="E83" s="4"/>
      <c r="H83" s="317"/>
      <c r="I83" s="4"/>
      <c r="J83" s="4"/>
      <c r="K83" s="4"/>
      <c r="L83" s="4"/>
      <c r="M83" s="4"/>
      <c r="N83" s="4"/>
      <c r="O83" s="4"/>
      <c r="P83" s="4"/>
      <c r="Q83" s="4"/>
      <c r="R83" s="4"/>
      <c r="S83" s="4"/>
      <c r="T83" s="4"/>
      <c r="W83" s="4"/>
      <c r="X83" s="4"/>
      <c r="Y83" s="4"/>
      <c r="Z83" s="4"/>
      <c r="AA83" s="4"/>
      <c r="AB83" s="4"/>
      <c r="AC83" s="4"/>
      <c r="AD83" s="4"/>
      <c r="AE83" s="4"/>
      <c r="AF83" s="4"/>
      <c r="AG83" s="4"/>
      <c r="AH83" s="4"/>
      <c r="AJ83" s="140"/>
      <c r="AK83" s="140"/>
      <c r="AL83" s="140"/>
      <c r="AM83" s="140"/>
      <c r="AN83" s="140"/>
      <c r="AO83" s="140"/>
      <c r="AP83" s="375"/>
      <c r="AQ83" s="376"/>
    </row>
    <row r="84" spans="1:45" ht="25.5" customHeight="1" thickBot="1" x14ac:dyDescent="0.3">
      <c r="A84" s="4"/>
      <c r="B84" s="121" t="s">
        <v>813</v>
      </c>
      <c r="C84" s="222" t="str">
        <f>IF('Section C'!E84="", "",'Section C'!C84)</f>
        <v/>
      </c>
      <c r="D84" s="222" t="str">
        <f>IF('Section C'!E84="", "",'Section C'!E84)</f>
        <v/>
      </c>
      <c r="E84" s="222" t="str">
        <f>IF('Section C'!E84="", "",'Section C'!F84)</f>
        <v/>
      </c>
      <c r="F84" s="222" t="str">
        <f>IF('Section C'!C84="","",'Section C'!G84)</f>
        <v/>
      </c>
      <c r="G84" s="299" t="str">
        <f>IF('Section C'!F84="","",'Section C'!N84)</f>
        <v/>
      </c>
      <c r="H84" s="299" t="str">
        <f>IF('Section C'!J84="","",'Section C'!J84)</f>
        <v/>
      </c>
      <c r="I84" s="187"/>
      <c r="J84" s="383"/>
      <c r="K84" s="187"/>
      <c r="L84" s="187"/>
      <c r="M84" s="187"/>
      <c r="N84" s="187"/>
      <c r="O84" s="187"/>
      <c r="P84" s="187"/>
      <c r="Q84" s="187"/>
      <c r="R84" s="318"/>
      <c r="S84" s="4"/>
      <c r="T84" s="187"/>
      <c r="U84" s="187"/>
      <c r="V84" s="187"/>
      <c r="W84" s="187"/>
      <c r="X84" s="187"/>
      <c r="Y84" s="187"/>
      <c r="Z84" s="187"/>
      <c r="AA84" s="187"/>
      <c r="AB84" s="187"/>
      <c r="AC84" s="187"/>
      <c r="AD84" s="187"/>
      <c r="AE84" s="187"/>
      <c r="AF84" s="187"/>
      <c r="AG84" s="187"/>
      <c r="AH84" s="4"/>
      <c r="AJ84" s="140" t="str">
        <f>IF(F84="UCITS",SUM(I84:Q84)=0,"OK")</f>
        <v>OK</v>
      </c>
      <c r="AK84" s="140" t="str">
        <f>IF(F84="AIF",SUM(T84:AF84)=0,"OK")</f>
        <v>OK</v>
      </c>
      <c r="AL84" s="140" t="str">
        <f>IF(F84="AIFLNP",SUM(T84:AF84)=0,"OK")</f>
        <v>OK</v>
      </c>
      <c r="AM84" s="140" t="str">
        <f>IF(F84="RAIF",SUM(T84:AF84)=0,"OK")</f>
        <v>OK</v>
      </c>
      <c r="AN84" s="140" t="b">
        <f>IF(OR(F84="AIF",F84="AIFLNP",F84="RAIF"),TRUE,FALSE)</f>
        <v>0</v>
      </c>
      <c r="AO84" s="140"/>
      <c r="AP84" s="375" t="str">
        <f>IF(G84="","TRUE",SUM(I84:AF84)=G84)</f>
        <v>TRUE</v>
      </c>
      <c r="AQ84" s="376" t="b">
        <f>IF(OR(AP84=TRUE,"TRUE"),TRUE,FALSE)</f>
        <v>1</v>
      </c>
      <c r="AS84" s="46" t="b">
        <f>IF(G84="",TRUE,G84=SUM(I84:AG84))</f>
        <v>1</v>
      </c>
    </row>
    <row r="85" spans="1:45" ht="15.75" thickBot="1" x14ac:dyDescent="0.3">
      <c r="A85" s="4"/>
      <c r="B85" s="70"/>
      <c r="C85" s="4"/>
      <c r="D85" s="4"/>
      <c r="E85" s="4"/>
      <c r="H85" s="317"/>
      <c r="I85" s="4"/>
      <c r="J85" s="4"/>
      <c r="K85" s="4"/>
      <c r="L85" s="4"/>
      <c r="M85" s="4"/>
      <c r="N85" s="4"/>
      <c r="O85" s="4"/>
      <c r="P85" s="4"/>
      <c r="Q85" s="4"/>
      <c r="R85" s="4"/>
      <c r="S85" s="4"/>
      <c r="T85" s="4"/>
      <c r="W85" s="4"/>
      <c r="X85" s="4"/>
      <c r="Y85" s="4"/>
      <c r="Z85" s="4"/>
      <c r="AA85" s="4"/>
      <c r="AB85" s="4"/>
      <c r="AC85" s="4"/>
      <c r="AD85" s="4"/>
      <c r="AE85" s="4"/>
      <c r="AF85" s="4"/>
      <c r="AG85" s="4"/>
      <c r="AH85" s="4"/>
      <c r="AJ85" s="140"/>
      <c r="AK85" s="140"/>
      <c r="AL85" s="140"/>
      <c r="AM85" s="140"/>
      <c r="AN85" s="140"/>
      <c r="AO85" s="140"/>
      <c r="AP85" s="375"/>
      <c r="AQ85" s="376"/>
    </row>
    <row r="86" spans="1:45" ht="25.5" customHeight="1" thickBot="1" x14ac:dyDescent="0.3">
      <c r="A86" s="4"/>
      <c r="B86" s="121" t="s">
        <v>814</v>
      </c>
      <c r="C86" s="222" t="str">
        <f>IF('Section C'!E86="", "",'Section C'!C86)</f>
        <v/>
      </c>
      <c r="D86" s="222" t="str">
        <f>IF('Section C'!E86="", "",'Section C'!E86)</f>
        <v/>
      </c>
      <c r="E86" s="222" t="str">
        <f>IF('Section C'!E86="", "",'Section C'!F86)</f>
        <v/>
      </c>
      <c r="F86" s="222" t="str">
        <f>IF('Section C'!C86="","",'Section C'!G86)</f>
        <v/>
      </c>
      <c r="G86" s="299" t="str">
        <f>IF('Section C'!F86="","",'Section C'!N86)</f>
        <v/>
      </c>
      <c r="H86" s="299" t="str">
        <f>IF('Section C'!J86="","",'Section C'!J86)</f>
        <v/>
      </c>
      <c r="I86" s="187"/>
      <c r="J86" s="383"/>
      <c r="K86" s="187"/>
      <c r="L86" s="187"/>
      <c r="M86" s="187"/>
      <c r="N86" s="187"/>
      <c r="O86" s="187"/>
      <c r="P86" s="187"/>
      <c r="Q86" s="187"/>
      <c r="R86" s="318"/>
      <c r="S86" s="4"/>
      <c r="T86" s="187"/>
      <c r="U86" s="187"/>
      <c r="V86" s="187"/>
      <c r="W86" s="187"/>
      <c r="X86" s="187"/>
      <c r="Y86" s="187"/>
      <c r="Z86" s="187"/>
      <c r="AA86" s="187"/>
      <c r="AB86" s="187"/>
      <c r="AC86" s="187"/>
      <c r="AD86" s="187"/>
      <c r="AE86" s="187"/>
      <c r="AF86" s="187"/>
      <c r="AG86" s="187"/>
      <c r="AH86" s="4"/>
      <c r="AJ86" s="140" t="str">
        <f>IF(F86="UCITS",SUM(I86:Q86)=0,"OK")</f>
        <v>OK</v>
      </c>
      <c r="AK86" s="140" t="str">
        <f>IF(F86="AIF",SUM(T86:AF86)=0,"OK")</f>
        <v>OK</v>
      </c>
      <c r="AL86" s="140" t="str">
        <f>IF(F86="AIFLNP",SUM(T86:AF86)=0,"OK")</f>
        <v>OK</v>
      </c>
      <c r="AM86" s="140" t="str">
        <f>IF(F86="RAIF",SUM(T86:AF86)=0,"OK")</f>
        <v>OK</v>
      </c>
      <c r="AN86" s="140" t="b">
        <f>IF(OR(F86="AIF",F86="AIFLNP",F86="RAIF"),TRUE,FALSE)</f>
        <v>0</v>
      </c>
      <c r="AO86" s="140"/>
      <c r="AP86" s="375" t="str">
        <f>IF(G86="","TRUE",SUM(I86:AF86)=G86)</f>
        <v>TRUE</v>
      </c>
      <c r="AQ86" s="376" t="b">
        <f>IF(OR(AP86=TRUE,"TRUE"),TRUE,FALSE)</f>
        <v>1</v>
      </c>
      <c r="AS86" s="46" t="b">
        <f>IF(G86="",TRUE,G86=SUM(I86:AG86))</f>
        <v>1</v>
      </c>
    </row>
    <row r="87" spans="1:45" ht="15.75" thickBot="1" x14ac:dyDescent="0.3">
      <c r="A87" s="4"/>
      <c r="B87" s="70"/>
      <c r="C87" s="4"/>
      <c r="D87" s="4"/>
      <c r="E87" s="4"/>
      <c r="H87" s="317"/>
      <c r="I87" s="4"/>
      <c r="J87" s="4"/>
      <c r="K87" s="4"/>
      <c r="L87" s="4"/>
      <c r="M87" s="4"/>
      <c r="N87" s="4"/>
      <c r="O87" s="4"/>
      <c r="P87" s="4"/>
      <c r="Q87" s="4"/>
      <c r="R87" s="4"/>
      <c r="S87" s="4"/>
      <c r="T87" s="4"/>
      <c r="W87" s="4"/>
      <c r="X87" s="4"/>
      <c r="Y87" s="4"/>
      <c r="Z87" s="4"/>
      <c r="AA87" s="4"/>
      <c r="AB87" s="4"/>
      <c r="AC87" s="4"/>
      <c r="AD87" s="4"/>
      <c r="AE87" s="4"/>
      <c r="AF87" s="4"/>
      <c r="AG87" s="4"/>
      <c r="AH87" s="4"/>
      <c r="AJ87" s="140"/>
      <c r="AK87" s="140"/>
      <c r="AL87" s="140"/>
      <c r="AM87" s="140"/>
      <c r="AN87" s="140"/>
      <c r="AO87" s="140"/>
      <c r="AP87" s="375"/>
      <c r="AQ87" s="376"/>
    </row>
    <row r="88" spans="1:45" ht="25.5" customHeight="1" thickBot="1" x14ac:dyDescent="0.3">
      <c r="A88" s="4"/>
      <c r="B88" s="121" t="s">
        <v>815</v>
      </c>
      <c r="C88" s="222" t="str">
        <f>IF('Section C'!E88="", "",'Section C'!C88)</f>
        <v/>
      </c>
      <c r="D88" s="222" t="str">
        <f>IF('Section C'!E88="", "",'Section C'!E88)</f>
        <v/>
      </c>
      <c r="E88" s="222" t="str">
        <f>IF('Section C'!E88="", "",'Section C'!F88)</f>
        <v/>
      </c>
      <c r="F88" s="222" t="str">
        <f>IF('Section C'!C88="","",'Section C'!G88)</f>
        <v/>
      </c>
      <c r="G88" s="299" t="str">
        <f>IF('Section C'!F88="","",'Section C'!N88)</f>
        <v/>
      </c>
      <c r="H88" s="299" t="str">
        <f>IF('Section C'!J88="","",'Section C'!J88)</f>
        <v/>
      </c>
      <c r="I88" s="187"/>
      <c r="J88" s="383"/>
      <c r="K88" s="187"/>
      <c r="L88" s="187"/>
      <c r="M88" s="187"/>
      <c r="N88" s="187"/>
      <c r="O88" s="187"/>
      <c r="P88" s="187"/>
      <c r="Q88" s="187"/>
      <c r="R88" s="318"/>
      <c r="S88" s="4"/>
      <c r="T88" s="187"/>
      <c r="U88" s="187"/>
      <c r="V88" s="187"/>
      <c r="W88" s="187"/>
      <c r="X88" s="187"/>
      <c r="Y88" s="187"/>
      <c r="Z88" s="187"/>
      <c r="AA88" s="187"/>
      <c r="AB88" s="187"/>
      <c r="AC88" s="187"/>
      <c r="AD88" s="187"/>
      <c r="AE88" s="187"/>
      <c r="AF88" s="187"/>
      <c r="AG88" s="187"/>
      <c r="AH88" s="4"/>
      <c r="AJ88" s="140" t="str">
        <f>IF(F88="UCITS",SUM(I88:Q88)=0,"OK")</f>
        <v>OK</v>
      </c>
      <c r="AK88" s="140" t="str">
        <f>IF(F88="AIF",SUM(T88:AF88)=0,"OK")</f>
        <v>OK</v>
      </c>
      <c r="AL88" s="140" t="str">
        <f>IF(F88="AIFLNP",SUM(T88:AF88)=0,"OK")</f>
        <v>OK</v>
      </c>
      <c r="AM88" s="140" t="str">
        <f>IF(F88="RAIF",SUM(T88:AF88)=0,"OK")</f>
        <v>OK</v>
      </c>
      <c r="AN88" s="140" t="b">
        <f>IF(OR(F88="AIF",F88="AIFLNP",F88="RAIF"),TRUE,FALSE)</f>
        <v>0</v>
      </c>
      <c r="AO88" s="140"/>
      <c r="AP88" s="375" t="str">
        <f>IF(G88="","TRUE",SUM(I88:AF88)=G88)</f>
        <v>TRUE</v>
      </c>
      <c r="AQ88" s="376" t="b">
        <f>IF(OR(AP88=TRUE,"TRUE"),TRUE,FALSE)</f>
        <v>1</v>
      </c>
      <c r="AS88" s="46" t="b">
        <f>IF(G88="",TRUE,G88=SUM(I88:AG88))</f>
        <v>1</v>
      </c>
    </row>
    <row r="89" spans="1:45" ht="15.75" thickBot="1" x14ac:dyDescent="0.3">
      <c r="A89" s="4"/>
      <c r="B89" s="70"/>
      <c r="C89" s="4"/>
      <c r="D89" s="4"/>
      <c r="E89" s="4"/>
      <c r="H89" s="317"/>
      <c r="I89" s="4"/>
      <c r="J89" s="4"/>
      <c r="K89" s="4"/>
      <c r="L89" s="4"/>
      <c r="M89" s="4"/>
      <c r="N89" s="4"/>
      <c r="O89" s="4"/>
      <c r="P89" s="4"/>
      <c r="Q89" s="4"/>
      <c r="R89" s="4"/>
      <c r="S89" s="4"/>
      <c r="T89" s="4"/>
      <c r="W89" s="4"/>
      <c r="X89" s="4"/>
      <c r="Y89" s="4"/>
      <c r="Z89" s="4"/>
      <c r="AA89" s="4"/>
      <c r="AB89" s="4"/>
      <c r="AC89" s="4"/>
      <c r="AD89" s="4"/>
      <c r="AE89" s="4"/>
      <c r="AF89" s="4"/>
      <c r="AG89" s="4"/>
      <c r="AH89" s="4"/>
      <c r="AJ89" s="140"/>
      <c r="AK89" s="140"/>
      <c r="AL89" s="140"/>
      <c r="AM89" s="140"/>
      <c r="AN89" s="140"/>
      <c r="AO89" s="140"/>
      <c r="AP89" s="375"/>
      <c r="AQ89" s="376"/>
    </row>
    <row r="90" spans="1:45" ht="25.5" customHeight="1" thickBot="1" x14ac:dyDescent="0.3">
      <c r="A90" s="4"/>
      <c r="B90" s="121" t="s">
        <v>816</v>
      </c>
      <c r="C90" s="222" t="str">
        <f>IF('Section C'!E90="", "",'Section C'!C90)</f>
        <v/>
      </c>
      <c r="D90" s="222" t="str">
        <f>IF('Section C'!E90="", "",'Section C'!E90)</f>
        <v/>
      </c>
      <c r="E90" s="222" t="str">
        <f>IF('Section C'!E90="", "",'Section C'!F90)</f>
        <v/>
      </c>
      <c r="F90" s="222" t="str">
        <f>IF('Section C'!C90="","",'Section C'!G90)</f>
        <v/>
      </c>
      <c r="G90" s="299" t="str">
        <f>IF('Section C'!F90="","",'Section C'!N90)</f>
        <v/>
      </c>
      <c r="H90" s="299" t="str">
        <f>IF('Section C'!J90="","",'Section C'!J90)</f>
        <v/>
      </c>
      <c r="I90" s="187"/>
      <c r="J90" s="383"/>
      <c r="K90" s="187"/>
      <c r="L90" s="187"/>
      <c r="M90" s="187"/>
      <c r="N90" s="187"/>
      <c r="O90" s="187"/>
      <c r="P90" s="187"/>
      <c r="Q90" s="187"/>
      <c r="R90" s="318"/>
      <c r="S90" s="4"/>
      <c r="T90" s="187"/>
      <c r="U90" s="187"/>
      <c r="V90" s="187"/>
      <c r="W90" s="187"/>
      <c r="X90" s="187"/>
      <c r="Y90" s="187"/>
      <c r="Z90" s="187"/>
      <c r="AA90" s="187"/>
      <c r="AB90" s="187"/>
      <c r="AC90" s="187"/>
      <c r="AD90" s="187"/>
      <c r="AE90" s="187"/>
      <c r="AF90" s="187"/>
      <c r="AG90" s="187"/>
      <c r="AH90" s="4"/>
      <c r="AJ90" s="140" t="str">
        <f>IF(F90="UCITS",SUM(I90:Q90)=0,"OK")</f>
        <v>OK</v>
      </c>
      <c r="AK90" s="140" t="str">
        <f>IF(F90="AIF",SUM(T90:AF90)=0,"OK")</f>
        <v>OK</v>
      </c>
      <c r="AL90" s="140" t="str">
        <f>IF(F90="AIFLNP",SUM(T90:AF90)=0,"OK")</f>
        <v>OK</v>
      </c>
      <c r="AM90" s="140" t="str">
        <f>IF(F90="RAIF",SUM(T90:AF90)=0,"OK")</f>
        <v>OK</v>
      </c>
      <c r="AN90" s="140" t="b">
        <f>IF(OR(F90="AIF",F90="AIFLNP",F90="RAIF"),TRUE,FALSE)</f>
        <v>0</v>
      </c>
      <c r="AO90" s="140"/>
      <c r="AP90" s="375" t="str">
        <f>IF(G90="","TRUE",SUM(I90:AF90)=G90)</f>
        <v>TRUE</v>
      </c>
      <c r="AQ90" s="376" t="b">
        <f>IF(OR(AP90=TRUE,"TRUE"),TRUE,FALSE)</f>
        <v>1</v>
      </c>
      <c r="AS90" s="46" t="b">
        <f>IF(G90="",TRUE,G90=SUM(I90:AG90))</f>
        <v>1</v>
      </c>
    </row>
    <row r="91" spans="1:45" ht="15.75" thickBot="1" x14ac:dyDescent="0.3">
      <c r="A91" s="4"/>
      <c r="B91" s="70"/>
      <c r="C91" s="4"/>
      <c r="D91" s="4"/>
      <c r="E91" s="4"/>
      <c r="H91" s="317"/>
      <c r="I91" s="4"/>
      <c r="J91" s="4"/>
      <c r="K91" s="4"/>
      <c r="L91" s="4"/>
      <c r="M91" s="4"/>
      <c r="N91" s="4"/>
      <c r="O91" s="4"/>
      <c r="P91" s="4"/>
      <c r="Q91" s="4"/>
      <c r="R91" s="4"/>
      <c r="S91" s="4"/>
      <c r="T91" s="4"/>
      <c r="W91" s="4"/>
      <c r="X91" s="4"/>
      <c r="Y91" s="4"/>
      <c r="Z91" s="4"/>
      <c r="AA91" s="4"/>
      <c r="AB91" s="4"/>
      <c r="AC91" s="4"/>
      <c r="AD91" s="4"/>
      <c r="AE91" s="4"/>
      <c r="AF91" s="4"/>
      <c r="AG91" s="4"/>
      <c r="AH91" s="4"/>
      <c r="AJ91" s="140"/>
      <c r="AK91" s="140"/>
      <c r="AL91" s="140"/>
      <c r="AM91" s="140"/>
      <c r="AN91" s="140"/>
      <c r="AO91" s="140"/>
      <c r="AP91" s="375"/>
      <c r="AQ91" s="376"/>
    </row>
    <row r="92" spans="1:45" ht="25.5" customHeight="1" thickBot="1" x14ac:dyDescent="0.3">
      <c r="A92" s="4"/>
      <c r="B92" s="121" t="s">
        <v>817</v>
      </c>
      <c r="C92" s="222" t="str">
        <f>IF('Section C'!E92="", "",'Section C'!C92)</f>
        <v/>
      </c>
      <c r="D92" s="222" t="str">
        <f>IF('Section C'!E92="", "",'Section C'!E92)</f>
        <v/>
      </c>
      <c r="E92" s="222" t="str">
        <f>IF('Section C'!E92="", "",'Section C'!F92)</f>
        <v/>
      </c>
      <c r="F92" s="222" t="str">
        <f>IF('Section C'!C92="","",'Section C'!G92)</f>
        <v/>
      </c>
      <c r="G92" s="299" t="str">
        <f>IF('Section C'!F92="","",'Section C'!N92)</f>
        <v/>
      </c>
      <c r="H92" s="299" t="str">
        <f>IF('Section C'!J92="","",'Section C'!J92)</f>
        <v/>
      </c>
      <c r="I92" s="187"/>
      <c r="J92" s="383"/>
      <c r="K92" s="187"/>
      <c r="L92" s="187"/>
      <c r="M92" s="187"/>
      <c r="N92" s="187"/>
      <c r="O92" s="187"/>
      <c r="P92" s="187"/>
      <c r="Q92" s="187"/>
      <c r="R92" s="318"/>
      <c r="S92" s="4"/>
      <c r="T92" s="187"/>
      <c r="U92" s="187"/>
      <c r="V92" s="187"/>
      <c r="W92" s="187"/>
      <c r="X92" s="187"/>
      <c r="Y92" s="187"/>
      <c r="Z92" s="187"/>
      <c r="AA92" s="187"/>
      <c r="AB92" s="187"/>
      <c r="AC92" s="187"/>
      <c r="AD92" s="187"/>
      <c r="AE92" s="187"/>
      <c r="AF92" s="187"/>
      <c r="AG92" s="187"/>
      <c r="AH92" s="4"/>
      <c r="AJ92" s="140" t="str">
        <f>IF(F92="UCITS",SUM(I92:Q92)=0,"OK")</f>
        <v>OK</v>
      </c>
      <c r="AK92" s="140" t="str">
        <f>IF(F92="AIF",SUM(T92:AF92)=0,"OK")</f>
        <v>OK</v>
      </c>
      <c r="AL92" s="140" t="str">
        <f>IF(F92="AIFLNP",SUM(T92:AF92)=0,"OK")</f>
        <v>OK</v>
      </c>
      <c r="AM92" s="140" t="str">
        <f>IF(F92="RAIF",SUM(T92:AF92)=0,"OK")</f>
        <v>OK</v>
      </c>
      <c r="AN92" s="140" t="b">
        <f>IF(OR(F92="AIF",F92="AIFLNP",F92="RAIF"),TRUE,FALSE)</f>
        <v>0</v>
      </c>
      <c r="AO92" s="140"/>
      <c r="AP92" s="375" t="str">
        <f>IF(G92="","TRUE",SUM(I92:AF92)=G92)</f>
        <v>TRUE</v>
      </c>
      <c r="AQ92" s="376" t="b">
        <f>IF(OR(AP92=TRUE,"TRUE"),TRUE,FALSE)</f>
        <v>1</v>
      </c>
      <c r="AS92" s="46" t="b">
        <f>IF(G92="",TRUE,G92=SUM(I92:AG92))</f>
        <v>1</v>
      </c>
    </row>
    <row r="93" spans="1:45" ht="15.75" thickBot="1" x14ac:dyDescent="0.3">
      <c r="A93" s="4"/>
      <c r="B93" s="70"/>
      <c r="C93" s="4"/>
      <c r="D93" s="4"/>
      <c r="E93" s="4"/>
      <c r="H93" s="317"/>
      <c r="I93" s="4"/>
      <c r="J93" s="4"/>
      <c r="K93" s="4"/>
      <c r="L93" s="4"/>
      <c r="M93" s="4"/>
      <c r="N93" s="4"/>
      <c r="O93" s="4"/>
      <c r="P93" s="4"/>
      <c r="Q93" s="4"/>
      <c r="R93" s="4"/>
      <c r="S93" s="4"/>
      <c r="T93" s="4"/>
      <c r="W93" s="4"/>
      <c r="X93" s="4"/>
      <c r="Y93" s="4"/>
      <c r="Z93" s="4"/>
      <c r="AA93" s="4"/>
      <c r="AB93" s="4"/>
      <c r="AC93" s="4"/>
      <c r="AD93" s="4"/>
      <c r="AE93" s="4"/>
      <c r="AF93" s="4"/>
      <c r="AG93" s="4"/>
      <c r="AH93" s="4"/>
      <c r="AJ93" s="140"/>
      <c r="AK93" s="140"/>
      <c r="AL93" s="140"/>
      <c r="AM93" s="140"/>
      <c r="AN93" s="140"/>
      <c r="AO93" s="140"/>
      <c r="AP93" s="375"/>
      <c r="AQ93" s="376"/>
    </row>
    <row r="94" spans="1:45" ht="25.5" customHeight="1" thickBot="1" x14ac:dyDescent="0.3">
      <c r="A94" s="4"/>
      <c r="B94" s="121" t="s">
        <v>818</v>
      </c>
      <c r="C94" s="222" t="str">
        <f>IF('Section C'!E94="", "",'Section C'!C94)</f>
        <v/>
      </c>
      <c r="D94" s="222" t="str">
        <f>IF('Section C'!E94="", "",'Section C'!E94)</f>
        <v/>
      </c>
      <c r="E94" s="222" t="str">
        <f>IF('Section C'!E94="", "",'Section C'!F94)</f>
        <v/>
      </c>
      <c r="F94" s="222" t="str">
        <f>IF('Section C'!C94="","",'Section C'!G94)</f>
        <v/>
      </c>
      <c r="G94" s="299" t="str">
        <f>IF('Section C'!F94="","",'Section C'!N94)</f>
        <v/>
      </c>
      <c r="H94" s="299" t="str">
        <f>IF('Section C'!J94="","",'Section C'!J94)</f>
        <v/>
      </c>
      <c r="I94" s="187"/>
      <c r="J94" s="383"/>
      <c r="K94" s="187"/>
      <c r="L94" s="187"/>
      <c r="M94" s="187"/>
      <c r="N94" s="187"/>
      <c r="O94" s="187"/>
      <c r="P94" s="187"/>
      <c r="Q94" s="187"/>
      <c r="R94" s="318"/>
      <c r="S94" s="4"/>
      <c r="T94" s="187"/>
      <c r="U94" s="187"/>
      <c r="V94" s="187"/>
      <c r="W94" s="187"/>
      <c r="X94" s="187"/>
      <c r="Y94" s="187"/>
      <c r="Z94" s="187"/>
      <c r="AA94" s="187"/>
      <c r="AB94" s="187"/>
      <c r="AC94" s="187"/>
      <c r="AD94" s="187"/>
      <c r="AE94" s="187"/>
      <c r="AF94" s="187"/>
      <c r="AG94" s="187"/>
      <c r="AH94" s="4"/>
      <c r="AJ94" s="140" t="str">
        <f>IF(F94="UCITS",SUM(I94:Q94)=0,"OK")</f>
        <v>OK</v>
      </c>
      <c r="AK94" s="140" t="str">
        <f>IF(F94="AIF",SUM(T94:AF94)=0,"OK")</f>
        <v>OK</v>
      </c>
      <c r="AL94" s="140" t="str">
        <f>IF(F94="AIFLNP",SUM(T94:AF94)=0,"OK")</f>
        <v>OK</v>
      </c>
      <c r="AM94" s="140" t="str">
        <f>IF(F94="RAIF",SUM(T94:AF94)=0,"OK")</f>
        <v>OK</v>
      </c>
      <c r="AN94" s="140" t="b">
        <f>IF(OR(F94="AIF",F94="AIFLNP",F94="RAIF"),TRUE,FALSE)</f>
        <v>0</v>
      </c>
      <c r="AO94" s="140"/>
      <c r="AP94" s="375" t="str">
        <f>IF(G94="","TRUE",SUM(I94:AF94)=G94)</f>
        <v>TRUE</v>
      </c>
      <c r="AQ94" s="376" t="b">
        <f>IF(OR(AP94=TRUE,"TRUE"),TRUE,FALSE)</f>
        <v>1</v>
      </c>
      <c r="AS94" s="46" t="b">
        <f>IF(G94="",TRUE,G94=SUM(I94:AG94))</f>
        <v>1</v>
      </c>
    </row>
    <row r="95" spans="1:45" ht="15.75" thickBot="1" x14ac:dyDescent="0.3">
      <c r="A95" s="4"/>
      <c r="B95" s="70"/>
      <c r="C95" s="4"/>
      <c r="D95" s="4"/>
      <c r="E95" s="4"/>
      <c r="H95" s="317"/>
      <c r="I95" s="4"/>
      <c r="J95" s="4"/>
      <c r="K95" s="4"/>
      <c r="L95" s="4"/>
      <c r="M95" s="4"/>
      <c r="N95" s="4"/>
      <c r="O95" s="4"/>
      <c r="P95" s="4"/>
      <c r="Q95" s="4"/>
      <c r="R95" s="4"/>
      <c r="S95" s="4"/>
      <c r="T95" s="4"/>
      <c r="W95" s="4"/>
      <c r="X95" s="4"/>
      <c r="Y95" s="4"/>
      <c r="Z95" s="4"/>
      <c r="AA95" s="4"/>
      <c r="AB95" s="4"/>
      <c r="AC95" s="4"/>
      <c r="AD95" s="4"/>
      <c r="AE95" s="4"/>
      <c r="AF95" s="4"/>
      <c r="AG95" s="4"/>
      <c r="AH95" s="4"/>
      <c r="AJ95" s="140"/>
      <c r="AK95" s="140"/>
      <c r="AL95" s="140"/>
      <c r="AM95" s="140"/>
      <c r="AN95" s="140"/>
      <c r="AO95" s="140"/>
      <c r="AP95" s="375"/>
      <c r="AQ95" s="376"/>
    </row>
    <row r="96" spans="1:45" ht="25.5" customHeight="1" thickBot="1" x14ac:dyDescent="0.3">
      <c r="A96" s="4"/>
      <c r="B96" s="121" t="s">
        <v>819</v>
      </c>
      <c r="C96" s="222" t="str">
        <f>IF('Section C'!E96="", "",'Section C'!C96)</f>
        <v/>
      </c>
      <c r="D96" s="222" t="str">
        <f>IF('Section C'!E96="", "",'Section C'!E96)</f>
        <v/>
      </c>
      <c r="E96" s="222" t="str">
        <f>IF('Section C'!E96="", "",'Section C'!F96)</f>
        <v/>
      </c>
      <c r="F96" s="222" t="str">
        <f>IF('Section C'!C96="","",'Section C'!G96)</f>
        <v/>
      </c>
      <c r="G96" s="299" t="str">
        <f>IF('Section C'!F96="","",'Section C'!N96)</f>
        <v/>
      </c>
      <c r="H96" s="299" t="str">
        <f>IF('Section C'!J96="","",'Section C'!J96)</f>
        <v/>
      </c>
      <c r="I96" s="187"/>
      <c r="J96" s="383"/>
      <c r="K96" s="187"/>
      <c r="L96" s="187"/>
      <c r="M96" s="187"/>
      <c r="N96" s="187"/>
      <c r="O96" s="187"/>
      <c r="P96" s="187"/>
      <c r="Q96" s="187"/>
      <c r="R96" s="318"/>
      <c r="S96" s="4"/>
      <c r="T96" s="187"/>
      <c r="U96" s="187"/>
      <c r="V96" s="187"/>
      <c r="W96" s="187"/>
      <c r="X96" s="187"/>
      <c r="Y96" s="187"/>
      <c r="Z96" s="187"/>
      <c r="AA96" s="187"/>
      <c r="AB96" s="187"/>
      <c r="AC96" s="187"/>
      <c r="AD96" s="187"/>
      <c r="AE96" s="187"/>
      <c r="AF96" s="187"/>
      <c r="AG96" s="187"/>
      <c r="AH96" s="4"/>
      <c r="AJ96" s="140" t="str">
        <f>IF(F96="UCITS",SUM(I96:Q96)=0,"OK")</f>
        <v>OK</v>
      </c>
      <c r="AK96" s="140" t="str">
        <f>IF(F96="AIF",SUM(T96:AF96)=0,"OK")</f>
        <v>OK</v>
      </c>
      <c r="AL96" s="140" t="str">
        <f>IF(F96="AIFLNP",SUM(T96:AF96)=0,"OK")</f>
        <v>OK</v>
      </c>
      <c r="AM96" s="140" t="str">
        <f>IF(F96="RAIF",SUM(T96:AF96)=0,"OK")</f>
        <v>OK</v>
      </c>
      <c r="AN96" s="140" t="b">
        <f>IF(OR(F96="AIF",F96="AIFLNP",F96="RAIF"),TRUE,FALSE)</f>
        <v>0</v>
      </c>
      <c r="AO96" s="140"/>
      <c r="AP96" s="375" t="str">
        <f>IF(G96="","TRUE",SUM(I96:AF96)=G96)</f>
        <v>TRUE</v>
      </c>
      <c r="AQ96" s="376" t="b">
        <f>IF(OR(AP96=TRUE,"TRUE"),TRUE,FALSE)</f>
        <v>1</v>
      </c>
      <c r="AS96" s="46" t="b">
        <f>IF(G96="",TRUE,G96=SUM(I96:AG96))</f>
        <v>1</v>
      </c>
    </row>
    <row r="97" spans="1:45" ht="15.75" thickBot="1" x14ac:dyDescent="0.3">
      <c r="A97" s="4"/>
      <c r="B97" s="70"/>
      <c r="C97" s="4"/>
      <c r="D97" s="4"/>
      <c r="E97" s="4"/>
      <c r="H97" s="317"/>
      <c r="I97" s="4"/>
      <c r="J97" s="4"/>
      <c r="K97" s="4"/>
      <c r="L97" s="4"/>
      <c r="M97" s="4"/>
      <c r="N97" s="4"/>
      <c r="O97" s="4"/>
      <c r="P97" s="4"/>
      <c r="Q97" s="4"/>
      <c r="R97" s="4"/>
      <c r="S97" s="4"/>
      <c r="T97" s="4"/>
      <c r="W97" s="4"/>
      <c r="X97" s="4"/>
      <c r="Y97" s="4"/>
      <c r="Z97" s="4"/>
      <c r="AA97" s="4"/>
      <c r="AB97" s="4"/>
      <c r="AC97" s="4"/>
      <c r="AD97" s="4"/>
      <c r="AE97" s="4"/>
      <c r="AF97" s="4"/>
      <c r="AG97" s="4"/>
      <c r="AH97" s="4"/>
      <c r="AJ97" s="140"/>
      <c r="AK97" s="140"/>
      <c r="AL97" s="140"/>
      <c r="AM97" s="140"/>
      <c r="AN97" s="140"/>
      <c r="AO97" s="140"/>
      <c r="AP97" s="375"/>
      <c r="AQ97" s="376"/>
    </row>
    <row r="98" spans="1:45" ht="25.5" customHeight="1" thickBot="1" x14ac:dyDescent="0.3">
      <c r="A98" s="4"/>
      <c r="B98" s="121" t="s">
        <v>820</v>
      </c>
      <c r="C98" s="222" t="str">
        <f>IF('Section C'!E98="", "",'Section C'!C98)</f>
        <v/>
      </c>
      <c r="D98" s="222" t="str">
        <f>IF('Section C'!E98="", "",'Section C'!E98)</f>
        <v/>
      </c>
      <c r="E98" s="222" t="str">
        <f>IF('Section C'!E98="", "",'Section C'!F98)</f>
        <v/>
      </c>
      <c r="F98" s="222" t="str">
        <f>IF('Section C'!C98="","",'Section C'!G98)</f>
        <v/>
      </c>
      <c r="G98" s="299" t="str">
        <f>IF('Section C'!F98="","",'Section C'!N98)</f>
        <v/>
      </c>
      <c r="H98" s="299" t="str">
        <f>IF('Section C'!J98="","",'Section C'!J98)</f>
        <v/>
      </c>
      <c r="I98" s="187"/>
      <c r="J98" s="383"/>
      <c r="K98" s="187"/>
      <c r="L98" s="187"/>
      <c r="M98" s="187"/>
      <c r="N98" s="187"/>
      <c r="O98" s="187"/>
      <c r="P98" s="187"/>
      <c r="Q98" s="187"/>
      <c r="R98" s="318"/>
      <c r="S98" s="4"/>
      <c r="T98" s="187"/>
      <c r="U98" s="187"/>
      <c r="V98" s="187"/>
      <c r="W98" s="187"/>
      <c r="X98" s="187"/>
      <c r="Y98" s="187"/>
      <c r="Z98" s="187"/>
      <c r="AA98" s="187"/>
      <c r="AB98" s="187"/>
      <c r="AC98" s="187"/>
      <c r="AD98" s="187"/>
      <c r="AE98" s="187"/>
      <c r="AF98" s="187"/>
      <c r="AG98" s="187"/>
      <c r="AH98" s="4"/>
      <c r="AJ98" s="140" t="str">
        <f>IF(F98="UCITS",SUM(I98:Q98)=0,"OK")</f>
        <v>OK</v>
      </c>
      <c r="AK98" s="140" t="str">
        <f>IF(F98="AIF",SUM(T98:AF98)=0,"OK")</f>
        <v>OK</v>
      </c>
      <c r="AL98" s="140" t="str">
        <f>IF(F98="AIFLNP",SUM(T98:AF98)=0,"OK")</f>
        <v>OK</v>
      </c>
      <c r="AM98" s="140" t="str">
        <f>IF(F98="RAIF",SUM(T98:AF98)=0,"OK")</f>
        <v>OK</v>
      </c>
      <c r="AN98" s="140" t="b">
        <f>IF(OR(F98="AIF",F98="AIFLNP",F98="RAIF"),TRUE,FALSE)</f>
        <v>0</v>
      </c>
      <c r="AO98" s="140"/>
      <c r="AP98" s="375" t="str">
        <f>IF(G98="","TRUE",SUM(I98:AF98)=G98)</f>
        <v>TRUE</v>
      </c>
      <c r="AQ98" s="376" t="b">
        <f>IF(OR(AP98=TRUE,"TRUE"),TRUE,FALSE)</f>
        <v>1</v>
      </c>
      <c r="AS98" s="46" t="b">
        <f>IF(G98="",TRUE,G98=SUM(I98:AG98))</f>
        <v>1</v>
      </c>
    </row>
    <row r="99" spans="1:45" ht="15.75" thickBot="1" x14ac:dyDescent="0.3">
      <c r="A99" s="4"/>
      <c r="B99" s="70"/>
      <c r="C99" s="4"/>
      <c r="D99" s="4"/>
      <c r="E99" s="4"/>
      <c r="H99" s="317"/>
      <c r="I99" s="4"/>
      <c r="J99" s="4"/>
      <c r="K99" s="4"/>
      <c r="L99" s="4"/>
      <c r="M99" s="4"/>
      <c r="N99" s="4"/>
      <c r="O99" s="4"/>
      <c r="P99" s="4"/>
      <c r="Q99" s="4"/>
      <c r="R99" s="4"/>
      <c r="S99" s="4"/>
      <c r="T99" s="4"/>
      <c r="W99" s="4"/>
      <c r="X99" s="4"/>
      <c r="Y99" s="4"/>
      <c r="Z99" s="4"/>
      <c r="AA99" s="4"/>
      <c r="AB99" s="4"/>
      <c r="AC99" s="4"/>
      <c r="AD99" s="4"/>
      <c r="AE99" s="4"/>
      <c r="AF99" s="4"/>
      <c r="AG99" s="4"/>
      <c r="AH99" s="4"/>
      <c r="AJ99" s="140"/>
      <c r="AK99" s="140"/>
      <c r="AL99" s="140"/>
      <c r="AM99" s="140"/>
      <c r="AN99" s="140"/>
      <c r="AO99" s="140"/>
      <c r="AP99" s="375"/>
      <c r="AQ99" s="376"/>
    </row>
    <row r="100" spans="1:45" ht="25.5" customHeight="1" thickBot="1" x14ac:dyDescent="0.3">
      <c r="A100" s="4"/>
      <c r="B100" s="121" t="s">
        <v>821</v>
      </c>
      <c r="C100" s="222" t="str">
        <f>IF('Section C'!E100="", "",'Section C'!C100)</f>
        <v/>
      </c>
      <c r="D100" s="222" t="str">
        <f>IF('Section C'!E100="", "",'Section C'!E100)</f>
        <v/>
      </c>
      <c r="E100" s="222" t="str">
        <f>IF('Section C'!E100="", "",'Section C'!F100)</f>
        <v/>
      </c>
      <c r="F100" s="222" t="str">
        <f>IF('Section C'!C100="","",'Section C'!G100)</f>
        <v/>
      </c>
      <c r="G100" s="299" t="str">
        <f>IF('Section C'!F100="","",'Section C'!N100)</f>
        <v/>
      </c>
      <c r="H100" s="299" t="str">
        <f>IF('Section C'!J100="","",'Section C'!J100)</f>
        <v/>
      </c>
      <c r="I100" s="187"/>
      <c r="J100" s="383"/>
      <c r="K100" s="187"/>
      <c r="L100" s="187"/>
      <c r="M100" s="187"/>
      <c r="N100" s="187"/>
      <c r="O100" s="187"/>
      <c r="P100" s="187"/>
      <c r="Q100" s="187"/>
      <c r="R100" s="318"/>
      <c r="S100" s="4"/>
      <c r="T100" s="187"/>
      <c r="U100" s="187"/>
      <c r="V100" s="187"/>
      <c r="W100" s="187"/>
      <c r="X100" s="187"/>
      <c r="Y100" s="187"/>
      <c r="Z100" s="187"/>
      <c r="AA100" s="187"/>
      <c r="AB100" s="187"/>
      <c r="AC100" s="187"/>
      <c r="AD100" s="187"/>
      <c r="AE100" s="187"/>
      <c r="AF100" s="187"/>
      <c r="AG100" s="187"/>
      <c r="AH100" s="4"/>
      <c r="AJ100" s="140" t="str">
        <f>IF(F100="UCITS",SUM(I100:Q100)=0,"OK")</f>
        <v>OK</v>
      </c>
      <c r="AK100" s="140" t="str">
        <f>IF(F100="AIF",SUM(T100:AF100)=0,"OK")</f>
        <v>OK</v>
      </c>
      <c r="AL100" s="140" t="str">
        <f>IF(F100="AIFLNP",SUM(T100:AF100)=0,"OK")</f>
        <v>OK</v>
      </c>
      <c r="AM100" s="140" t="str">
        <f>IF(F100="RAIF",SUM(T100:AF100)=0,"OK")</f>
        <v>OK</v>
      </c>
      <c r="AN100" s="140" t="b">
        <f>IF(OR(F100="AIF",F100="AIFLNP",F100="RAIF"),TRUE,FALSE)</f>
        <v>0</v>
      </c>
      <c r="AO100" s="140"/>
      <c r="AP100" s="375" t="str">
        <f>IF(G100="","TRUE",SUM(I100:AF100)=G100)</f>
        <v>TRUE</v>
      </c>
      <c r="AQ100" s="376" t="b">
        <f>IF(OR(AP100=TRUE,"TRUE"),TRUE,FALSE)</f>
        <v>1</v>
      </c>
      <c r="AS100" s="46" t="b">
        <f>IF(G100="",TRUE,G100=SUM(I100:AG100))</f>
        <v>1</v>
      </c>
    </row>
    <row r="101" spans="1:45" ht="15.75" thickBot="1" x14ac:dyDescent="0.3">
      <c r="A101" s="4"/>
      <c r="B101" s="70"/>
      <c r="C101" s="4"/>
      <c r="D101" s="4"/>
      <c r="E101" s="4"/>
      <c r="H101" s="317"/>
      <c r="I101" s="4"/>
      <c r="J101" s="4"/>
      <c r="K101" s="4"/>
      <c r="L101" s="4"/>
      <c r="M101" s="4"/>
      <c r="N101" s="4"/>
      <c r="O101" s="4"/>
      <c r="P101" s="4"/>
      <c r="Q101" s="4"/>
      <c r="R101" s="4"/>
      <c r="S101" s="4"/>
      <c r="T101" s="4"/>
      <c r="W101" s="4"/>
      <c r="X101" s="4"/>
      <c r="Y101" s="4"/>
      <c r="Z101" s="4"/>
      <c r="AA101" s="4"/>
      <c r="AB101" s="4"/>
      <c r="AC101" s="4"/>
      <c r="AD101" s="4"/>
      <c r="AE101" s="4"/>
      <c r="AF101" s="4"/>
      <c r="AG101" s="4"/>
      <c r="AH101" s="4"/>
      <c r="AJ101" s="140"/>
      <c r="AK101" s="140"/>
      <c r="AL101" s="140"/>
      <c r="AM101" s="140"/>
      <c r="AN101" s="140"/>
      <c r="AO101" s="140"/>
      <c r="AP101" s="375"/>
      <c r="AQ101" s="376"/>
    </row>
    <row r="102" spans="1:45" ht="25.5" customHeight="1" thickBot="1" x14ac:dyDescent="0.3">
      <c r="A102" s="4"/>
      <c r="B102" s="121" t="s">
        <v>822</v>
      </c>
      <c r="C102" s="222" t="str">
        <f>IF('Section C'!E102="", "",'Section C'!C102)</f>
        <v/>
      </c>
      <c r="D102" s="222" t="str">
        <f>IF('Section C'!E102="", "",'Section C'!E102)</f>
        <v/>
      </c>
      <c r="E102" s="222" t="str">
        <f>IF('Section C'!E102="", "",'Section C'!F102)</f>
        <v/>
      </c>
      <c r="F102" s="222" t="str">
        <f>IF('Section C'!C102="","",'Section C'!G102)</f>
        <v/>
      </c>
      <c r="G102" s="299" t="str">
        <f>IF('Section C'!F102="","",'Section C'!N102)</f>
        <v/>
      </c>
      <c r="H102" s="299" t="str">
        <f>IF('Section C'!J102="","",'Section C'!J102)</f>
        <v/>
      </c>
      <c r="I102" s="187"/>
      <c r="J102" s="383"/>
      <c r="K102" s="187"/>
      <c r="L102" s="187"/>
      <c r="M102" s="187"/>
      <c r="N102" s="187"/>
      <c r="O102" s="187"/>
      <c r="P102" s="187"/>
      <c r="Q102" s="187"/>
      <c r="R102" s="318"/>
      <c r="S102" s="4"/>
      <c r="T102" s="187"/>
      <c r="U102" s="187"/>
      <c r="V102" s="187"/>
      <c r="W102" s="187"/>
      <c r="X102" s="187"/>
      <c r="Y102" s="187"/>
      <c r="Z102" s="187"/>
      <c r="AA102" s="187"/>
      <c r="AB102" s="187"/>
      <c r="AC102" s="187"/>
      <c r="AD102" s="187"/>
      <c r="AE102" s="187"/>
      <c r="AF102" s="187"/>
      <c r="AG102" s="187"/>
      <c r="AH102" s="4"/>
      <c r="AJ102" s="140" t="str">
        <f>IF(F102="UCITS",SUM(I102:Q102)=0,"OK")</f>
        <v>OK</v>
      </c>
      <c r="AK102" s="140" t="str">
        <f>IF(F102="AIF",SUM(T102:AF102)=0,"OK")</f>
        <v>OK</v>
      </c>
      <c r="AL102" s="140" t="str">
        <f>IF(F102="AIFLNP",SUM(T102:AF102)=0,"OK")</f>
        <v>OK</v>
      </c>
      <c r="AM102" s="140" t="str">
        <f>IF(F102="RAIF",SUM(T102:AF102)=0,"OK")</f>
        <v>OK</v>
      </c>
      <c r="AN102" s="140" t="b">
        <f>IF(OR(F102="AIF",F102="AIFLNP",F102="RAIF"),TRUE,FALSE)</f>
        <v>0</v>
      </c>
      <c r="AO102" s="140"/>
      <c r="AP102" s="375" t="str">
        <f>IF(G102="","TRUE",SUM(I102:AF102)=G102)</f>
        <v>TRUE</v>
      </c>
      <c r="AQ102" s="376" t="b">
        <f>IF(OR(AP102=TRUE,"TRUE"),TRUE,FALSE)</f>
        <v>1</v>
      </c>
      <c r="AS102" s="46" t="b">
        <f>IF(G102="",TRUE,G102=SUM(I102:AG102))</f>
        <v>1</v>
      </c>
    </row>
    <row r="103" spans="1:45" ht="15.75" thickBot="1" x14ac:dyDescent="0.3">
      <c r="A103" s="4"/>
      <c r="B103" s="70"/>
      <c r="C103" s="4"/>
      <c r="D103" s="4"/>
      <c r="E103" s="4"/>
      <c r="H103" s="317"/>
      <c r="I103" s="4"/>
      <c r="J103" s="4"/>
      <c r="K103" s="4"/>
      <c r="L103" s="4"/>
      <c r="M103" s="4"/>
      <c r="N103" s="4"/>
      <c r="O103" s="4"/>
      <c r="P103" s="4"/>
      <c r="Q103" s="4"/>
      <c r="R103" s="4"/>
      <c r="S103" s="4"/>
      <c r="T103" s="4"/>
      <c r="W103" s="4"/>
      <c r="X103" s="4"/>
      <c r="Y103" s="4"/>
      <c r="Z103" s="4"/>
      <c r="AA103" s="4"/>
      <c r="AB103" s="4"/>
      <c r="AC103" s="4"/>
      <c r="AD103" s="4"/>
      <c r="AE103" s="4"/>
      <c r="AF103" s="4"/>
      <c r="AG103" s="4"/>
      <c r="AH103" s="4"/>
      <c r="AJ103" s="140"/>
      <c r="AK103" s="140"/>
      <c r="AL103" s="140"/>
      <c r="AM103" s="140"/>
      <c r="AN103" s="140"/>
      <c r="AO103" s="140"/>
      <c r="AP103" s="375"/>
      <c r="AQ103" s="376"/>
    </row>
    <row r="104" spans="1:45" ht="25.5" customHeight="1" thickBot="1" x14ac:dyDescent="0.3">
      <c r="A104" s="4"/>
      <c r="B104" s="121" t="s">
        <v>823</v>
      </c>
      <c r="C104" s="222" t="str">
        <f>IF('Section C'!E104="", "",'Section C'!C104)</f>
        <v/>
      </c>
      <c r="D104" s="222" t="str">
        <f>IF('Section C'!E104="", "",'Section C'!E104)</f>
        <v/>
      </c>
      <c r="E104" s="222" t="str">
        <f>IF('Section C'!E104="", "",'Section C'!F104)</f>
        <v/>
      </c>
      <c r="F104" s="222" t="str">
        <f>IF('Section C'!C104="","",'Section C'!G104)</f>
        <v/>
      </c>
      <c r="G104" s="299" t="str">
        <f>IF('Section C'!F104="","",'Section C'!N104)</f>
        <v/>
      </c>
      <c r="H104" s="299" t="str">
        <f>IF('Section C'!J104="","",'Section C'!J104)</f>
        <v/>
      </c>
      <c r="I104" s="187"/>
      <c r="J104" s="383"/>
      <c r="K104" s="187"/>
      <c r="L104" s="187"/>
      <c r="M104" s="187"/>
      <c r="N104" s="187"/>
      <c r="O104" s="187"/>
      <c r="P104" s="187"/>
      <c r="Q104" s="187"/>
      <c r="R104" s="318"/>
      <c r="S104" s="4"/>
      <c r="T104" s="187"/>
      <c r="U104" s="187"/>
      <c r="V104" s="187"/>
      <c r="W104" s="187"/>
      <c r="X104" s="187"/>
      <c r="Y104" s="187"/>
      <c r="Z104" s="187"/>
      <c r="AA104" s="187"/>
      <c r="AB104" s="187"/>
      <c r="AC104" s="187"/>
      <c r="AD104" s="187"/>
      <c r="AE104" s="187"/>
      <c r="AF104" s="187"/>
      <c r="AG104" s="187"/>
      <c r="AH104" s="4"/>
      <c r="AJ104" s="140" t="str">
        <f>IF(F104="UCITS",SUM(I104:Q104)=0,"OK")</f>
        <v>OK</v>
      </c>
      <c r="AK104" s="140" t="str">
        <f>IF(F104="AIF",SUM(T104:AF104)=0,"OK")</f>
        <v>OK</v>
      </c>
      <c r="AL104" s="140" t="str">
        <f>IF(F104="AIFLNP",SUM(T104:AF104)=0,"OK")</f>
        <v>OK</v>
      </c>
      <c r="AM104" s="140" t="str">
        <f>IF(F104="RAIF",SUM(T104:AF104)=0,"OK")</f>
        <v>OK</v>
      </c>
      <c r="AN104" s="140" t="b">
        <f>IF(OR(F104="AIF",F104="AIFLNP",F104="RAIF"),TRUE,FALSE)</f>
        <v>0</v>
      </c>
      <c r="AO104" s="140"/>
      <c r="AP104" s="375" t="str">
        <f>IF(G104="","TRUE",SUM(I104:AF104)=G104)</f>
        <v>TRUE</v>
      </c>
      <c r="AQ104" s="376" t="b">
        <f>IF(OR(AP104=TRUE,"TRUE"),TRUE,FALSE)</f>
        <v>1</v>
      </c>
      <c r="AS104" s="46" t="b">
        <f>IF(G104="",TRUE,G104=SUM(I104:AG104))</f>
        <v>1</v>
      </c>
    </row>
    <row r="105" spans="1:45" ht="15.75" thickBot="1" x14ac:dyDescent="0.3">
      <c r="A105" s="4"/>
      <c r="B105" s="70"/>
      <c r="C105" s="4"/>
      <c r="D105" s="4"/>
      <c r="E105" s="4"/>
      <c r="H105" s="317"/>
      <c r="I105" s="4"/>
      <c r="J105" s="4"/>
      <c r="K105" s="4"/>
      <c r="L105" s="4"/>
      <c r="M105" s="4"/>
      <c r="N105" s="4"/>
      <c r="O105" s="4"/>
      <c r="P105" s="4"/>
      <c r="Q105" s="4"/>
      <c r="R105" s="4"/>
      <c r="S105" s="4"/>
      <c r="T105" s="4"/>
      <c r="W105" s="4"/>
      <c r="X105" s="4"/>
      <c r="Y105" s="4"/>
      <c r="Z105" s="4"/>
      <c r="AA105" s="4"/>
      <c r="AB105" s="4"/>
      <c r="AC105" s="4"/>
      <c r="AD105" s="4"/>
      <c r="AE105" s="4"/>
      <c r="AF105" s="4"/>
      <c r="AG105" s="4"/>
      <c r="AH105" s="4"/>
      <c r="AJ105" s="140"/>
      <c r="AK105" s="140"/>
      <c r="AL105" s="140"/>
      <c r="AM105" s="140"/>
      <c r="AN105" s="140"/>
      <c r="AO105" s="140"/>
      <c r="AP105" s="375"/>
      <c r="AQ105" s="376"/>
    </row>
    <row r="106" spans="1:45" ht="25.5" customHeight="1" thickBot="1" x14ac:dyDescent="0.3">
      <c r="A106" s="4"/>
      <c r="B106" s="121" t="s">
        <v>824</v>
      </c>
      <c r="C106" s="222" t="str">
        <f>IF('Section C'!E106="", "",'Section C'!C106)</f>
        <v/>
      </c>
      <c r="D106" s="222" t="str">
        <f>IF('Section C'!E106="", "",'Section C'!E106)</f>
        <v/>
      </c>
      <c r="E106" s="222" t="str">
        <f>IF('Section C'!E106="", "",'Section C'!F106)</f>
        <v/>
      </c>
      <c r="F106" s="222" t="str">
        <f>IF('Section C'!C106="","",'Section C'!G106)</f>
        <v/>
      </c>
      <c r="G106" s="299" t="str">
        <f>IF('Section C'!F106="","",'Section C'!N106)</f>
        <v/>
      </c>
      <c r="H106" s="299" t="str">
        <f>IF('Section C'!J106="","",'Section C'!J106)</f>
        <v/>
      </c>
      <c r="I106" s="187"/>
      <c r="J106" s="383"/>
      <c r="K106" s="187"/>
      <c r="L106" s="187"/>
      <c r="M106" s="187"/>
      <c r="N106" s="187"/>
      <c r="O106" s="187"/>
      <c r="P106" s="187"/>
      <c r="Q106" s="187"/>
      <c r="R106" s="318"/>
      <c r="S106" s="4"/>
      <c r="T106" s="187"/>
      <c r="U106" s="187"/>
      <c r="V106" s="187"/>
      <c r="W106" s="187"/>
      <c r="X106" s="187"/>
      <c r="Y106" s="187"/>
      <c r="Z106" s="187"/>
      <c r="AA106" s="187"/>
      <c r="AB106" s="187"/>
      <c r="AC106" s="187"/>
      <c r="AD106" s="187"/>
      <c r="AE106" s="187"/>
      <c r="AF106" s="187"/>
      <c r="AG106" s="187"/>
      <c r="AH106" s="4"/>
      <c r="AJ106" s="140" t="str">
        <f>IF(F106="UCITS",SUM(I106:Q106)=0,"OK")</f>
        <v>OK</v>
      </c>
      <c r="AK106" s="140" t="str">
        <f>IF(F106="AIF",SUM(T106:AF106)=0,"OK")</f>
        <v>OK</v>
      </c>
      <c r="AL106" s="140" t="str">
        <f>IF(F106="AIFLNP",SUM(T106:AF106)=0,"OK")</f>
        <v>OK</v>
      </c>
      <c r="AM106" s="140" t="str">
        <f>IF(F106="RAIF",SUM(T106:AF106)=0,"OK")</f>
        <v>OK</v>
      </c>
      <c r="AN106" s="140" t="b">
        <f>IF(OR(F106="AIF",F106="AIFLNP",F106="RAIF"),TRUE,FALSE)</f>
        <v>0</v>
      </c>
      <c r="AO106" s="140"/>
      <c r="AP106" s="375" t="str">
        <f>IF(G106="","TRUE",SUM(I106:AF106)=G106)</f>
        <v>TRUE</v>
      </c>
      <c r="AQ106" s="376" t="b">
        <f>IF(OR(AP106=TRUE,"TRUE"),TRUE,FALSE)</f>
        <v>1</v>
      </c>
      <c r="AS106" s="46" t="b">
        <f>IF(G106="",TRUE,G106=SUM(I106:AG106))</f>
        <v>1</v>
      </c>
    </row>
    <row r="107" spans="1:45" ht="15.75" thickBot="1" x14ac:dyDescent="0.3">
      <c r="A107" s="4"/>
      <c r="B107" s="70"/>
      <c r="C107" s="4"/>
      <c r="D107" s="4"/>
      <c r="E107" s="4"/>
      <c r="H107" s="317"/>
      <c r="I107" s="4"/>
      <c r="J107" s="4"/>
      <c r="K107" s="4"/>
      <c r="L107" s="4"/>
      <c r="M107" s="4"/>
      <c r="N107" s="4"/>
      <c r="O107" s="4"/>
      <c r="P107" s="4"/>
      <c r="Q107" s="4"/>
      <c r="R107" s="4"/>
      <c r="S107" s="4"/>
      <c r="T107" s="4"/>
      <c r="W107" s="4"/>
      <c r="X107" s="4"/>
      <c r="Y107" s="4"/>
      <c r="Z107" s="4"/>
      <c r="AA107" s="4"/>
      <c r="AB107" s="4"/>
      <c r="AC107" s="4"/>
      <c r="AD107" s="4"/>
      <c r="AE107" s="4"/>
      <c r="AF107" s="4"/>
      <c r="AG107" s="4"/>
      <c r="AH107" s="4"/>
      <c r="AJ107" s="140"/>
      <c r="AK107" s="140"/>
      <c r="AL107" s="140"/>
      <c r="AM107" s="140"/>
      <c r="AN107" s="140"/>
      <c r="AO107" s="140"/>
      <c r="AP107" s="375"/>
      <c r="AQ107" s="376"/>
    </row>
    <row r="108" spans="1:45" ht="25.5" customHeight="1" thickBot="1" x14ac:dyDescent="0.3">
      <c r="A108" s="4"/>
      <c r="B108" s="121" t="s">
        <v>913</v>
      </c>
      <c r="C108" s="222" t="str">
        <f>IF('Section C'!E108="", "",'Section C'!C108)</f>
        <v/>
      </c>
      <c r="D108" s="222" t="str">
        <f>IF('Section C'!E108="", "",'Section C'!E108)</f>
        <v/>
      </c>
      <c r="E108" s="222" t="str">
        <f>IF('Section C'!E108="", "",'Section C'!F108)</f>
        <v/>
      </c>
      <c r="F108" s="222" t="str">
        <f>IF('Section C'!C108="","",'Section C'!G108)</f>
        <v/>
      </c>
      <c r="G108" s="299" t="str">
        <f>IF('Section C'!F108="","",'Section C'!N108)</f>
        <v/>
      </c>
      <c r="H108" s="299" t="str">
        <f>IF('Section C'!J108="","",'Section C'!J108)</f>
        <v/>
      </c>
      <c r="I108" s="187"/>
      <c r="J108" s="383"/>
      <c r="K108" s="187"/>
      <c r="L108" s="187"/>
      <c r="M108" s="187"/>
      <c r="N108" s="187"/>
      <c r="O108" s="187"/>
      <c r="P108" s="187"/>
      <c r="Q108" s="187"/>
      <c r="R108" s="318"/>
      <c r="S108" s="4"/>
      <c r="T108" s="187"/>
      <c r="U108" s="187"/>
      <c r="V108" s="187"/>
      <c r="W108" s="187"/>
      <c r="X108" s="187"/>
      <c r="Y108" s="187"/>
      <c r="Z108" s="187"/>
      <c r="AA108" s="187"/>
      <c r="AB108" s="187"/>
      <c r="AC108" s="187"/>
      <c r="AD108" s="187"/>
      <c r="AE108" s="187"/>
      <c r="AF108" s="187"/>
      <c r="AG108" s="187"/>
      <c r="AH108" s="4"/>
      <c r="AJ108" s="140" t="str">
        <f>IF(F108="UCITS",SUM(I108:Q108)=0,"OK")</f>
        <v>OK</v>
      </c>
      <c r="AK108" s="140" t="str">
        <f>IF(F108="AIF",SUM(T108:AF108)=0,"OK")</f>
        <v>OK</v>
      </c>
      <c r="AL108" s="140" t="str">
        <f>IF(F108="AIFLNP",SUM(T108:AF108)=0,"OK")</f>
        <v>OK</v>
      </c>
      <c r="AM108" s="140" t="str">
        <f>IF(F108="RAIF",SUM(T108:AF108)=0,"OK")</f>
        <v>OK</v>
      </c>
      <c r="AN108" s="140" t="b">
        <f>IF(OR(F108="AIF",F108="AIFLNP",F108="RAIF"),TRUE,FALSE)</f>
        <v>0</v>
      </c>
      <c r="AO108" s="140"/>
      <c r="AP108" s="375" t="str">
        <f>IF(G108="","TRUE",SUM(I108:AF108)=G108)</f>
        <v>TRUE</v>
      </c>
      <c r="AQ108" s="376" t="b">
        <f>IF(OR(AP108=TRUE,"TRUE"),TRUE,FALSE)</f>
        <v>1</v>
      </c>
      <c r="AS108" s="46" t="b">
        <f>IF(G108="",TRUE,G108=SUM(I108:AG108))</f>
        <v>1</v>
      </c>
    </row>
    <row r="109" spans="1:45" ht="15.75" thickBot="1" x14ac:dyDescent="0.3">
      <c r="A109" s="4"/>
      <c r="B109" s="70"/>
      <c r="C109" s="4"/>
      <c r="D109" s="4"/>
      <c r="E109" s="4"/>
      <c r="H109" s="317"/>
      <c r="I109" s="4"/>
      <c r="J109" s="4"/>
      <c r="K109" s="4"/>
      <c r="L109" s="4"/>
      <c r="M109" s="4"/>
      <c r="N109" s="4"/>
      <c r="O109" s="4"/>
      <c r="P109" s="4"/>
      <c r="Q109" s="4"/>
      <c r="R109" s="4"/>
      <c r="S109" s="4"/>
      <c r="T109" s="4"/>
      <c r="W109" s="4"/>
      <c r="X109" s="4"/>
      <c r="Y109" s="4"/>
      <c r="Z109" s="4"/>
      <c r="AA109" s="4"/>
      <c r="AB109" s="4"/>
      <c r="AC109" s="4"/>
      <c r="AD109" s="4"/>
      <c r="AE109" s="4"/>
      <c r="AF109" s="4"/>
      <c r="AG109" s="4"/>
      <c r="AH109" s="4"/>
      <c r="AJ109" s="140"/>
      <c r="AK109" s="140"/>
      <c r="AL109" s="140"/>
      <c r="AM109" s="140"/>
      <c r="AN109" s="140"/>
      <c r="AO109" s="140"/>
      <c r="AP109" s="375"/>
      <c r="AQ109" s="376"/>
    </row>
    <row r="110" spans="1:45" ht="25.5" customHeight="1" thickBot="1" x14ac:dyDescent="0.3">
      <c r="A110" s="4"/>
      <c r="B110" s="121" t="s">
        <v>914</v>
      </c>
      <c r="C110" s="222" t="str">
        <f>IF('Section C'!E110="", "",'Section C'!C110)</f>
        <v/>
      </c>
      <c r="D110" s="222" t="str">
        <f>IF('Section C'!E110="", "",'Section C'!E110)</f>
        <v/>
      </c>
      <c r="E110" s="222" t="str">
        <f>IF('Section C'!E110="", "",'Section C'!F110)</f>
        <v/>
      </c>
      <c r="F110" s="222" t="str">
        <f>IF('Section C'!C110="","",'Section C'!G110)</f>
        <v/>
      </c>
      <c r="G110" s="299" t="str">
        <f>IF('Section C'!F110="","",'Section C'!N110)</f>
        <v/>
      </c>
      <c r="H110" s="299" t="str">
        <f>IF('Section C'!J110="","",'Section C'!J110)</f>
        <v/>
      </c>
      <c r="I110" s="187"/>
      <c r="J110" s="383"/>
      <c r="K110" s="187"/>
      <c r="L110" s="187"/>
      <c r="M110" s="187"/>
      <c r="N110" s="187"/>
      <c r="O110" s="187"/>
      <c r="P110" s="187"/>
      <c r="Q110" s="187"/>
      <c r="R110" s="318"/>
      <c r="S110" s="4"/>
      <c r="T110" s="187"/>
      <c r="U110" s="187"/>
      <c r="V110" s="187"/>
      <c r="W110" s="187"/>
      <c r="X110" s="187"/>
      <c r="Y110" s="187"/>
      <c r="Z110" s="187"/>
      <c r="AA110" s="187"/>
      <c r="AB110" s="187"/>
      <c r="AC110" s="187"/>
      <c r="AD110" s="187"/>
      <c r="AE110" s="187"/>
      <c r="AF110" s="187"/>
      <c r="AG110" s="187"/>
      <c r="AH110" s="4"/>
      <c r="AJ110" s="140" t="str">
        <f>IF(F110="UCITS",SUM(I110:Q110)=0,"OK")</f>
        <v>OK</v>
      </c>
      <c r="AK110" s="140" t="str">
        <f>IF(F110="AIF",SUM(T110:AF110)=0,"OK")</f>
        <v>OK</v>
      </c>
      <c r="AL110" s="140" t="str">
        <f>IF(F110="AIFLNP",SUM(T110:AF110)=0,"OK")</f>
        <v>OK</v>
      </c>
      <c r="AM110" s="140" t="str">
        <f>IF(F110="RAIF",SUM(T110:AF110)=0,"OK")</f>
        <v>OK</v>
      </c>
      <c r="AN110" s="140" t="b">
        <f>IF(OR(F110="AIF",F110="AIFLNP",F110="RAIF"),TRUE,FALSE)</f>
        <v>0</v>
      </c>
      <c r="AO110" s="140"/>
      <c r="AP110" s="375" t="str">
        <f>IF(G110="","TRUE",SUM(I110:AF110)=G110)</f>
        <v>TRUE</v>
      </c>
      <c r="AQ110" s="376" t="b">
        <f>IF(OR(AP110=TRUE,"TRUE"),TRUE,FALSE)</f>
        <v>1</v>
      </c>
      <c r="AS110" s="46" t="b">
        <f>IF(G110="",TRUE,G110=SUM(I110:AG110))</f>
        <v>1</v>
      </c>
    </row>
    <row r="111" spans="1:45" ht="15.75" thickBot="1" x14ac:dyDescent="0.3">
      <c r="A111" s="4"/>
      <c r="B111" s="70"/>
      <c r="C111" s="4"/>
      <c r="D111" s="4"/>
      <c r="E111" s="4"/>
      <c r="H111" s="317"/>
      <c r="I111" s="4"/>
      <c r="J111" s="4"/>
      <c r="K111" s="4"/>
      <c r="L111" s="4"/>
      <c r="M111" s="4"/>
      <c r="N111" s="4"/>
      <c r="O111" s="4"/>
      <c r="P111" s="4"/>
      <c r="Q111" s="4"/>
      <c r="R111" s="4"/>
      <c r="S111" s="4"/>
      <c r="T111" s="4"/>
      <c r="W111" s="4"/>
      <c r="X111" s="4"/>
      <c r="Y111" s="4"/>
      <c r="Z111" s="4"/>
      <c r="AA111" s="4"/>
      <c r="AB111" s="4"/>
      <c r="AC111" s="4"/>
      <c r="AD111" s="4"/>
      <c r="AE111" s="4"/>
      <c r="AF111" s="4"/>
      <c r="AG111" s="4"/>
      <c r="AH111" s="4"/>
      <c r="AJ111" s="140"/>
      <c r="AK111" s="140"/>
      <c r="AL111" s="140"/>
      <c r="AM111" s="140"/>
      <c r="AN111" s="140"/>
      <c r="AO111" s="140"/>
      <c r="AP111" s="375"/>
      <c r="AQ111" s="376"/>
    </row>
    <row r="112" spans="1:45" ht="25.5" customHeight="1" thickBot="1" x14ac:dyDescent="0.3">
      <c r="A112" s="4"/>
      <c r="B112" s="121" t="s">
        <v>915</v>
      </c>
      <c r="C112" s="222" t="str">
        <f>IF('Section C'!E112="", "",'Section C'!C112)</f>
        <v/>
      </c>
      <c r="D112" s="222" t="str">
        <f>IF('Section C'!E112="", "",'Section C'!E112)</f>
        <v/>
      </c>
      <c r="E112" s="222" t="str">
        <f>IF('Section C'!E112="", "",'Section C'!F112)</f>
        <v/>
      </c>
      <c r="F112" s="222" t="str">
        <f>IF('Section C'!C112="","",'Section C'!G112)</f>
        <v/>
      </c>
      <c r="G112" s="299" t="str">
        <f>IF('Section C'!F112="","",'Section C'!N112)</f>
        <v/>
      </c>
      <c r="H112" s="299" t="str">
        <f>IF('Section C'!J112="","",'Section C'!J112)</f>
        <v/>
      </c>
      <c r="I112" s="187"/>
      <c r="J112" s="383"/>
      <c r="K112" s="187"/>
      <c r="L112" s="187"/>
      <c r="M112" s="187"/>
      <c r="N112" s="187"/>
      <c r="O112" s="187"/>
      <c r="P112" s="187"/>
      <c r="Q112" s="187"/>
      <c r="R112" s="318"/>
      <c r="S112" s="4"/>
      <c r="T112" s="187"/>
      <c r="U112" s="187"/>
      <c r="V112" s="187"/>
      <c r="W112" s="187"/>
      <c r="X112" s="187"/>
      <c r="Y112" s="187"/>
      <c r="Z112" s="187"/>
      <c r="AA112" s="187"/>
      <c r="AB112" s="187"/>
      <c r="AC112" s="187"/>
      <c r="AD112" s="187"/>
      <c r="AE112" s="187"/>
      <c r="AF112" s="187"/>
      <c r="AG112" s="187"/>
      <c r="AH112" s="4"/>
      <c r="AJ112" s="140" t="str">
        <f>IF(F112="UCITS",SUM(I112:Q112)=0,"OK")</f>
        <v>OK</v>
      </c>
      <c r="AK112" s="140" t="str">
        <f>IF(F112="AIF",SUM(T112:AF112)=0,"OK")</f>
        <v>OK</v>
      </c>
      <c r="AL112" s="140" t="str">
        <f>IF(F112="AIFLNP",SUM(T112:AF112)=0,"OK")</f>
        <v>OK</v>
      </c>
      <c r="AM112" s="140" t="str">
        <f>IF(F112="RAIF",SUM(T112:AF112)=0,"OK")</f>
        <v>OK</v>
      </c>
      <c r="AN112" s="140" t="b">
        <f>IF(OR(F112="AIF",F112="AIFLNP",F112="RAIF"),TRUE,FALSE)</f>
        <v>0</v>
      </c>
      <c r="AO112" s="140"/>
      <c r="AP112" s="375" t="str">
        <f>IF(G112="","TRUE",SUM(I112:AF112)=G112)</f>
        <v>TRUE</v>
      </c>
      <c r="AQ112" s="376" t="b">
        <f>IF(OR(AP112=TRUE,"TRUE"),TRUE,FALSE)</f>
        <v>1</v>
      </c>
      <c r="AS112" s="46" t="b">
        <f>IF(G112="",TRUE,G112=SUM(I112:AG112))</f>
        <v>1</v>
      </c>
    </row>
    <row r="113" spans="1:45" ht="15.75" thickBot="1" x14ac:dyDescent="0.3">
      <c r="A113" s="4"/>
      <c r="B113" s="70"/>
      <c r="C113" s="4"/>
      <c r="D113" s="4"/>
      <c r="E113" s="4"/>
      <c r="H113" s="317"/>
      <c r="I113" s="4"/>
      <c r="J113" s="4"/>
      <c r="K113" s="4"/>
      <c r="L113" s="4"/>
      <c r="M113" s="4"/>
      <c r="N113" s="4"/>
      <c r="O113" s="4"/>
      <c r="P113" s="4"/>
      <c r="Q113" s="4"/>
      <c r="R113" s="4"/>
      <c r="S113" s="4"/>
      <c r="T113" s="4"/>
      <c r="W113" s="4"/>
      <c r="X113" s="4"/>
      <c r="Y113" s="4"/>
      <c r="Z113" s="4"/>
      <c r="AA113" s="4"/>
      <c r="AB113" s="4"/>
      <c r="AC113" s="4"/>
      <c r="AD113" s="4"/>
      <c r="AE113" s="4"/>
      <c r="AF113" s="4"/>
      <c r="AG113" s="4"/>
      <c r="AH113" s="4"/>
      <c r="AJ113" s="140"/>
      <c r="AK113" s="140"/>
      <c r="AL113" s="140"/>
      <c r="AM113" s="140"/>
      <c r="AN113" s="140"/>
      <c r="AO113" s="140"/>
      <c r="AP113" s="375"/>
      <c r="AQ113" s="376"/>
    </row>
    <row r="114" spans="1:45" ht="25.5" customHeight="1" thickBot="1" x14ac:dyDescent="0.3">
      <c r="A114" s="4"/>
      <c r="B114" s="121" t="s">
        <v>916</v>
      </c>
      <c r="C114" s="222" t="str">
        <f>IF('Section C'!E114="", "",'Section C'!C114)</f>
        <v/>
      </c>
      <c r="D114" s="222" t="str">
        <f>IF('Section C'!E114="", "",'Section C'!E114)</f>
        <v/>
      </c>
      <c r="E114" s="222" t="str">
        <f>IF('Section C'!E114="", "",'Section C'!F114)</f>
        <v/>
      </c>
      <c r="F114" s="222" t="str">
        <f>IF('Section C'!C114="","",'Section C'!G114)</f>
        <v/>
      </c>
      <c r="G114" s="299" t="str">
        <f>IF('Section C'!F114="","",'Section C'!N114)</f>
        <v/>
      </c>
      <c r="H114" s="299" t="str">
        <f>IF('Section C'!J114="","",'Section C'!J114)</f>
        <v/>
      </c>
      <c r="I114" s="187"/>
      <c r="J114" s="383"/>
      <c r="K114" s="187"/>
      <c r="L114" s="187"/>
      <c r="M114" s="187"/>
      <c r="N114" s="187"/>
      <c r="O114" s="187"/>
      <c r="P114" s="187"/>
      <c r="Q114" s="187"/>
      <c r="R114" s="318"/>
      <c r="S114" s="4"/>
      <c r="T114" s="187"/>
      <c r="U114" s="187"/>
      <c r="V114" s="187"/>
      <c r="W114" s="187"/>
      <c r="X114" s="187"/>
      <c r="Y114" s="187"/>
      <c r="Z114" s="187"/>
      <c r="AA114" s="187"/>
      <c r="AB114" s="187"/>
      <c r="AC114" s="187"/>
      <c r="AD114" s="187"/>
      <c r="AE114" s="187"/>
      <c r="AF114" s="187"/>
      <c r="AG114" s="187"/>
      <c r="AH114" s="4"/>
      <c r="AJ114" s="140" t="str">
        <f>IF(F114="UCITS",SUM(I114:Q114)=0,"OK")</f>
        <v>OK</v>
      </c>
      <c r="AK114" s="140" t="str">
        <f>IF(F114="AIF",SUM(T114:AF114)=0,"OK")</f>
        <v>OK</v>
      </c>
      <c r="AL114" s="140" t="str">
        <f>IF(F114="AIFLNP",SUM(T114:AF114)=0,"OK")</f>
        <v>OK</v>
      </c>
      <c r="AM114" s="140" t="str">
        <f>IF(F114="RAIF",SUM(T114:AF114)=0,"OK")</f>
        <v>OK</v>
      </c>
      <c r="AN114" s="140" t="b">
        <f>IF(OR(F114="AIF",F114="AIFLNP",F114="RAIF"),TRUE,FALSE)</f>
        <v>0</v>
      </c>
      <c r="AO114" s="140"/>
      <c r="AP114" s="375" t="str">
        <f>IF(G114="","TRUE",SUM(I114:AF114)=G114)</f>
        <v>TRUE</v>
      </c>
      <c r="AQ114" s="376" t="b">
        <f>IF(OR(AP114=TRUE,"TRUE"),TRUE,FALSE)</f>
        <v>1</v>
      </c>
      <c r="AS114" s="46" t="b">
        <f>IF(G114="",TRUE,G114=SUM(I114:AG114))</f>
        <v>1</v>
      </c>
    </row>
    <row r="115" spans="1:45" ht="15.75" thickBot="1" x14ac:dyDescent="0.3">
      <c r="A115" s="4"/>
      <c r="B115" s="70"/>
      <c r="C115" s="4"/>
      <c r="D115" s="4"/>
      <c r="E115" s="4"/>
      <c r="H115" s="317"/>
      <c r="I115" s="4"/>
      <c r="J115" s="4"/>
      <c r="K115" s="4"/>
      <c r="L115" s="4"/>
      <c r="M115" s="4"/>
      <c r="N115" s="4"/>
      <c r="O115" s="4"/>
      <c r="P115" s="4"/>
      <c r="Q115" s="4"/>
      <c r="R115" s="4"/>
      <c r="S115" s="4"/>
      <c r="T115" s="4"/>
      <c r="W115" s="4"/>
      <c r="X115" s="4"/>
      <c r="Y115" s="4"/>
      <c r="Z115" s="4"/>
      <c r="AA115" s="4"/>
      <c r="AB115" s="4"/>
      <c r="AC115" s="4"/>
      <c r="AD115" s="4"/>
      <c r="AE115" s="4"/>
      <c r="AF115" s="4"/>
      <c r="AG115" s="4"/>
      <c r="AH115" s="4"/>
      <c r="AJ115" s="140"/>
      <c r="AK115" s="140"/>
      <c r="AL115" s="140"/>
      <c r="AM115" s="140"/>
      <c r="AN115" s="140"/>
      <c r="AO115" s="140"/>
      <c r="AP115" s="375"/>
      <c r="AQ115" s="376"/>
    </row>
    <row r="116" spans="1:45" ht="25.5" customHeight="1" thickBot="1" x14ac:dyDescent="0.3">
      <c r="A116" s="4"/>
      <c r="B116" s="121" t="s">
        <v>917</v>
      </c>
      <c r="C116" s="222" t="str">
        <f>IF('Section C'!E116="", "",'Section C'!C116)</f>
        <v/>
      </c>
      <c r="D116" s="222" t="str">
        <f>IF('Section C'!E116="", "",'Section C'!E116)</f>
        <v/>
      </c>
      <c r="E116" s="222" t="str">
        <f>IF('Section C'!E116="", "",'Section C'!F116)</f>
        <v/>
      </c>
      <c r="F116" s="222" t="str">
        <f>IF('Section C'!C116="","",'Section C'!G116)</f>
        <v/>
      </c>
      <c r="G116" s="299" t="str">
        <f>IF('Section C'!F116="","",'Section C'!N116)</f>
        <v/>
      </c>
      <c r="H116" s="299" t="str">
        <f>IF('Section C'!J116="","",'Section C'!J116)</f>
        <v/>
      </c>
      <c r="I116" s="187"/>
      <c r="J116" s="383"/>
      <c r="K116" s="187"/>
      <c r="L116" s="187"/>
      <c r="M116" s="187"/>
      <c r="N116" s="187"/>
      <c r="O116" s="187"/>
      <c r="P116" s="187"/>
      <c r="Q116" s="187"/>
      <c r="R116" s="318"/>
      <c r="S116" s="4"/>
      <c r="T116" s="187"/>
      <c r="U116" s="187"/>
      <c r="V116" s="187"/>
      <c r="W116" s="187"/>
      <c r="X116" s="187"/>
      <c r="Y116" s="187"/>
      <c r="Z116" s="187"/>
      <c r="AA116" s="187"/>
      <c r="AB116" s="187"/>
      <c r="AC116" s="187"/>
      <c r="AD116" s="187"/>
      <c r="AE116" s="187"/>
      <c r="AF116" s="187"/>
      <c r="AG116" s="187"/>
      <c r="AH116" s="4"/>
      <c r="AJ116" s="140" t="str">
        <f>IF(F116="UCITS",SUM(I116:Q116)=0,"OK")</f>
        <v>OK</v>
      </c>
      <c r="AK116" s="140" t="str">
        <f>IF(F116="AIF",SUM(T116:AF116)=0,"OK")</f>
        <v>OK</v>
      </c>
      <c r="AL116" s="140" t="str">
        <f>IF(F116="AIFLNP",SUM(T116:AF116)=0,"OK")</f>
        <v>OK</v>
      </c>
      <c r="AM116" s="140" t="str">
        <f>IF(F116="RAIF",SUM(T116:AF116)=0,"OK")</f>
        <v>OK</v>
      </c>
      <c r="AN116" s="140" t="b">
        <f>IF(OR(F116="AIF",F116="AIFLNP",F116="RAIF"),TRUE,FALSE)</f>
        <v>0</v>
      </c>
      <c r="AO116" s="140"/>
      <c r="AP116" s="375" t="str">
        <f>IF(G116="","TRUE",SUM(I116:AF116)=G116)</f>
        <v>TRUE</v>
      </c>
      <c r="AQ116" s="376" t="b">
        <f>IF(OR(AP116=TRUE,"TRUE"),TRUE,FALSE)</f>
        <v>1</v>
      </c>
      <c r="AS116" s="46" t="b">
        <f>IF(G116="",TRUE,G116=SUM(I116:AG116))</f>
        <v>1</v>
      </c>
    </row>
    <row r="117" spans="1:45" ht="15.75" thickBot="1" x14ac:dyDescent="0.3">
      <c r="A117" s="4"/>
      <c r="B117" s="70"/>
      <c r="C117" s="4"/>
      <c r="D117" s="4"/>
      <c r="E117" s="4"/>
      <c r="H117" s="317"/>
      <c r="I117" s="4"/>
      <c r="J117" s="4"/>
      <c r="K117" s="4"/>
      <c r="L117" s="4"/>
      <c r="M117" s="4"/>
      <c r="N117" s="4"/>
      <c r="O117" s="4"/>
      <c r="P117" s="4"/>
      <c r="Q117" s="4"/>
      <c r="R117" s="4"/>
      <c r="S117" s="4"/>
      <c r="T117" s="4"/>
      <c r="W117" s="4"/>
      <c r="X117" s="4"/>
      <c r="Y117" s="4"/>
      <c r="Z117" s="4"/>
      <c r="AA117" s="4"/>
      <c r="AB117" s="4"/>
      <c r="AC117" s="4"/>
      <c r="AD117" s="4"/>
      <c r="AE117" s="4"/>
      <c r="AF117" s="4"/>
      <c r="AG117" s="4"/>
      <c r="AH117" s="4"/>
      <c r="AJ117" s="140"/>
      <c r="AK117" s="140"/>
      <c r="AL117" s="140"/>
      <c r="AM117" s="140"/>
      <c r="AN117" s="140"/>
      <c r="AO117" s="140"/>
      <c r="AP117" s="375"/>
      <c r="AQ117" s="376"/>
    </row>
    <row r="118" spans="1:45" ht="25.5" customHeight="1" thickBot="1" x14ac:dyDescent="0.3">
      <c r="A118" s="4"/>
      <c r="B118" s="121" t="s">
        <v>918</v>
      </c>
      <c r="C118" s="222" t="str">
        <f>IF('Section C'!E118="", "",'Section C'!C118)</f>
        <v/>
      </c>
      <c r="D118" s="222" t="str">
        <f>IF('Section C'!E118="", "",'Section C'!E118)</f>
        <v/>
      </c>
      <c r="E118" s="222" t="str">
        <f>IF('Section C'!E118="", "",'Section C'!F118)</f>
        <v/>
      </c>
      <c r="F118" s="222" t="str">
        <f>IF('Section C'!C118="","",'Section C'!G118)</f>
        <v/>
      </c>
      <c r="G118" s="299" t="str">
        <f>IF('Section C'!F118="","",'Section C'!N118)</f>
        <v/>
      </c>
      <c r="H118" s="299" t="str">
        <f>IF('Section C'!J118="","",'Section C'!J118)</f>
        <v/>
      </c>
      <c r="I118" s="187"/>
      <c r="J118" s="383"/>
      <c r="K118" s="187"/>
      <c r="L118" s="187"/>
      <c r="M118" s="187"/>
      <c r="N118" s="187"/>
      <c r="O118" s="187"/>
      <c r="P118" s="187"/>
      <c r="Q118" s="187"/>
      <c r="R118" s="318"/>
      <c r="S118" s="4"/>
      <c r="T118" s="187"/>
      <c r="U118" s="187"/>
      <c r="V118" s="187"/>
      <c r="W118" s="187"/>
      <c r="X118" s="187"/>
      <c r="Y118" s="187"/>
      <c r="Z118" s="187"/>
      <c r="AA118" s="187"/>
      <c r="AB118" s="187"/>
      <c r="AC118" s="187"/>
      <c r="AD118" s="187"/>
      <c r="AE118" s="187"/>
      <c r="AF118" s="187"/>
      <c r="AG118" s="187"/>
      <c r="AH118" s="4"/>
      <c r="AJ118" s="140" t="str">
        <f>IF(F118="UCITS",SUM(I118:Q118)=0,"OK")</f>
        <v>OK</v>
      </c>
      <c r="AK118" s="140" t="str">
        <f>IF(F118="AIF",SUM(T118:AF118)=0,"OK")</f>
        <v>OK</v>
      </c>
      <c r="AL118" s="140" t="str">
        <f>IF(F118="AIFLNP",SUM(T118:AF118)=0,"OK")</f>
        <v>OK</v>
      </c>
      <c r="AM118" s="140" t="str">
        <f>IF(F118="RAIF",SUM(T118:AF118)=0,"OK")</f>
        <v>OK</v>
      </c>
      <c r="AN118" s="140" t="b">
        <f>IF(OR(F118="AIF",F118="AIFLNP",F118="RAIF"),TRUE,FALSE)</f>
        <v>0</v>
      </c>
      <c r="AO118" s="140"/>
      <c r="AP118" s="375" t="str">
        <f>IF(G118="","TRUE",SUM(I118:AF118)=G118)</f>
        <v>TRUE</v>
      </c>
      <c r="AQ118" s="376" t="b">
        <f>IF(OR(AP118=TRUE,"TRUE"),TRUE,FALSE)</f>
        <v>1</v>
      </c>
      <c r="AS118" s="46" t="b">
        <f>IF(G118="",TRUE,G118=SUM(I118:AG118))</f>
        <v>1</v>
      </c>
    </row>
    <row r="119" spans="1:45" ht="15.75" thickBot="1" x14ac:dyDescent="0.3">
      <c r="A119" s="4"/>
      <c r="B119" s="70"/>
      <c r="C119" s="4"/>
      <c r="D119" s="4"/>
      <c r="E119" s="4"/>
      <c r="H119" s="317"/>
      <c r="I119" s="4"/>
      <c r="J119" s="4"/>
      <c r="K119" s="4"/>
      <c r="L119" s="4"/>
      <c r="M119" s="4"/>
      <c r="N119" s="4"/>
      <c r="O119" s="4"/>
      <c r="P119" s="4"/>
      <c r="Q119" s="4"/>
      <c r="R119" s="4"/>
      <c r="S119" s="4"/>
      <c r="T119" s="4"/>
      <c r="W119" s="4"/>
      <c r="X119" s="4"/>
      <c r="Y119" s="4"/>
      <c r="Z119" s="4"/>
      <c r="AA119" s="4"/>
      <c r="AB119" s="4"/>
      <c r="AC119" s="4"/>
      <c r="AD119" s="4"/>
      <c r="AE119" s="4"/>
      <c r="AF119" s="4"/>
      <c r="AG119" s="4"/>
      <c r="AH119" s="4"/>
      <c r="AJ119" s="140"/>
      <c r="AK119" s="140"/>
      <c r="AL119" s="140"/>
      <c r="AM119" s="140"/>
      <c r="AN119" s="140"/>
      <c r="AO119" s="140"/>
      <c r="AP119" s="375"/>
      <c r="AQ119" s="376"/>
    </row>
    <row r="120" spans="1:45" ht="25.5" customHeight="1" thickBot="1" x14ac:dyDescent="0.3">
      <c r="A120" s="4"/>
      <c r="B120" s="121" t="s">
        <v>919</v>
      </c>
      <c r="C120" s="222" t="str">
        <f>IF('Section C'!E120="", "",'Section C'!C120)</f>
        <v/>
      </c>
      <c r="D120" s="222" t="str">
        <f>IF('Section C'!E120="", "",'Section C'!E120)</f>
        <v/>
      </c>
      <c r="E120" s="222" t="str">
        <f>IF('Section C'!E120="", "",'Section C'!F120)</f>
        <v/>
      </c>
      <c r="F120" s="222" t="str">
        <f>IF('Section C'!C120="","",'Section C'!G120)</f>
        <v/>
      </c>
      <c r="G120" s="299" t="str">
        <f>IF('Section C'!F120="","",'Section C'!N120)</f>
        <v/>
      </c>
      <c r="H120" s="299" t="str">
        <f>IF('Section C'!J120="","",'Section C'!J120)</f>
        <v/>
      </c>
      <c r="I120" s="187"/>
      <c r="J120" s="383"/>
      <c r="K120" s="187"/>
      <c r="L120" s="187"/>
      <c r="M120" s="187"/>
      <c r="N120" s="187"/>
      <c r="O120" s="187"/>
      <c r="P120" s="187"/>
      <c r="Q120" s="187"/>
      <c r="R120" s="318"/>
      <c r="S120" s="4"/>
      <c r="T120" s="187"/>
      <c r="U120" s="187"/>
      <c r="V120" s="187"/>
      <c r="W120" s="187"/>
      <c r="X120" s="187"/>
      <c r="Y120" s="187"/>
      <c r="Z120" s="187"/>
      <c r="AA120" s="187"/>
      <c r="AB120" s="187"/>
      <c r="AC120" s="187"/>
      <c r="AD120" s="187"/>
      <c r="AE120" s="187"/>
      <c r="AF120" s="187"/>
      <c r="AG120" s="187"/>
      <c r="AH120" s="4"/>
      <c r="AJ120" s="140" t="str">
        <f>IF(F120="UCITS",SUM(I120:Q120)=0,"OK")</f>
        <v>OK</v>
      </c>
      <c r="AK120" s="140" t="str">
        <f>IF(F120="AIF",SUM(T120:AF120)=0,"OK")</f>
        <v>OK</v>
      </c>
      <c r="AL120" s="140" t="str">
        <f>IF(F120="AIFLNP",SUM(T120:AF120)=0,"OK")</f>
        <v>OK</v>
      </c>
      <c r="AM120" s="140" t="str">
        <f>IF(F120="RAIF",SUM(T120:AF120)=0,"OK")</f>
        <v>OK</v>
      </c>
      <c r="AN120" s="140" t="b">
        <f>IF(OR(F120="AIF",F120="AIFLNP",F120="RAIF"),TRUE,FALSE)</f>
        <v>0</v>
      </c>
      <c r="AO120" s="140"/>
      <c r="AP120" s="375" t="str">
        <f>IF(G120="","TRUE",SUM(I120:AF120)=G120)</f>
        <v>TRUE</v>
      </c>
      <c r="AQ120" s="376" t="b">
        <f>IF(OR(AP120=TRUE,"TRUE"),TRUE,FALSE)</f>
        <v>1</v>
      </c>
      <c r="AS120" s="46" t="b">
        <f>IF(G120="",TRUE,G120=SUM(I120:AG120))</f>
        <v>1</v>
      </c>
    </row>
    <row r="121" spans="1:45" ht="15.75" thickBot="1" x14ac:dyDescent="0.3">
      <c r="A121" s="4"/>
      <c r="B121" s="70"/>
      <c r="C121" s="4"/>
      <c r="D121" s="4"/>
      <c r="E121" s="4"/>
      <c r="H121" s="317"/>
      <c r="I121" s="4"/>
      <c r="J121" s="4"/>
      <c r="K121" s="4"/>
      <c r="L121" s="4"/>
      <c r="M121" s="4"/>
      <c r="N121" s="4"/>
      <c r="O121" s="4"/>
      <c r="P121" s="4"/>
      <c r="Q121" s="4"/>
      <c r="R121" s="4"/>
      <c r="S121" s="4"/>
      <c r="T121" s="4"/>
      <c r="W121" s="4"/>
      <c r="X121" s="4"/>
      <c r="Y121" s="4"/>
      <c r="Z121" s="4"/>
      <c r="AA121" s="4"/>
      <c r="AB121" s="4"/>
      <c r="AC121" s="4"/>
      <c r="AD121" s="4"/>
      <c r="AE121" s="4"/>
      <c r="AF121" s="4"/>
      <c r="AG121" s="4"/>
      <c r="AH121" s="4"/>
      <c r="AJ121" s="140"/>
      <c r="AK121" s="140"/>
      <c r="AL121" s="140"/>
      <c r="AM121" s="140"/>
      <c r="AN121" s="140"/>
      <c r="AO121" s="140"/>
      <c r="AP121" s="375"/>
      <c r="AQ121" s="376"/>
    </row>
    <row r="122" spans="1:45" ht="25.5" customHeight="1" thickBot="1" x14ac:dyDescent="0.3">
      <c r="A122" s="4"/>
      <c r="B122" s="121" t="s">
        <v>920</v>
      </c>
      <c r="C122" s="222" t="str">
        <f>IF('Section C'!E122="", "",'Section C'!C122)</f>
        <v/>
      </c>
      <c r="D122" s="222" t="str">
        <f>IF('Section C'!E122="", "",'Section C'!E122)</f>
        <v/>
      </c>
      <c r="E122" s="222" t="str">
        <f>IF('Section C'!E122="", "",'Section C'!F122)</f>
        <v/>
      </c>
      <c r="F122" s="222" t="str">
        <f>IF('Section C'!C122="","",'Section C'!G122)</f>
        <v/>
      </c>
      <c r="G122" s="299" t="str">
        <f>IF('Section C'!F122="","",'Section C'!N122)</f>
        <v/>
      </c>
      <c r="H122" s="299" t="str">
        <f>IF('Section C'!J122="","",'Section C'!J122)</f>
        <v/>
      </c>
      <c r="I122" s="187"/>
      <c r="J122" s="383"/>
      <c r="K122" s="187"/>
      <c r="L122" s="187"/>
      <c r="M122" s="187"/>
      <c r="N122" s="187"/>
      <c r="O122" s="187"/>
      <c r="P122" s="187"/>
      <c r="Q122" s="187"/>
      <c r="R122" s="318"/>
      <c r="S122" s="4"/>
      <c r="T122" s="187"/>
      <c r="U122" s="187"/>
      <c r="V122" s="187"/>
      <c r="W122" s="187"/>
      <c r="X122" s="187"/>
      <c r="Y122" s="187"/>
      <c r="Z122" s="187"/>
      <c r="AA122" s="187"/>
      <c r="AB122" s="187"/>
      <c r="AC122" s="187"/>
      <c r="AD122" s="187"/>
      <c r="AE122" s="187"/>
      <c r="AF122" s="187"/>
      <c r="AG122" s="187"/>
      <c r="AH122" s="4"/>
      <c r="AJ122" s="140" t="str">
        <f>IF(F122="UCITS",SUM(I122:Q122)=0,"OK")</f>
        <v>OK</v>
      </c>
      <c r="AK122" s="140" t="str">
        <f>IF(F122="AIF",SUM(T122:AF122)=0,"OK")</f>
        <v>OK</v>
      </c>
      <c r="AL122" s="140" t="str">
        <f>IF(F122="AIFLNP",SUM(T122:AF122)=0,"OK")</f>
        <v>OK</v>
      </c>
      <c r="AM122" s="140" t="str">
        <f>IF(F122="RAIF",SUM(T122:AF122)=0,"OK")</f>
        <v>OK</v>
      </c>
      <c r="AN122" s="140" t="b">
        <f>IF(OR(F122="AIF",F122="AIFLNP",F122="RAIF"),TRUE,FALSE)</f>
        <v>0</v>
      </c>
      <c r="AO122" s="140"/>
      <c r="AP122" s="375" t="str">
        <f>IF(G122="","TRUE",SUM(I122:AF122)=G122)</f>
        <v>TRUE</v>
      </c>
      <c r="AQ122" s="376" t="b">
        <f>IF(OR(AP122=TRUE,"TRUE"),TRUE,FALSE)</f>
        <v>1</v>
      </c>
      <c r="AS122" s="46" t="b">
        <f>IF(G122="",TRUE,G122=SUM(I122:AG122))</f>
        <v>1</v>
      </c>
    </row>
    <row r="123" spans="1:45" ht="15.75" thickBot="1" x14ac:dyDescent="0.3">
      <c r="A123" s="4"/>
      <c r="B123" s="70"/>
      <c r="C123" s="4"/>
      <c r="D123" s="4"/>
      <c r="E123" s="4"/>
      <c r="H123" s="317"/>
      <c r="I123" s="4"/>
      <c r="J123" s="4"/>
      <c r="K123" s="4"/>
      <c r="L123" s="4"/>
      <c r="M123" s="4"/>
      <c r="N123" s="4"/>
      <c r="O123" s="4"/>
      <c r="P123" s="4"/>
      <c r="Q123" s="4"/>
      <c r="R123" s="4"/>
      <c r="S123" s="4"/>
      <c r="T123" s="4"/>
      <c r="W123" s="4"/>
      <c r="X123" s="4"/>
      <c r="Y123" s="4"/>
      <c r="Z123" s="4"/>
      <c r="AA123" s="4"/>
      <c r="AB123" s="4"/>
      <c r="AC123" s="4"/>
      <c r="AD123" s="4"/>
      <c r="AE123" s="4"/>
      <c r="AF123" s="4"/>
      <c r="AG123" s="4"/>
      <c r="AH123" s="4"/>
      <c r="AJ123" s="140"/>
      <c r="AK123" s="140"/>
      <c r="AL123" s="140"/>
      <c r="AM123" s="140"/>
      <c r="AN123" s="140"/>
      <c r="AO123" s="140"/>
      <c r="AP123" s="375"/>
      <c r="AQ123" s="376"/>
    </row>
    <row r="124" spans="1:45" ht="25.5" customHeight="1" thickBot="1" x14ac:dyDescent="0.3">
      <c r="A124" s="4"/>
      <c r="B124" s="121" t="s">
        <v>921</v>
      </c>
      <c r="C124" s="222" t="str">
        <f>IF('Section C'!E124="", "",'Section C'!C124)</f>
        <v/>
      </c>
      <c r="D124" s="222" t="str">
        <f>IF('Section C'!E124="", "",'Section C'!E124)</f>
        <v/>
      </c>
      <c r="E124" s="222" t="str">
        <f>IF('Section C'!E124="", "",'Section C'!F124)</f>
        <v/>
      </c>
      <c r="F124" s="222" t="str">
        <f>IF('Section C'!C124="","",'Section C'!G124)</f>
        <v/>
      </c>
      <c r="G124" s="299" t="str">
        <f>IF('Section C'!F124="","",'Section C'!N124)</f>
        <v/>
      </c>
      <c r="H124" s="299" t="str">
        <f>IF('Section C'!J124="","",'Section C'!J124)</f>
        <v/>
      </c>
      <c r="I124" s="187"/>
      <c r="J124" s="383"/>
      <c r="K124" s="187"/>
      <c r="L124" s="187"/>
      <c r="M124" s="187"/>
      <c r="N124" s="187"/>
      <c r="O124" s="187"/>
      <c r="P124" s="187"/>
      <c r="Q124" s="187"/>
      <c r="R124" s="318"/>
      <c r="S124" s="4"/>
      <c r="T124" s="187"/>
      <c r="U124" s="187"/>
      <c r="V124" s="187"/>
      <c r="W124" s="187"/>
      <c r="X124" s="187"/>
      <c r="Y124" s="187"/>
      <c r="Z124" s="187"/>
      <c r="AA124" s="187"/>
      <c r="AB124" s="187"/>
      <c r="AC124" s="187"/>
      <c r="AD124" s="187"/>
      <c r="AE124" s="187"/>
      <c r="AF124" s="187"/>
      <c r="AG124" s="187"/>
      <c r="AH124" s="4"/>
      <c r="AJ124" s="140" t="str">
        <f>IF(F124="UCITS",SUM(I124:Q124)=0,"OK")</f>
        <v>OK</v>
      </c>
      <c r="AK124" s="140" t="str">
        <f>IF(F124="AIF",SUM(T124:AF124)=0,"OK")</f>
        <v>OK</v>
      </c>
      <c r="AL124" s="140" t="str">
        <f>IF(F124="AIFLNP",SUM(T124:AF124)=0,"OK")</f>
        <v>OK</v>
      </c>
      <c r="AM124" s="140" t="str">
        <f>IF(F124="RAIF",SUM(T124:AF124)=0,"OK")</f>
        <v>OK</v>
      </c>
      <c r="AN124" s="140" t="b">
        <f>IF(OR(F124="AIF",F124="AIFLNP",F124="RAIF"),TRUE,FALSE)</f>
        <v>0</v>
      </c>
      <c r="AO124" s="140"/>
      <c r="AP124" s="375" t="str">
        <f>IF(G124="","TRUE",SUM(I124:AF124)=G124)</f>
        <v>TRUE</v>
      </c>
      <c r="AQ124" s="376" t="b">
        <f>IF(OR(AP124=TRUE,"TRUE"),TRUE,FALSE)</f>
        <v>1</v>
      </c>
      <c r="AS124" s="46" t="b">
        <f>IF(G124="",TRUE,G124=SUM(I124:AG124))</f>
        <v>1</v>
      </c>
    </row>
    <row r="125" spans="1:45" ht="15.75" thickBot="1" x14ac:dyDescent="0.3">
      <c r="A125" s="4"/>
      <c r="B125" s="70"/>
      <c r="C125" s="4"/>
      <c r="D125" s="4"/>
      <c r="E125" s="4"/>
      <c r="H125" s="317"/>
      <c r="I125" s="4"/>
      <c r="J125" s="4"/>
      <c r="K125" s="4"/>
      <c r="L125" s="4"/>
      <c r="M125" s="4"/>
      <c r="N125" s="4"/>
      <c r="O125" s="4"/>
      <c r="P125" s="4"/>
      <c r="Q125" s="4"/>
      <c r="R125" s="4"/>
      <c r="S125" s="4"/>
      <c r="T125" s="4"/>
      <c r="W125" s="4"/>
      <c r="X125" s="4"/>
      <c r="Y125" s="4"/>
      <c r="Z125" s="4"/>
      <c r="AA125" s="4"/>
      <c r="AB125" s="4"/>
      <c r="AC125" s="4"/>
      <c r="AD125" s="4"/>
      <c r="AE125" s="4"/>
      <c r="AF125" s="4"/>
      <c r="AG125" s="4"/>
      <c r="AH125" s="4"/>
      <c r="AJ125" s="140"/>
      <c r="AK125" s="140"/>
      <c r="AL125" s="140"/>
      <c r="AM125" s="140"/>
      <c r="AN125" s="140"/>
      <c r="AO125" s="140"/>
      <c r="AP125" s="375"/>
      <c r="AQ125" s="376"/>
    </row>
    <row r="126" spans="1:45" ht="25.5" customHeight="1" thickBot="1" x14ac:dyDescent="0.3">
      <c r="A126" s="4"/>
      <c r="B126" s="121" t="s">
        <v>922</v>
      </c>
      <c r="C126" s="222" t="str">
        <f>IF('Section C'!E126="", "",'Section C'!C126)</f>
        <v/>
      </c>
      <c r="D126" s="222" t="str">
        <f>IF('Section C'!E126="", "",'Section C'!E126)</f>
        <v/>
      </c>
      <c r="E126" s="222" t="str">
        <f>IF('Section C'!E126="", "",'Section C'!F126)</f>
        <v/>
      </c>
      <c r="F126" s="222" t="str">
        <f>IF('Section C'!C126="","",'Section C'!G126)</f>
        <v/>
      </c>
      <c r="G126" s="299" t="str">
        <f>IF('Section C'!F126="","",'Section C'!N126)</f>
        <v/>
      </c>
      <c r="H126" s="299" t="str">
        <f>IF('Section C'!J126="","",'Section C'!J126)</f>
        <v/>
      </c>
      <c r="I126" s="187"/>
      <c r="J126" s="383"/>
      <c r="K126" s="187"/>
      <c r="L126" s="187"/>
      <c r="M126" s="187"/>
      <c r="N126" s="187"/>
      <c r="O126" s="187"/>
      <c r="P126" s="187"/>
      <c r="Q126" s="187"/>
      <c r="R126" s="318"/>
      <c r="S126" s="4"/>
      <c r="T126" s="187"/>
      <c r="U126" s="187"/>
      <c r="V126" s="187"/>
      <c r="W126" s="187"/>
      <c r="X126" s="187"/>
      <c r="Y126" s="187"/>
      <c r="Z126" s="187"/>
      <c r="AA126" s="187"/>
      <c r="AB126" s="187"/>
      <c r="AC126" s="187"/>
      <c r="AD126" s="187"/>
      <c r="AE126" s="187"/>
      <c r="AF126" s="187"/>
      <c r="AG126" s="187"/>
      <c r="AH126" s="4"/>
      <c r="AJ126" s="140" t="str">
        <f>IF(F126="UCITS",SUM(I126:Q126)=0,"OK")</f>
        <v>OK</v>
      </c>
      <c r="AK126" s="140" t="str">
        <f>IF(F126="AIF",SUM(T126:AF126)=0,"OK")</f>
        <v>OK</v>
      </c>
      <c r="AL126" s="140" t="str">
        <f>IF(F126="AIFLNP",SUM(T126:AF126)=0,"OK")</f>
        <v>OK</v>
      </c>
      <c r="AM126" s="140" t="str">
        <f>IF(F126="RAIF",SUM(T126:AF126)=0,"OK")</f>
        <v>OK</v>
      </c>
      <c r="AN126" s="140" t="b">
        <f>IF(OR(F126="AIF",F126="AIFLNP",F126="RAIF"),TRUE,FALSE)</f>
        <v>0</v>
      </c>
      <c r="AO126" s="140"/>
      <c r="AP126" s="375" t="str">
        <f>IF(G126="","TRUE",SUM(I126:AF126)=G126)</f>
        <v>TRUE</v>
      </c>
      <c r="AQ126" s="376" t="b">
        <f>IF(OR(AP126=TRUE,"TRUE"),TRUE,FALSE)</f>
        <v>1</v>
      </c>
      <c r="AS126" s="46" t="b">
        <f>IF(G126="",TRUE,G126=SUM(I126:AG126))</f>
        <v>1</v>
      </c>
    </row>
    <row r="127" spans="1:45" ht="15.75" thickBot="1" x14ac:dyDescent="0.3">
      <c r="A127" s="4"/>
      <c r="B127" s="70"/>
      <c r="C127" s="4"/>
      <c r="D127" s="4"/>
      <c r="E127" s="4"/>
      <c r="H127" s="317"/>
      <c r="I127" s="4"/>
      <c r="J127" s="4"/>
      <c r="K127" s="4"/>
      <c r="L127" s="4"/>
      <c r="M127" s="4"/>
      <c r="N127" s="4"/>
      <c r="O127" s="4"/>
      <c r="P127" s="4"/>
      <c r="Q127" s="4"/>
      <c r="R127" s="4"/>
      <c r="S127" s="4"/>
      <c r="T127" s="4"/>
      <c r="W127" s="4"/>
      <c r="X127" s="4"/>
      <c r="Y127" s="4"/>
      <c r="Z127" s="4"/>
      <c r="AA127" s="4"/>
      <c r="AB127" s="4"/>
      <c r="AC127" s="4"/>
      <c r="AD127" s="4"/>
      <c r="AE127" s="4"/>
      <c r="AF127" s="4"/>
      <c r="AG127" s="4"/>
      <c r="AH127" s="4"/>
      <c r="AJ127" s="140"/>
      <c r="AK127" s="140"/>
      <c r="AL127" s="140"/>
      <c r="AM127" s="140"/>
      <c r="AN127" s="140"/>
      <c r="AO127" s="140"/>
      <c r="AP127" s="375"/>
      <c r="AQ127" s="376"/>
    </row>
    <row r="128" spans="1:45" ht="25.5" customHeight="1" thickBot="1" x14ac:dyDescent="0.3">
      <c r="A128" s="4"/>
      <c r="B128" s="121" t="s">
        <v>923</v>
      </c>
      <c r="C128" s="222" t="str">
        <f>IF('Section C'!E128="", "",'Section C'!C128)</f>
        <v/>
      </c>
      <c r="D128" s="222" t="str">
        <f>IF('Section C'!E128="", "",'Section C'!E128)</f>
        <v/>
      </c>
      <c r="E128" s="222" t="str">
        <f>IF('Section C'!E128="", "",'Section C'!F128)</f>
        <v/>
      </c>
      <c r="F128" s="222" t="str">
        <f>IF('Section C'!C128="","",'Section C'!G128)</f>
        <v/>
      </c>
      <c r="G128" s="299" t="str">
        <f>IF('Section C'!F128="","",'Section C'!N128)</f>
        <v/>
      </c>
      <c r="H128" s="299" t="str">
        <f>IF('Section C'!J128="","",'Section C'!J128)</f>
        <v/>
      </c>
      <c r="I128" s="187"/>
      <c r="J128" s="383"/>
      <c r="K128" s="187"/>
      <c r="L128" s="187"/>
      <c r="M128" s="187"/>
      <c r="N128" s="187"/>
      <c r="O128" s="187"/>
      <c r="P128" s="187"/>
      <c r="Q128" s="187"/>
      <c r="R128" s="318"/>
      <c r="S128" s="4"/>
      <c r="T128" s="187"/>
      <c r="U128" s="187"/>
      <c r="V128" s="187"/>
      <c r="W128" s="187"/>
      <c r="X128" s="187"/>
      <c r="Y128" s="187"/>
      <c r="Z128" s="187"/>
      <c r="AA128" s="187"/>
      <c r="AB128" s="187"/>
      <c r="AC128" s="187"/>
      <c r="AD128" s="187"/>
      <c r="AE128" s="187"/>
      <c r="AF128" s="187"/>
      <c r="AG128" s="187"/>
      <c r="AH128" s="4"/>
      <c r="AJ128" s="140" t="str">
        <f>IF(F128="UCITS",SUM(I128:Q128)=0,"OK")</f>
        <v>OK</v>
      </c>
      <c r="AK128" s="140" t="str">
        <f>IF(F128="AIF",SUM(T128:AF128)=0,"OK")</f>
        <v>OK</v>
      </c>
      <c r="AL128" s="140" t="str">
        <f>IF(F128="AIFLNP",SUM(T128:AF128)=0,"OK")</f>
        <v>OK</v>
      </c>
      <c r="AM128" s="140" t="str">
        <f>IF(F128="RAIF",SUM(T128:AF128)=0,"OK")</f>
        <v>OK</v>
      </c>
      <c r="AN128" s="140" t="b">
        <f>IF(OR(F128="AIF",F128="AIFLNP",F128="RAIF"),TRUE,FALSE)</f>
        <v>0</v>
      </c>
      <c r="AO128" s="140"/>
      <c r="AP128" s="375" t="str">
        <f>IF(G128="","TRUE",SUM(I128:AF128)=G128)</f>
        <v>TRUE</v>
      </c>
      <c r="AQ128" s="376" t="b">
        <f>IF(OR(AP128=TRUE,"TRUE"),TRUE,FALSE)</f>
        <v>1</v>
      </c>
      <c r="AS128" s="46" t="b">
        <f>IF(G128="",TRUE,G128=SUM(I128:AG128))</f>
        <v>1</v>
      </c>
    </row>
    <row r="129" spans="1:45" ht="15.75" thickBot="1" x14ac:dyDescent="0.3">
      <c r="A129" s="4"/>
      <c r="B129" s="70"/>
      <c r="C129" s="4"/>
      <c r="D129" s="4"/>
      <c r="E129" s="4"/>
      <c r="H129" s="317"/>
      <c r="I129" s="4"/>
      <c r="J129" s="4"/>
      <c r="K129" s="4"/>
      <c r="L129" s="4"/>
      <c r="M129" s="4"/>
      <c r="N129" s="4"/>
      <c r="O129" s="4"/>
      <c r="P129" s="4"/>
      <c r="Q129" s="4"/>
      <c r="R129" s="4"/>
      <c r="S129" s="4"/>
      <c r="T129" s="4"/>
      <c r="W129" s="4"/>
      <c r="X129" s="4"/>
      <c r="Y129" s="4"/>
      <c r="Z129" s="4"/>
      <c r="AA129" s="4"/>
      <c r="AB129" s="4"/>
      <c r="AC129" s="4"/>
      <c r="AD129" s="4"/>
      <c r="AE129" s="4"/>
      <c r="AF129" s="4"/>
      <c r="AG129" s="4"/>
      <c r="AH129" s="4"/>
      <c r="AJ129" s="140"/>
      <c r="AK129" s="140"/>
      <c r="AL129" s="140"/>
      <c r="AM129" s="140"/>
      <c r="AN129" s="140"/>
      <c r="AO129" s="140"/>
      <c r="AP129" s="375"/>
      <c r="AQ129" s="376"/>
    </row>
    <row r="130" spans="1:45" ht="25.5" customHeight="1" thickBot="1" x14ac:dyDescent="0.3">
      <c r="A130" s="4"/>
      <c r="B130" s="121" t="s">
        <v>924</v>
      </c>
      <c r="C130" s="222" t="str">
        <f>IF('Section C'!E130="", "",'Section C'!C130)</f>
        <v/>
      </c>
      <c r="D130" s="222" t="str">
        <f>IF('Section C'!E130="", "",'Section C'!E130)</f>
        <v/>
      </c>
      <c r="E130" s="222" t="str">
        <f>IF('Section C'!E130="", "",'Section C'!F130)</f>
        <v/>
      </c>
      <c r="F130" s="222" t="str">
        <f>IF('Section C'!C130="","",'Section C'!G130)</f>
        <v/>
      </c>
      <c r="G130" s="299" t="str">
        <f>IF('Section C'!F130="","",'Section C'!N130)</f>
        <v/>
      </c>
      <c r="H130" s="299" t="str">
        <f>IF('Section C'!J130="","",'Section C'!J130)</f>
        <v/>
      </c>
      <c r="I130" s="187"/>
      <c r="J130" s="383"/>
      <c r="K130" s="187"/>
      <c r="L130" s="187"/>
      <c r="M130" s="187"/>
      <c r="N130" s="187"/>
      <c r="O130" s="187"/>
      <c r="P130" s="187"/>
      <c r="Q130" s="187"/>
      <c r="R130" s="318"/>
      <c r="S130" s="4"/>
      <c r="T130" s="187"/>
      <c r="U130" s="187"/>
      <c r="V130" s="187"/>
      <c r="W130" s="187"/>
      <c r="X130" s="187"/>
      <c r="Y130" s="187"/>
      <c r="Z130" s="187"/>
      <c r="AA130" s="187"/>
      <c r="AB130" s="187"/>
      <c r="AC130" s="187"/>
      <c r="AD130" s="187"/>
      <c r="AE130" s="187"/>
      <c r="AF130" s="187"/>
      <c r="AG130" s="187"/>
      <c r="AH130" s="4"/>
      <c r="AJ130" s="140" t="str">
        <f>IF(F130="UCITS",SUM(I130:Q130)=0,"OK")</f>
        <v>OK</v>
      </c>
      <c r="AK130" s="140" t="str">
        <f>IF(F130="AIF",SUM(T130:AF130)=0,"OK")</f>
        <v>OK</v>
      </c>
      <c r="AL130" s="140" t="str">
        <f>IF(F130="AIFLNP",SUM(T130:AF130)=0,"OK")</f>
        <v>OK</v>
      </c>
      <c r="AM130" s="140" t="str">
        <f>IF(F130="RAIF",SUM(T130:AF130)=0,"OK")</f>
        <v>OK</v>
      </c>
      <c r="AN130" s="140" t="b">
        <f>IF(OR(F130="AIF",F130="AIFLNP",F130="RAIF"),TRUE,FALSE)</f>
        <v>0</v>
      </c>
      <c r="AO130" s="140"/>
      <c r="AP130" s="375" t="str">
        <f>IF(G130="","TRUE",SUM(I130:AF130)=G130)</f>
        <v>TRUE</v>
      </c>
      <c r="AQ130" s="376" t="b">
        <f>IF(OR(AP130=TRUE,"TRUE"),TRUE,FALSE)</f>
        <v>1</v>
      </c>
      <c r="AS130" s="46" t="b">
        <f>IF(G130="",TRUE,G130=SUM(I130:AG130))</f>
        <v>1</v>
      </c>
    </row>
    <row r="131" spans="1:45" ht="15.75" thickBot="1" x14ac:dyDescent="0.3">
      <c r="A131" s="4"/>
      <c r="B131" s="70"/>
      <c r="C131" s="4"/>
      <c r="D131" s="4"/>
      <c r="E131" s="4"/>
      <c r="H131" s="317"/>
      <c r="I131" s="4"/>
      <c r="J131" s="4"/>
      <c r="K131" s="4"/>
      <c r="L131" s="4"/>
      <c r="M131" s="4"/>
      <c r="N131" s="4"/>
      <c r="O131" s="4"/>
      <c r="P131" s="4"/>
      <c r="Q131" s="4"/>
      <c r="R131" s="4"/>
      <c r="S131" s="4"/>
      <c r="T131" s="4"/>
      <c r="W131" s="4"/>
      <c r="X131" s="4"/>
      <c r="Y131" s="4"/>
      <c r="Z131" s="4"/>
      <c r="AA131" s="4"/>
      <c r="AB131" s="4"/>
      <c r="AC131" s="4"/>
      <c r="AD131" s="4"/>
      <c r="AE131" s="4"/>
      <c r="AF131" s="4"/>
      <c r="AG131" s="4"/>
      <c r="AH131" s="4"/>
      <c r="AJ131" s="140"/>
      <c r="AK131" s="140"/>
      <c r="AL131" s="140"/>
      <c r="AM131" s="140"/>
      <c r="AN131" s="140"/>
      <c r="AO131" s="140"/>
      <c r="AP131" s="375"/>
      <c r="AQ131" s="376"/>
    </row>
    <row r="132" spans="1:45" ht="25.5" customHeight="1" thickBot="1" x14ac:dyDescent="0.3">
      <c r="A132" s="4"/>
      <c r="B132" s="121" t="s">
        <v>925</v>
      </c>
      <c r="C132" s="222" t="str">
        <f>IF('Section C'!E132="", "",'Section C'!C132)</f>
        <v/>
      </c>
      <c r="D132" s="222" t="str">
        <f>IF('Section C'!E132="", "",'Section C'!E132)</f>
        <v/>
      </c>
      <c r="E132" s="222" t="str">
        <f>IF('Section C'!E132="", "",'Section C'!F132)</f>
        <v/>
      </c>
      <c r="F132" s="222" t="str">
        <f>IF('Section C'!C132="","",'Section C'!G132)</f>
        <v/>
      </c>
      <c r="G132" s="299" t="str">
        <f>IF('Section C'!F132="","",'Section C'!N132)</f>
        <v/>
      </c>
      <c r="H132" s="299" t="str">
        <f>IF('Section C'!J132="","",'Section C'!J132)</f>
        <v/>
      </c>
      <c r="I132" s="187"/>
      <c r="J132" s="383"/>
      <c r="K132" s="187"/>
      <c r="L132" s="187"/>
      <c r="M132" s="187"/>
      <c r="N132" s="187"/>
      <c r="O132" s="187"/>
      <c r="P132" s="187"/>
      <c r="Q132" s="187"/>
      <c r="R132" s="318"/>
      <c r="S132" s="4"/>
      <c r="T132" s="187"/>
      <c r="U132" s="187"/>
      <c r="V132" s="187"/>
      <c r="W132" s="187"/>
      <c r="X132" s="187"/>
      <c r="Y132" s="187"/>
      <c r="Z132" s="187"/>
      <c r="AA132" s="187"/>
      <c r="AB132" s="187"/>
      <c r="AC132" s="187"/>
      <c r="AD132" s="187"/>
      <c r="AE132" s="187"/>
      <c r="AF132" s="187"/>
      <c r="AG132" s="187"/>
      <c r="AH132" s="4"/>
      <c r="AJ132" s="140" t="str">
        <f>IF(F132="UCITS",SUM(I132:Q132)=0,"OK")</f>
        <v>OK</v>
      </c>
      <c r="AK132" s="140" t="str">
        <f>IF(F132="AIF",SUM(T132:AF132)=0,"OK")</f>
        <v>OK</v>
      </c>
      <c r="AL132" s="140" t="str">
        <f>IF(F132="AIFLNP",SUM(T132:AF132)=0,"OK")</f>
        <v>OK</v>
      </c>
      <c r="AM132" s="140" t="str">
        <f>IF(F132="RAIF",SUM(T132:AF132)=0,"OK")</f>
        <v>OK</v>
      </c>
      <c r="AN132" s="140" t="b">
        <f>IF(OR(F132="AIF",F132="AIFLNP",F132="RAIF"),TRUE,FALSE)</f>
        <v>0</v>
      </c>
      <c r="AO132" s="140"/>
      <c r="AP132" s="375" t="str">
        <f>IF(G132="","TRUE",SUM(I132:AF132)=G132)</f>
        <v>TRUE</v>
      </c>
      <c r="AQ132" s="376" t="b">
        <f>IF(OR(AP132=TRUE,"TRUE"),TRUE,FALSE)</f>
        <v>1</v>
      </c>
      <c r="AS132" s="46" t="b">
        <f>IF(G132="",TRUE,G132=SUM(I132:AG132))</f>
        <v>1</v>
      </c>
    </row>
    <row r="133" spans="1:45" ht="15.75" thickBot="1" x14ac:dyDescent="0.3">
      <c r="A133" s="4"/>
      <c r="B133" s="70"/>
      <c r="C133" s="4"/>
      <c r="D133" s="4"/>
      <c r="E133" s="4"/>
      <c r="H133" s="317"/>
      <c r="I133" s="4"/>
      <c r="J133" s="4"/>
      <c r="K133" s="4"/>
      <c r="L133" s="4"/>
      <c r="M133" s="4"/>
      <c r="N133" s="4"/>
      <c r="O133" s="4"/>
      <c r="P133" s="4"/>
      <c r="Q133" s="4"/>
      <c r="R133" s="4"/>
      <c r="S133" s="4"/>
      <c r="T133" s="4"/>
      <c r="W133" s="4"/>
      <c r="X133" s="4"/>
      <c r="Y133" s="4"/>
      <c r="Z133" s="4"/>
      <c r="AA133" s="4"/>
      <c r="AB133" s="4"/>
      <c r="AC133" s="4"/>
      <c r="AD133" s="4"/>
      <c r="AE133" s="4"/>
      <c r="AF133" s="4"/>
      <c r="AG133" s="4"/>
      <c r="AH133" s="4"/>
      <c r="AJ133" s="140"/>
      <c r="AK133" s="140"/>
      <c r="AL133" s="140"/>
      <c r="AM133" s="140"/>
      <c r="AN133" s="140"/>
      <c r="AO133" s="140"/>
      <c r="AP133" s="375"/>
      <c r="AQ133" s="376"/>
    </row>
    <row r="134" spans="1:45" ht="25.5" customHeight="1" thickBot="1" x14ac:dyDescent="0.3">
      <c r="A134" s="4"/>
      <c r="B134" s="121" t="s">
        <v>926</v>
      </c>
      <c r="C134" s="222" t="str">
        <f>IF('Section C'!E134="", "",'Section C'!C134)</f>
        <v/>
      </c>
      <c r="D134" s="222" t="str">
        <f>IF('Section C'!E134="", "",'Section C'!E134)</f>
        <v/>
      </c>
      <c r="E134" s="222" t="str">
        <f>IF('Section C'!E134="", "",'Section C'!F134)</f>
        <v/>
      </c>
      <c r="F134" s="222" t="str">
        <f>IF('Section C'!C134="","",'Section C'!G134)</f>
        <v/>
      </c>
      <c r="G134" s="299" t="str">
        <f>IF('Section C'!F134="","",'Section C'!N134)</f>
        <v/>
      </c>
      <c r="H134" s="299" t="str">
        <f>IF('Section C'!J134="","",'Section C'!J134)</f>
        <v/>
      </c>
      <c r="I134" s="187"/>
      <c r="J134" s="383"/>
      <c r="K134" s="187"/>
      <c r="L134" s="187"/>
      <c r="M134" s="187"/>
      <c r="N134" s="187"/>
      <c r="O134" s="187"/>
      <c r="P134" s="187"/>
      <c r="Q134" s="187"/>
      <c r="R134" s="318"/>
      <c r="S134" s="4"/>
      <c r="T134" s="187"/>
      <c r="U134" s="187"/>
      <c r="V134" s="187"/>
      <c r="W134" s="187"/>
      <c r="X134" s="187"/>
      <c r="Y134" s="187"/>
      <c r="Z134" s="187"/>
      <c r="AA134" s="187"/>
      <c r="AB134" s="187"/>
      <c r="AC134" s="187"/>
      <c r="AD134" s="187"/>
      <c r="AE134" s="187"/>
      <c r="AF134" s="187"/>
      <c r="AG134" s="187"/>
      <c r="AH134" s="4"/>
      <c r="AJ134" s="140" t="str">
        <f>IF(F134="UCITS",SUM(I134:Q134)=0,"OK")</f>
        <v>OK</v>
      </c>
      <c r="AK134" s="140" t="str">
        <f>IF(F134="AIF",SUM(T134:AF134)=0,"OK")</f>
        <v>OK</v>
      </c>
      <c r="AL134" s="140" t="str">
        <f>IF(F134="AIFLNP",SUM(T134:AF134)=0,"OK")</f>
        <v>OK</v>
      </c>
      <c r="AM134" s="140" t="str">
        <f>IF(F134="RAIF",SUM(T134:AF134)=0,"OK")</f>
        <v>OK</v>
      </c>
      <c r="AN134" s="140" t="b">
        <f>IF(OR(F134="AIF",F134="AIFLNP",F134="RAIF"),TRUE,FALSE)</f>
        <v>0</v>
      </c>
      <c r="AO134" s="140"/>
      <c r="AP134" s="375" t="str">
        <f>IF(G134="","TRUE",SUM(I134:AF134)=G134)</f>
        <v>TRUE</v>
      </c>
      <c r="AQ134" s="376" t="b">
        <f>IF(OR(AP134=TRUE,"TRUE"),TRUE,FALSE)</f>
        <v>1</v>
      </c>
      <c r="AS134" s="46" t="b">
        <f>IF(G134="",TRUE,G134=SUM(I134:AG134))</f>
        <v>1</v>
      </c>
    </row>
    <row r="135" spans="1:45" ht="15.75" thickBot="1" x14ac:dyDescent="0.3">
      <c r="A135" s="4"/>
      <c r="B135" s="70"/>
      <c r="C135" s="4"/>
      <c r="D135" s="4"/>
      <c r="E135" s="4"/>
      <c r="H135" s="317"/>
      <c r="I135" s="4"/>
      <c r="J135" s="4"/>
      <c r="K135" s="4"/>
      <c r="L135" s="4"/>
      <c r="M135" s="4"/>
      <c r="N135" s="4"/>
      <c r="O135" s="4"/>
      <c r="P135" s="4"/>
      <c r="Q135" s="4"/>
      <c r="R135" s="4"/>
      <c r="S135" s="4"/>
      <c r="T135" s="4"/>
      <c r="W135" s="4"/>
      <c r="X135" s="4"/>
      <c r="Y135" s="4"/>
      <c r="Z135" s="4"/>
      <c r="AA135" s="4"/>
      <c r="AB135" s="4"/>
      <c r="AC135" s="4"/>
      <c r="AD135" s="4"/>
      <c r="AE135" s="4"/>
      <c r="AF135" s="4"/>
      <c r="AG135" s="4"/>
      <c r="AH135" s="4"/>
      <c r="AJ135" s="140"/>
      <c r="AK135" s="140"/>
      <c r="AL135" s="140"/>
      <c r="AM135" s="140"/>
      <c r="AN135" s="140"/>
      <c r="AO135" s="140"/>
      <c r="AP135" s="375"/>
      <c r="AQ135" s="376"/>
    </row>
    <row r="136" spans="1:45" ht="25.5" customHeight="1" thickBot="1" x14ac:dyDescent="0.3">
      <c r="A136" s="4"/>
      <c r="B136" s="121" t="s">
        <v>927</v>
      </c>
      <c r="C136" s="222" t="str">
        <f>IF('Section C'!E136="", "",'Section C'!C136)</f>
        <v/>
      </c>
      <c r="D136" s="222" t="str">
        <f>IF('Section C'!E136="", "",'Section C'!E136)</f>
        <v/>
      </c>
      <c r="E136" s="222" t="str">
        <f>IF('Section C'!E136="", "",'Section C'!F136)</f>
        <v/>
      </c>
      <c r="F136" s="222" t="str">
        <f>IF('Section C'!C136="","",'Section C'!G136)</f>
        <v/>
      </c>
      <c r="G136" s="299" t="str">
        <f>IF('Section C'!F136="","",'Section C'!N136)</f>
        <v/>
      </c>
      <c r="H136" s="299" t="str">
        <f>IF('Section C'!J136="","",'Section C'!J136)</f>
        <v/>
      </c>
      <c r="I136" s="187"/>
      <c r="J136" s="383"/>
      <c r="K136" s="187"/>
      <c r="L136" s="187"/>
      <c r="M136" s="187"/>
      <c r="N136" s="187"/>
      <c r="O136" s="187"/>
      <c r="P136" s="187"/>
      <c r="Q136" s="187"/>
      <c r="R136" s="318"/>
      <c r="S136" s="4"/>
      <c r="T136" s="187"/>
      <c r="U136" s="187"/>
      <c r="V136" s="187"/>
      <c r="W136" s="187"/>
      <c r="X136" s="187"/>
      <c r="Y136" s="187"/>
      <c r="Z136" s="187"/>
      <c r="AA136" s="187"/>
      <c r="AB136" s="187"/>
      <c r="AC136" s="187"/>
      <c r="AD136" s="187"/>
      <c r="AE136" s="187"/>
      <c r="AF136" s="187"/>
      <c r="AG136" s="187"/>
      <c r="AH136" s="4"/>
      <c r="AJ136" s="140" t="str">
        <f>IF(F136="UCITS",SUM(I136:Q136)=0,"OK")</f>
        <v>OK</v>
      </c>
      <c r="AK136" s="140" t="str">
        <f>IF(F136="AIF",SUM(T136:AF136)=0,"OK")</f>
        <v>OK</v>
      </c>
      <c r="AL136" s="140" t="str">
        <f>IF(F136="AIFLNP",SUM(T136:AF136)=0,"OK")</f>
        <v>OK</v>
      </c>
      <c r="AM136" s="140" t="str">
        <f>IF(F136="RAIF",SUM(T136:AF136)=0,"OK")</f>
        <v>OK</v>
      </c>
      <c r="AN136" s="140" t="b">
        <f>IF(OR(F136="AIF",F136="AIFLNP",F136="RAIF"),TRUE,FALSE)</f>
        <v>0</v>
      </c>
      <c r="AO136" s="140"/>
      <c r="AP136" s="375" t="str">
        <f>IF(G136="","TRUE",SUM(I136:AF136)=G136)</f>
        <v>TRUE</v>
      </c>
      <c r="AQ136" s="376" t="b">
        <f>IF(OR(AP136=TRUE,"TRUE"),TRUE,FALSE)</f>
        <v>1</v>
      </c>
      <c r="AS136" s="46" t="b">
        <f>IF(G136="",TRUE,G136=SUM(I136:AG136))</f>
        <v>1</v>
      </c>
    </row>
    <row r="137" spans="1:45" ht="15.75" thickBot="1" x14ac:dyDescent="0.3">
      <c r="A137" s="4"/>
      <c r="B137" s="70"/>
      <c r="C137" s="4"/>
      <c r="D137" s="4"/>
      <c r="E137" s="4"/>
      <c r="H137" s="317"/>
      <c r="I137" s="4"/>
      <c r="J137" s="4"/>
      <c r="K137" s="4"/>
      <c r="L137" s="4"/>
      <c r="M137" s="4"/>
      <c r="N137" s="4"/>
      <c r="O137" s="4"/>
      <c r="P137" s="4"/>
      <c r="Q137" s="4"/>
      <c r="R137" s="4"/>
      <c r="S137" s="4"/>
      <c r="T137" s="4"/>
      <c r="W137" s="4"/>
      <c r="X137" s="4"/>
      <c r="Y137" s="4"/>
      <c r="Z137" s="4"/>
      <c r="AA137" s="4"/>
      <c r="AB137" s="4"/>
      <c r="AC137" s="4"/>
      <c r="AD137" s="4"/>
      <c r="AE137" s="4"/>
      <c r="AF137" s="4"/>
      <c r="AG137" s="4"/>
      <c r="AH137" s="4"/>
      <c r="AJ137" s="140"/>
      <c r="AK137" s="140"/>
      <c r="AL137" s="140"/>
      <c r="AM137" s="140"/>
      <c r="AN137" s="140"/>
      <c r="AO137" s="140"/>
      <c r="AP137" s="375"/>
      <c r="AQ137" s="376"/>
    </row>
    <row r="138" spans="1:45" ht="25.5" customHeight="1" thickBot="1" x14ac:dyDescent="0.3">
      <c r="A138" s="4"/>
      <c r="B138" s="121" t="s">
        <v>928</v>
      </c>
      <c r="C138" s="222" t="str">
        <f>IF('Section C'!E138="", "",'Section C'!C138)</f>
        <v/>
      </c>
      <c r="D138" s="222" t="str">
        <f>IF('Section C'!E138="", "",'Section C'!E138)</f>
        <v/>
      </c>
      <c r="E138" s="222" t="str">
        <f>IF('Section C'!E138="", "",'Section C'!F138)</f>
        <v/>
      </c>
      <c r="F138" s="222" t="str">
        <f>IF('Section C'!C138="","",'Section C'!G138)</f>
        <v/>
      </c>
      <c r="G138" s="299" t="str">
        <f>IF('Section C'!F138="","",'Section C'!N138)</f>
        <v/>
      </c>
      <c r="H138" s="299" t="str">
        <f>IF('Section C'!J138="","",'Section C'!J138)</f>
        <v/>
      </c>
      <c r="I138" s="187"/>
      <c r="J138" s="383"/>
      <c r="K138" s="187"/>
      <c r="L138" s="187"/>
      <c r="M138" s="187"/>
      <c r="N138" s="187"/>
      <c r="O138" s="187"/>
      <c r="P138" s="187"/>
      <c r="Q138" s="187"/>
      <c r="R138" s="318"/>
      <c r="S138" s="4"/>
      <c r="T138" s="187"/>
      <c r="U138" s="187"/>
      <c r="V138" s="187"/>
      <c r="W138" s="187"/>
      <c r="X138" s="187"/>
      <c r="Y138" s="187"/>
      <c r="Z138" s="187"/>
      <c r="AA138" s="187"/>
      <c r="AB138" s="187"/>
      <c r="AC138" s="187"/>
      <c r="AD138" s="187"/>
      <c r="AE138" s="187"/>
      <c r="AF138" s="187"/>
      <c r="AG138" s="187"/>
      <c r="AH138" s="4"/>
      <c r="AJ138" s="140" t="str">
        <f>IF(F138="UCITS",SUM(I138:Q138)=0,"OK")</f>
        <v>OK</v>
      </c>
      <c r="AK138" s="140" t="str">
        <f>IF(F138="AIF",SUM(T138:AF138)=0,"OK")</f>
        <v>OK</v>
      </c>
      <c r="AL138" s="140" t="str">
        <f>IF(F138="AIFLNP",SUM(T138:AF138)=0,"OK")</f>
        <v>OK</v>
      </c>
      <c r="AM138" s="140" t="str">
        <f>IF(F138="RAIF",SUM(T138:AF138)=0,"OK")</f>
        <v>OK</v>
      </c>
      <c r="AN138" s="140" t="b">
        <f>IF(OR(F138="AIF",F138="AIFLNP",F138="RAIF"),TRUE,FALSE)</f>
        <v>0</v>
      </c>
      <c r="AO138" s="140"/>
      <c r="AP138" s="375" t="str">
        <f>IF(G138="","TRUE",SUM(I138:AF138)=G138)</f>
        <v>TRUE</v>
      </c>
      <c r="AQ138" s="376" t="b">
        <f>IF(OR(AP138=TRUE,"TRUE"),TRUE,FALSE)</f>
        <v>1</v>
      </c>
      <c r="AS138" s="46" t="b">
        <f>IF(G138="",TRUE,G138=SUM(I138:AG138))</f>
        <v>1</v>
      </c>
    </row>
    <row r="139" spans="1:45" ht="15.75" thickBot="1" x14ac:dyDescent="0.3">
      <c r="A139" s="4"/>
      <c r="B139" s="70"/>
      <c r="C139" s="4"/>
      <c r="D139" s="4"/>
      <c r="E139" s="4"/>
      <c r="H139" s="317"/>
      <c r="I139" s="4"/>
      <c r="J139" s="4"/>
      <c r="K139" s="4"/>
      <c r="L139" s="4"/>
      <c r="M139" s="4"/>
      <c r="N139" s="4"/>
      <c r="O139" s="4"/>
      <c r="P139" s="4"/>
      <c r="Q139" s="4"/>
      <c r="R139" s="4"/>
      <c r="S139" s="4"/>
      <c r="T139" s="4"/>
      <c r="W139" s="4"/>
      <c r="X139" s="4"/>
      <c r="Y139" s="4"/>
      <c r="Z139" s="4"/>
      <c r="AA139" s="4"/>
      <c r="AB139" s="4"/>
      <c r="AC139" s="4"/>
      <c r="AD139" s="4"/>
      <c r="AE139" s="4"/>
      <c r="AF139" s="4"/>
      <c r="AG139" s="4"/>
      <c r="AH139" s="4"/>
      <c r="AJ139" s="140"/>
      <c r="AK139" s="140"/>
      <c r="AL139" s="140"/>
      <c r="AM139" s="140"/>
      <c r="AN139" s="140"/>
      <c r="AO139" s="140"/>
      <c r="AP139" s="375"/>
      <c r="AQ139" s="376"/>
    </row>
    <row r="140" spans="1:45" ht="25.5" customHeight="1" thickBot="1" x14ac:dyDescent="0.3">
      <c r="A140" s="4"/>
      <c r="B140" s="121" t="s">
        <v>929</v>
      </c>
      <c r="C140" s="222" t="str">
        <f>IF('Section C'!E140="", "",'Section C'!C140)</f>
        <v/>
      </c>
      <c r="D140" s="222" t="str">
        <f>IF('Section C'!E140="", "",'Section C'!E140)</f>
        <v/>
      </c>
      <c r="E140" s="222" t="str">
        <f>IF('Section C'!E140="", "",'Section C'!F140)</f>
        <v/>
      </c>
      <c r="F140" s="222" t="str">
        <f>IF('Section C'!C140="","",'Section C'!G140)</f>
        <v/>
      </c>
      <c r="G140" s="299" t="str">
        <f>IF('Section C'!F140="","",'Section C'!N140)</f>
        <v/>
      </c>
      <c r="H140" s="299" t="str">
        <f>IF('Section C'!J140="","",'Section C'!J140)</f>
        <v/>
      </c>
      <c r="I140" s="187"/>
      <c r="J140" s="383"/>
      <c r="K140" s="187"/>
      <c r="L140" s="187"/>
      <c r="M140" s="187"/>
      <c r="N140" s="187"/>
      <c r="O140" s="187"/>
      <c r="P140" s="187"/>
      <c r="Q140" s="187"/>
      <c r="R140" s="318"/>
      <c r="S140" s="4"/>
      <c r="T140" s="187"/>
      <c r="U140" s="187"/>
      <c r="V140" s="187"/>
      <c r="W140" s="187"/>
      <c r="X140" s="187"/>
      <c r="Y140" s="187"/>
      <c r="Z140" s="187"/>
      <c r="AA140" s="187"/>
      <c r="AB140" s="187"/>
      <c r="AC140" s="187"/>
      <c r="AD140" s="187"/>
      <c r="AE140" s="187"/>
      <c r="AF140" s="187"/>
      <c r="AG140" s="187"/>
      <c r="AH140" s="4"/>
      <c r="AJ140" s="140" t="str">
        <f>IF(F140="UCITS",SUM(I140:Q140)=0,"OK")</f>
        <v>OK</v>
      </c>
      <c r="AK140" s="140" t="str">
        <f>IF(F140="AIF",SUM(T140:AF140)=0,"OK")</f>
        <v>OK</v>
      </c>
      <c r="AL140" s="140" t="str">
        <f>IF(F140="AIFLNP",SUM(T140:AF140)=0,"OK")</f>
        <v>OK</v>
      </c>
      <c r="AM140" s="140" t="str">
        <f>IF(F140="RAIF",SUM(T140:AF140)=0,"OK")</f>
        <v>OK</v>
      </c>
      <c r="AN140" s="140" t="b">
        <f>IF(OR(F140="AIF",F140="AIFLNP",F140="RAIF"),TRUE,FALSE)</f>
        <v>0</v>
      </c>
      <c r="AO140" s="140"/>
      <c r="AP140" s="375" t="str">
        <f>IF(G140="","TRUE",SUM(I140:AF140)=G140)</f>
        <v>TRUE</v>
      </c>
      <c r="AQ140" s="376" t="b">
        <f>IF(OR(AP140=TRUE,"TRUE"),TRUE,FALSE)</f>
        <v>1</v>
      </c>
      <c r="AS140" s="46" t="b">
        <f>IF(G140="",TRUE,G140=SUM(I140:AG140))</f>
        <v>1</v>
      </c>
    </row>
    <row r="141" spans="1:45" ht="15.75" thickBot="1" x14ac:dyDescent="0.3">
      <c r="A141" s="4"/>
      <c r="B141" s="70"/>
      <c r="C141" s="4"/>
      <c r="D141" s="4"/>
      <c r="E141" s="4"/>
      <c r="H141" s="317"/>
      <c r="I141" s="4"/>
      <c r="J141" s="4"/>
      <c r="K141" s="4"/>
      <c r="L141" s="4"/>
      <c r="M141" s="4"/>
      <c r="N141" s="4"/>
      <c r="O141" s="4"/>
      <c r="P141" s="4"/>
      <c r="Q141" s="4"/>
      <c r="R141" s="4"/>
      <c r="S141" s="4"/>
      <c r="T141" s="4"/>
      <c r="W141" s="4"/>
      <c r="X141" s="4"/>
      <c r="Y141" s="4"/>
      <c r="Z141" s="4"/>
      <c r="AA141" s="4"/>
      <c r="AB141" s="4"/>
      <c r="AC141" s="4"/>
      <c r="AD141" s="4"/>
      <c r="AE141" s="4"/>
      <c r="AF141" s="4"/>
      <c r="AG141" s="4"/>
      <c r="AH141" s="4"/>
      <c r="AJ141" s="140"/>
      <c r="AK141" s="140"/>
      <c r="AL141" s="140"/>
      <c r="AM141" s="140"/>
      <c r="AN141" s="140"/>
      <c r="AO141" s="140"/>
      <c r="AP141" s="375"/>
      <c r="AQ141" s="376"/>
    </row>
    <row r="142" spans="1:45" ht="25.5" customHeight="1" thickBot="1" x14ac:dyDescent="0.3">
      <c r="A142" s="4"/>
      <c r="B142" s="121" t="s">
        <v>930</v>
      </c>
      <c r="C142" s="222" t="str">
        <f>IF('Section C'!E142="", "",'Section C'!C142)</f>
        <v/>
      </c>
      <c r="D142" s="222" t="str">
        <f>IF('Section C'!E142="", "",'Section C'!E142)</f>
        <v/>
      </c>
      <c r="E142" s="222" t="str">
        <f>IF('Section C'!E142="", "",'Section C'!F142)</f>
        <v/>
      </c>
      <c r="F142" s="222" t="str">
        <f>IF('Section C'!C142="","",'Section C'!G142)</f>
        <v/>
      </c>
      <c r="G142" s="299" t="str">
        <f>IF('Section C'!F142="","",'Section C'!N142)</f>
        <v/>
      </c>
      <c r="H142" s="299" t="str">
        <f>IF('Section C'!J142="","",'Section C'!J142)</f>
        <v/>
      </c>
      <c r="I142" s="187"/>
      <c r="J142" s="383"/>
      <c r="K142" s="187"/>
      <c r="L142" s="187"/>
      <c r="M142" s="187"/>
      <c r="N142" s="187"/>
      <c r="O142" s="187"/>
      <c r="P142" s="187"/>
      <c r="Q142" s="187"/>
      <c r="R142" s="318"/>
      <c r="S142" s="4"/>
      <c r="T142" s="187"/>
      <c r="U142" s="187"/>
      <c r="V142" s="187"/>
      <c r="W142" s="187"/>
      <c r="X142" s="187"/>
      <c r="Y142" s="187"/>
      <c r="Z142" s="187"/>
      <c r="AA142" s="187"/>
      <c r="AB142" s="187"/>
      <c r="AC142" s="187"/>
      <c r="AD142" s="187"/>
      <c r="AE142" s="187"/>
      <c r="AF142" s="187"/>
      <c r="AG142" s="187"/>
      <c r="AH142" s="4"/>
      <c r="AJ142" s="140" t="str">
        <f>IF(F142="UCITS",SUM(I142:Q142)=0,"OK")</f>
        <v>OK</v>
      </c>
      <c r="AK142" s="140" t="str">
        <f>IF(F142="AIF",SUM(T142:AF142)=0,"OK")</f>
        <v>OK</v>
      </c>
      <c r="AL142" s="140" t="str">
        <f>IF(F142="AIFLNP",SUM(T142:AF142)=0,"OK")</f>
        <v>OK</v>
      </c>
      <c r="AM142" s="140" t="str">
        <f>IF(F142="RAIF",SUM(T142:AF142)=0,"OK")</f>
        <v>OK</v>
      </c>
      <c r="AN142" s="140" t="b">
        <f>IF(OR(F142="AIF",F142="AIFLNP",F142="RAIF"),TRUE,FALSE)</f>
        <v>0</v>
      </c>
      <c r="AO142" s="140"/>
      <c r="AP142" s="375" t="str">
        <f>IF(G142="","TRUE",SUM(I142:AF142)=G142)</f>
        <v>TRUE</v>
      </c>
      <c r="AQ142" s="376" t="b">
        <f>IF(OR(AP142=TRUE,"TRUE"),TRUE,FALSE)</f>
        <v>1</v>
      </c>
      <c r="AS142" s="46" t="b">
        <f>IF(G142="",TRUE,G142=SUM(I142:AG142))</f>
        <v>1</v>
      </c>
    </row>
    <row r="143" spans="1:45" ht="15.75" thickBot="1" x14ac:dyDescent="0.3">
      <c r="A143" s="4"/>
      <c r="B143" s="70"/>
      <c r="C143" s="4"/>
      <c r="D143" s="4"/>
      <c r="E143" s="4"/>
      <c r="H143" s="317"/>
      <c r="I143" s="4"/>
      <c r="J143" s="4"/>
      <c r="K143" s="4"/>
      <c r="L143" s="4"/>
      <c r="M143" s="4"/>
      <c r="N143" s="4"/>
      <c r="O143" s="4"/>
      <c r="P143" s="4"/>
      <c r="Q143" s="4"/>
      <c r="R143" s="4"/>
      <c r="S143" s="4"/>
      <c r="T143" s="4"/>
      <c r="W143" s="4"/>
      <c r="X143" s="4"/>
      <c r="Y143" s="4"/>
      <c r="Z143" s="4"/>
      <c r="AA143" s="4"/>
      <c r="AB143" s="4"/>
      <c r="AC143" s="4"/>
      <c r="AD143" s="4"/>
      <c r="AE143" s="4"/>
      <c r="AF143" s="4"/>
      <c r="AG143" s="4"/>
      <c r="AH143" s="4"/>
      <c r="AJ143" s="140"/>
      <c r="AK143" s="140"/>
      <c r="AL143" s="140"/>
      <c r="AM143" s="140"/>
      <c r="AN143" s="140"/>
      <c r="AO143" s="140"/>
      <c r="AP143" s="375"/>
      <c r="AQ143" s="376"/>
    </row>
    <row r="144" spans="1:45" ht="25.5" customHeight="1" thickBot="1" x14ac:dyDescent="0.3">
      <c r="A144" s="4"/>
      <c r="B144" s="121" t="s">
        <v>931</v>
      </c>
      <c r="C144" s="222" t="str">
        <f>IF('Section C'!E144="", "",'Section C'!C144)</f>
        <v/>
      </c>
      <c r="D144" s="222" t="str">
        <f>IF('Section C'!E144="", "",'Section C'!E144)</f>
        <v/>
      </c>
      <c r="E144" s="222" t="str">
        <f>IF('Section C'!E144="", "",'Section C'!F144)</f>
        <v/>
      </c>
      <c r="F144" s="222" t="str">
        <f>IF('Section C'!C144="","",'Section C'!G144)</f>
        <v/>
      </c>
      <c r="G144" s="299" t="str">
        <f>IF('Section C'!F144="","",'Section C'!N144)</f>
        <v/>
      </c>
      <c r="H144" s="299" t="str">
        <f>IF('Section C'!J144="","",'Section C'!J144)</f>
        <v/>
      </c>
      <c r="I144" s="187"/>
      <c r="J144" s="383"/>
      <c r="K144" s="187"/>
      <c r="L144" s="187"/>
      <c r="M144" s="187"/>
      <c r="N144" s="187"/>
      <c r="O144" s="187"/>
      <c r="P144" s="187"/>
      <c r="Q144" s="187"/>
      <c r="R144" s="318"/>
      <c r="S144" s="4"/>
      <c r="T144" s="187"/>
      <c r="U144" s="187"/>
      <c r="V144" s="187"/>
      <c r="W144" s="187"/>
      <c r="X144" s="187"/>
      <c r="Y144" s="187"/>
      <c r="Z144" s="187"/>
      <c r="AA144" s="187"/>
      <c r="AB144" s="187"/>
      <c r="AC144" s="187"/>
      <c r="AD144" s="187"/>
      <c r="AE144" s="187"/>
      <c r="AF144" s="187"/>
      <c r="AG144" s="187"/>
      <c r="AH144" s="4"/>
      <c r="AJ144" s="140" t="str">
        <f>IF(F144="UCITS",SUM(I144:Q144)=0,"OK")</f>
        <v>OK</v>
      </c>
      <c r="AK144" s="140" t="str">
        <f>IF(F144="AIF",SUM(T144:AF144)=0,"OK")</f>
        <v>OK</v>
      </c>
      <c r="AL144" s="140" t="str">
        <f>IF(F144="AIFLNP",SUM(T144:AF144)=0,"OK")</f>
        <v>OK</v>
      </c>
      <c r="AM144" s="140" t="str">
        <f>IF(F144="RAIF",SUM(T144:AF144)=0,"OK")</f>
        <v>OK</v>
      </c>
      <c r="AN144" s="140" t="b">
        <f>IF(OR(F144="AIF",F144="AIFLNP",F144="RAIF"),TRUE,FALSE)</f>
        <v>0</v>
      </c>
      <c r="AO144" s="140"/>
      <c r="AP144" s="375" t="str">
        <f>IF(G144="","TRUE",SUM(I144:AF144)=G144)</f>
        <v>TRUE</v>
      </c>
      <c r="AQ144" s="376" t="b">
        <f>IF(OR(AP144=TRUE,"TRUE"),TRUE,FALSE)</f>
        <v>1</v>
      </c>
      <c r="AS144" s="46" t="b">
        <f>IF(G144="",TRUE,G144=SUM(I144:AG144))</f>
        <v>1</v>
      </c>
    </row>
    <row r="145" spans="1:45" ht="15.75" thickBot="1" x14ac:dyDescent="0.3">
      <c r="A145" s="4"/>
      <c r="B145" s="70"/>
      <c r="C145" s="4"/>
      <c r="D145" s="4"/>
      <c r="E145" s="4"/>
      <c r="H145" s="317"/>
      <c r="I145" s="4"/>
      <c r="J145" s="4"/>
      <c r="K145" s="4"/>
      <c r="L145" s="4"/>
      <c r="M145" s="4"/>
      <c r="N145" s="4"/>
      <c r="O145" s="4"/>
      <c r="P145" s="4"/>
      <c r="Q145" s="4"/>
      <c r="R145" s="4"/>
      <c r="S145" s="4"/>
      <c r="T145" s="4"/>
      <c r="W145" s="4"/>
      <c r="X145" s="4"/>
      <c r="Y145" s="4"/>
      <c r="Z145" s="4"/>
      <c r="AA145" s="4"/>
      <c r="AB145" s="4"/>
      <c r="AC145" s="4"/>
      <c r="AD145" s="4"/>
      <c r="AE145" s="4"/>
      <c r="AF145" s="4"/>
      <c r="AG145" s="4"/>
      <c r="AH145" s="4"/>
      <c r="AJ145" s="140"/>
      <c r="AK145" s="140"/>
      <c r="AL145" s="140"/>
      <c r="AM145" s="140"/>
      <c r="AN145" s="140"/>
      <c r="AO145" s="140"/>
      <c r="AP145" s="375"/>
      <c r="AQ145" s="376"/>
    </row>
    <row r="146" spans="1:45" ht="25.5" customHeight="1" thickBot="1" x14ac:dyDescent="0.3">
      <c r="A146" s="4"/>
      <c r="B146" s="121" t="s">
        <v>932</v>
      </c>
      <c r="C146" s="222" t="str">
        <f>IF('Section C'!E146="", "",'Section C'!C146)</f>
        <v/>
      </c>
      <c r="D146" s="222" t="str">
        <f>IF('Section C'!E146="", "",'Section C'!E146)</f>
        <v/>
      </c>
      <c r="E146" s="222" t="str">
        <f>IF('Section C'!E146="", "",'Section C'!F146)</f>
        <v/>
      </c>
      <c r="F146" s="222" t="str">
        <f>IF('Section C'!C146="","",'Section C'!G146)</f>
        <v/>
      </c>
      <c r="G146" s="299" t="str">
        <f>IF('Section C'!F146="","",'Section C'!N146)</f>
        <v/>
      </c>
      <c r="H146" s="299" t="str">
        <f>IF('Section C'!J146="","",'Section C'!J146)</f>
        <v/>
      </c>
      <c r="I146" s="187"/>
      <c r="J146" s="383"/>
      <c r="K146" s="187"/>
      <c r="L146" s="187"/>
      <c r="M146" s="187"/>
      <c r="N146" s="187"/>
      <c r="O146" s="187"/>
      <c r="P146" s="187"/>
      <c r="Q146" s="187"/>
      <c r="R146" s="318"/>
      <c r="S146" s="4"/>
      <c r="T146" s="187"/>
      <c r="U146" s="187"/>
      <c r="V146" s="187"/>
      <c r="W146" s="187"/>
      <c r="X146" s="187"/>
      <c r="Y146" s="187"/>
      <c r="Z146" s="187"/>
      <c r="AA146" s="187"/>
      <c r="AB146" s="187"/>
      <c r="AC146" s="187"/>
      <c r="AD146" s="187"/>
      <c r="AE146" s="187"/>
      <c r="AF146" s="187"/>
      <c r="AG146" s="187"/>
      <c r="AH146" s="4"/>
      <c r="AJ146" s="140" t="str">
        <f>IF(F146="UCITS",SUM(I146:Q146)=0,"OK")</f>
        <v>OK</v>
      </c>
      <c r="AK146" s="140" t="str">
        <f>IF(F146="AIF",SUM(T146:AF146)=0,"OK")</f>
        <v>OK</v>
      </c>
      <c r="AL146" s="140" t="str">
        <f>IF(F146="AIFLNP",SUM(T146:AF146)=0,"OK")</f>
        <v>OK</v>
      </c>
      <c r="AM146" s="140" t="str">
        <f>IF(F146="RAIF",SUM(T146:AF146)=0,"OK")</f>
        <v>OK</v>
      </c>
      <c r="AN146" s="140" t="b">
        <f>IF(OR(F146="AIF",F146="AIFLNP",F146="RAIF"),TRUE,FALSE)</f>
        <v>0</v>
      </c>
      <c r="AO146" s="140"/>
      <c r="AP146" s="375" t="str">
        <f>IF(G146="","TRUE",SUM(I146:AF146)=G146)</f>
        <v>TRUE</v>
      </c>
      <c r="AQ146" s="376" t="b">
        <f>IF(OR(AP146=TRUE,"TRUE"),TRUE,FALSE)</f>
        <v>1</v>
      </c>
      <c r="AS146" s="46" t="b">
        <f>IF(G146="",TRUE,G146=SUM(I146:AG146))</f>
        <v>1</v>
      </c>
    </row>
    <row r="147" spans="1:45" ht="15.75" thickBot="1" x14ac:dyDescent="0.3">
      <c r="A147" s="4"/>
      <c r="B147" s="70"/>
      <c r="C147" s="4"/>
      <c r="D147" s="4"/>
      <c r="E147" s="4"/>
      <c r="H147" s="317"/>
      <c r="I147" s="4"/>
      <c r="J147" s="4"/>
      <c r="K147" s="4"/>
      <c r="L147" s="4"/>
      <c r="M147" s="4"/>
      <c r="N147" s="4"/>
      <c r="O147" s="4"/>
      <c r="P147" s="4"/>
      <c r="Q147" s="4"/>
      <c r="R147" s="4"/>
      <c r="S147" s="4"/>
      <c r="T147" s="4"/>
      <c r="W147" s="4"/>
      <c r="X147" s="4"/>
      <c r="Y147" s="4"/>
      <c r="Z147" s="4"/>
      <c r="AA147" s="4"/>
      <c r="AB147" s="4"/>
      <c r="AC147" s="4"/>
      <c r="AD147" s="4"/>
      <c r="AE147" s="4"/>
      <c r="AF147" s="4"/>
      <c r="AG147" s="4"/>
      <c r="AH147" s="4"/>
      <c r="AJ147" s="140"/>
      <c r="AK147" s="140"/>
      <c r="AL147" s="140"/>
      <c r="AM147" s="140"/>
      <c r="AN147" s="140"/>
      <c r="AO147" s="140"/>
      <c r="AP147" s="375"/>
      <c r="AQ147" s="376"/>
    </row>
    <row r="148" spans="1:45" ht="25.5" customHeight="1" thickBot="1" x14ac:dyDescent="0.3">
      <c r="A148" s="4"/>
      <c r="B148" s="121" t="s">
        <v>933</v>
      </c>
      <c r="C148" s="222" t="str">
        <f>IF('Section C'!E148="", "",'Section C'!C148)</f>
        <v/>
      </c>
      <c r="D148" s="222" t="str">
        <f>IF('Section C'!E148="", "",'Section C'!E148)</f>
        <v/>
      </c>
      <c r="E148" s="222" t="str">
        <f>IF('Section C'!E148="", "",'Section C'!F148)</f>
        <v/>
      </c>
      <c r="F148" s="222" t="str">
        <f>IF('Section C'!C148="","",'Section C'!G148)</f>
        <v/>
      </c>
      <c r="G148" s="299" t="str">
        <f>IF('Section C'!F148="","",'Section C'!N148)</f>
        <v/>
      </c>
      <c r="H148" s="299" t="str">
        <f>IF('Section C'!J148="","",'Section C'!J148)</f>
        <v/>
      </c>
      <c r="I148" s="187"/>
      <c r="J148" s="383"/>
      <c r="K148" s="187"/>
      <c r="L148" s="187"/>
      <c r="M148" s="187"/>
      <c r="N148" s="187"/>
      <c r="O148" s="187"/>
      <c r="P148" s="187"/>
      <c r="Q148" s="187"/>
      <c r="R148" s="318"/>
      <c r="S148" s="4"/>
      <c r="T148" s="187"/>
      <c r="U148" s="187"/>
      <c r="V148" s="187"/>
      <c r="W148" s="187"/>
      <c r="X148" s="187"/>
      <c r="Y148" s="187"/>
      <c r="Z148" s="187"/>
      <c r="AA148" s="187"/>
      <c r="AB148" s="187"/>
      <c r="AC148" s="187"/>
      <c r="AD148" s="187"/>
      <c r="AE148" s="187"/>
      <c r="AF148" s="187"/>
      <c r="AG148" s="187"/>
      <c r="AH148" s="4"/>
      <c r="AJ148" s="140" t="str">
        <f>IF(F148="UCITS",SUM(I148:Q148)=0,"OK")</f>
        <v>OK</v>
      </c>
      <c r="AK148" s="140" t="str">
        <f>IF(F148="AIF",SUM(T148:AF148)=0,"OK")</f>
        <v>OK</v>
      </c>
      <c r="AL148" s="140" t="str">
        <f>IF(F148="AIFLNP",SUM(T148:AF148)=0,"OK")</f>
        <v>OK</v>
      </c>
      <c r="AM148" s="140" t="str">
        <f>IF(F148="RAIF",SUM(T148:AF148)=0,"OK")</f>
        <v>OK</v>
      </c>
      <c r="AN148" s="140" t="b">
        <f>IF(OR(F148="AIF",F148="AIFLNP",F148="RAIF"),TRUE,FALSE)</f>
        <v>0</v>
      </c>
      <c r="AO148" s="140"/>
      <c r="AP148" s="375" t="str">
        <f>IF(G148="","TRUE",SUM(I148:AF148)=G148)</f>
        <v>TRUE</v>
      </c>
      <c r="AQ148" s="376" t="b">
        <f>IF(OR(AP148=TRUE,"TRUE"),TRUE,FALSE)</f>
        <v>1</v>
      </c>
      <c r="AS148" s="46" t="b">
        <f>IF(G148="",TRUE,G148=SUM(I148:AG148))</f>
        <v>1</v>
      </c>
    </row>
    <row r="149" spans="1:45" ht="15.75" thickBot="1" x14ac:dyDescent="0.3">
      <c r="A149" s="4"/>
      <c r="B149" s="70"/>
      <c r="C149" s="4"/>
      <c r="D149" s="4"/>
      <c r="E149" s="4"/>
      <c r="H149" s="317"/>
      <c r="I149" s="4"/>
      <c r="J149" s="4"/>
      <c r="K149" s="4"/>
      <c r="L149" s="4"/>
      <c r="M149" s="4"/>
      <c r="N149" s="4"/>
      <c r="O149" s="4"/>
      <c r="P149" s="4"/>
      <c r="Q149" s="4"/>
      <c r="R149" s="4"/>
      <c r="S149" s="4"/>
      <c r="T149" s="4"/>
      <c r="W149" s="4"/>
      <c r="X149" s="4"/>
      <c r="Y149" s="4"/>
      <c r="Z149" s="4"/>
      <c r="AA149" s="4"/>
      <c r="AB149" s="4"/>
      <c r="AC149" s="4"/>
      <c r="AD149" s="4"/>
      <c r="AE149" s="4"/>
      <c r="AF149" s="4"/>
      <c r="AG149" s="4"/>
      <c r="AH149" s="4"/>
      <c r="AJ149" s="140"/>
      <c r="AK149" s="140"/>
      <c r="AL149" s="140"/>
      <c r="AM149" s="140"/>
      <c r="AN149" s="140"/>
      <c r="AO149" s="140"/>
      <c r="AP149" s="375"/>
      <c r="AQ149" s="376"/>
    </row>
    <row r="150" spans="1:45" ht="25.5" customHeight="1" thickBot="1" x14ac:dyDescent="0.3">
      <c r="A150" s="4"/>
      <c r="B150" s="121" t="s">
        <v>934</v>
      </c>
      <c r="C150" s="222" t="str">
        <f>IF('Section C'!E150="", "",'Section C'!C150)</f>
        <v/>
      </c>
      <c r="D150" s="222" t="str">
        <f>IF('Section C'!E150="", "",'Section C'!E150)</f>
        <v/>
      </c>
      <c r="E150" s="222" t="str">
        <f>IF('Section C'!E150="", "",'Section C'!F150)</f>
        <v/>
      </c>
      <c r="F150" s="222" t="str">
        <f>IF('Section C'!C150="","",'Section C'!G150)</f>
        <v/>
      </c>
      <c r="G150" s="299" t="str">
        <f>IF('Section C'!F150="","",'Section C'!N150)</f>
        <v/>
      </c>
      <c r="H150" s="299" t="str">
        <f>IF('Section C'!J150="","",'Section C'!J150)</f>
        <v/>
      </c>
      <c r="I150" s="187"/>
      <c r="J150" s="383"/>
      <c r="K150" s="187"/>
      <c r="L150" s="187"/>
      <c r="M150" s="187"/>
      <c r="N150" s="187"/>
      <c r="O150" s="187"/>
      <c r="P150" s="187"/>
      <c r="Q150" s="187"/>
      <c r="R150" s="318"/>
      <c r="S150" s="4"/>
      <c r="T150" s="187"/>
      <c r="U150" s="187"/>
      <c r="V150" s="187"/>
      <c r="W150" s="187"/>
      <c r="X150" s="187"/>
      <c r="Y150" s="187"/>
      <c r="Z150" s="187"/>
      <c r="AA150" s="187"/>
      <c r="AB150" s="187"/>
      <c r="AC150" s="187"/>
      <c r="AD150" s="187"/>
      <c r="AE150" s="187"/>
      <c r="AF150" s="187"/>
      <c r="AG150" s="187"/>
      <c r="AH150" s="4"/>
      <c r="AJ150" s="140" t="str">
        <f>IF(F150="UCITS",SUM(I150:Q150)=0,"OK")</f>
        <v>OK</v>
      </c>
      <c r="AK150" s="140" t="str">
        <f>IF(F150="AIF",SUM(T150:AF150)=0,"OK")</f>
        <v>OK</v>
      </c>
      <c r="AL150" s="140" t="str">
        <f>IF(F150="AIFLNP",SUM(T150:AF150)=0,"OK")</f>
        <v>OK</v>
      </c>
      <c r="AM150" s="140" t="str">
        <f>IF(F150="RAIF",SUM(T150:AF150)=0,"OK")</f>
        <v>OK</v>
      </c>
      <c r="AN150" s="140" t="b">
        <f>IF(OR(F150="AIF",F150="AIFLNP",F150="RAIF"),TRUE,FALSE)</f>
        <v>0</v>
      </c>
      <c r="AO150" s="140"/>
      <c r="AP150" s="375" t="str">
        <f>IF(G150="","TRUE",SUM(I150:AF150)=G150)</f>
        <v>TRUE</v>
      </c>
      <c r="AQ150" s="376" t="b">
        <f>IF(OR(AP150=TRUE,"TRUE"),TRUE,FALSE)</f>
        <v>1</v>
      </c>
      <c r="AS150" s="46" t="b">
        <f>IF(G150="",TRUE,G150=SUM(I150:AG150))</f>
        <v>1</v>
      </c>
    </row>
    <row r="151" spans="1:45" ht="15.75" thickBot="1" x14ac:dyDescent="0.3">
      <c r="A151" s="4"/>
      <c r="B151" s="70"/>
      <c r="C151" s="4"/>
      <c r="D151" s="4"/>
      <c r="E151" s="4"/>
      <c r="H151" s="317"/>
      <c r="I151" s="4"/>
      <c r="J151" s="4"/>
      <c r="K151" s="4"/>
      <c r="L151" s="4"/>
      <c r="M151" s="4"/>
      <c r="N151" s="4"/>
      <c r="O151" s="4"/>
      <c r="P151" s="4"/>
      <c r="Q151" s="4"/>
      <c r="R151" s="4"/>
      <c r="S151" s="4"/>
      <c r="T151" s="4"/>
      <c r="W151" s="4"/>
      <c r="X151" s="4"/>
      <c r="Y151" s="4"/>
      <c r="Z151" s="4"/>
      <c r="AA151" s="4"/>
      <c r="AB151" s="4"/>
      <c r="AC151" s="4"/>
      <c r="AD151" s="4"/>
      <c r="AE151" s="4"/>
      <c r="AF151" s="4"/>
      <c r="AG151" s="4"/>
      <c r="AH151" s="4"/>
      <c r="AJ151" s="140"/>
      <c r="AK151" s="140"/>
      <c r="AL151" s="140"/>
      <c r="AM151" s="140"/>
      <c r="AN151" s="140"/>
      <c r="AO151" s="140"/>
      <c r="AP151" s="375"/>
      <c r="AQ151" s="376"/>
    </row>
    <row r="152" spans="1:45" ht="25.5" customHeight="1" thickBot="1" x14ac:dyDescent="0.3">
      <c r="A152" s="4"/>
      <c r="B152" s="121" t="s">
        <v>935</v>
      </c>
      <c r="C152" s="222" t="str">
        <f>IF('Section C'!E152="", "",'Section C'!C152)</f>
        <v/>
      </c>
      <c r="D152" s="222" t="str">
        <f>IF('Section C'!E152="", "",'Section C'!E152)</f>
        <v/>
      </c>
      <c r="E152" s="222" t="str">
        <f>IF('Section C'!E152="", "",'Section C'!F152)</f>
        <v/>
      </c>
      <c r="F152" s="222" t="str">
        <f>IF('Section C'!C152="","",'Section C'!G152)</f>
        <v/>
      </c>
      <c r="G152" s="299" t="str">
        <f>IF('Section C'!F152="","",'Section C'!N152)</f>
        <v/>
      </c>
      <c r="H152" s="299" t="str">
        <f>IF('Section C'!J152="","",'Section C'!J152)</f>
        <v/>
      </c>
      <c r="I152" s="187"/>
      <c r="J152" s="383"/>
      <c r="K152" s="187"/>
      <c r="L152" s="187"/>
      <c r="M152" s="187"/>
      <c r="N152" s="187"/>
      <c r="O152" s="187"/>
      <c r="P152" s="187"/>
      <c r="Q152" s="187"/>
      <c r="R152" s="318"/>
      <c r="S152" s="4"/>
      <c r="T152" s="187"/>
      <c r="U152" s="187"/>
      <c r="V152" s="187"/>
      <c r="W152" s="187"/>
      <c r="X152" s="187"/>
      <c r="Y152" s="187"/>
      <c r="Z152" s="187"/>
      <c r="AA152" s="187"/>
      <c r="AB152" s="187"/>
      <c r="AC152" s="187"/>
      <c r="AD152" s="187"/>
      <c r="AE152" s="187"/>
      <c r="AF152" s="187"/>
      <c r="AG152" s="187"/>
      <c r="AH152" s="4"/>
      <c r="AJ152" s="140" t="str">
        <f>IF(F152="UCITS",SUM(I152:Q152)=0,"OK")</f>
        <v>OK</v>
      </c>
      <c r="AK152" s="140" t="str">
        <f>IF(F152="AIF",SUM(T152:AF152)=0,"OK")</f>
        <v>OK</v>
      </c>
      <c r="AL152" s="140" t="str">
        <f>IF(F152="AIFLNP",SUM(T152:AF152)=0,"OK")</f>
        <v>OK</v>
      </c>
      <c r="AM152" s="140" t="str">
        <f>IF(F152="RAIF",SUM(T152:AF152)=0,"OK")</f>
        <v>OK</v>
      </c>
      <c r="AN152" s="140" t="b">
        <f>IF(OR(F152="AIF",F152="AIFLNP",F152="RAIF"),TRUE,FALSE)</f>
        <v>0</v>
      </c>
      <c r="AO152" s="140"/>
      <c r="AP152" s="375" t="str">
        <f>IF(G152="","TRUE",SUM(I152:AF152)=G152)</f>
        <v>TRUE</v>
      </c>
      <c r="AQ152" s="376" t="b">
        <f>IF(OR(AP152=TRUE,"TRUE"),TRUE,FALSE)</f>
        <v>1</v>
      </c>
      <c r="AS152" s="46" t="b">
        <f>IF(G152="",TRUE,G152=SUM(I152:AG152))</f>
        <v>1</v>
      </c>
    </row>
    <row r="153" spans="1:45" ht="15.75" thickBot="1" x14ac:dyDescent="0.3">
      <c r="A153" s="4"/>
      <c r="B153" s="70"/>
      <c r="C153" s="4"/>
      <c r="D153" s="4"/>
      <c r="E153" s="4"/>
      <c r="H153" s="317"/>
      <c r="I153" s="4"/>
      <c r="J153" s="4"/>
      <c r="K153" s="4"/>
      <c r="L153" s="4"/>
      <c r="M153" s="4"/>
      <c r="N153" s="4"/>
      <c r="O153" s="4"/>
      <c r="P153" s="4"/>
      <c r="Q153" s="4"/>
      <c r="R153" s="4"/>
      <c r="S153" s="4"/>
      <c r="T153" s="4"/>
      <c r="W153" s="4"/>
      <c r="X153" s="4"/>
      <c r="Y153" s="4"/>
      <c r="Z153" s="4"/>
      <c r="AA153" s="4"/>
      <c r="AB153" s="4"/>
      <c r="AC153" s="4"/>
      <c r="AD153" s="4"/>
      <c r="AE153" s="4"/>
      <c r="AF153" s="4"/>
      <c r="AG153" s="4"/>
      <c r="AH153" s="4"/>
      <c r="AJ153" s="140"/>
      <c r="AK153" s="140"/>
      <c r="AL153" s="140"/>
      <c r="AM153" s="140"/>
      <c r="AN153" s="140"/>
      <c r="AO153" s="140"/>
      <c r="AP153" s="375"/>
      <c r="AQ153" s="376"/>
    </row>
    <row r="154" spans="1:45" ht="25.5" customHeight="1" thickBot="1" x14ac:dyDescent="0.3">
      <c r="A154" s="4"/>
      <c r="B154" s="121" t="s">
        <v>936</v>
      </c>
      <c r="C154" s="222" t="str">
        <f>IF('Section C'!E154="", "",'Section C'!C154)</f>
        <v/>
      </c>
      <c r="D154" s="222" t="str">
        <f>IF('Section C'!E154="", "",'Section C'!E154)</f>
        <v/>
      </c>
      <c r="E154" s="222" t="str">
        <f>IF('Section C'!E154="", "",'Section C'!F154)</f>
        <v/>
      </c>
      <c r="F154" s="222" t="str">
        <f>IF('Section C'!C154="","",'Section C'!G154)</f>
        <v/>
      </c>
      <c r="G154" s="299" t="str">
        <f>IF('Section C'!F154="","",'Section C'!N154)</f>
        <v/>
      </c>
      <c r="H154" s="299" t="str">
        <f>IF('Section C'!J154="","",'Section C'!J154)</f>
        <v/>
      </c>
      <c r="I154" s="187"/>
      <c r="J154" s="383"/>
      <c r="K154" s="187"/>
      <c r="L154" s="187"/>
      <c r="M154" s="187"/>
      <c r="N154" s="187"/>
      <c r="O154" s="187"/>
      <c r="P154" s="187"/>
      <c r="Q154" s="187"/>
      <c r="R154" s="318"/>
      <c r="S154" s="4"/>
      <c r="T154" s="187"/>
      <c r="U154" s="187"/>
      <c r="V154" s="187"/>
      <c r="W154" s="187"/>
      <c r="X154" s="187"/>
      <c r="Y154" s="187"/>
      <c r="Z154" s="187"/>
      <c r="AA154" s="187"/>
      <c r="AB154" s="187"/>
      <c r="AC154" s="187"/>
      <c r="AD154" s="187"/>
      <c r="AE154" s="187"/>
      <c r="AF154" s="187"/>
      <c r="AG154" s="187"/>
      <c r="AH154" s="4"/>
      <c r="AJ154" s="140" t="str">
        <f>IF(F154="UCITS",SUM(I154:Q154)=0,"OK")</f>
        <v>OK</v>
      </c>
      <c r="AK154" s="140" t="str">
        <f>IF(F154="AIF",SUM(T154:AF154)=0,"OK")</f>
        <v>OK</v>
      </c>
      <c r="AL154" s="140" t="str">
        <f>IF(F154="AIFLNP",SUM(T154:AF154)=0,"OK")</f>
        <v>OK</v>
      </c>
      <c r="AM154" s="140" t="str">
        <f>IF(F154="RAIF",SUM(T154:AF154)=0,"OK")</f>
        <v>OK</v>
      </c>
      <c r="AN154" s="140" t="b">
        <f>IF(OR(F154="AIF",F154="AIFLNP",F154="RAIF"),TRUE,FALSE)</f>
        <v>0</v>
      </c>
      <c r="AO154" s="140"/>
      <c r="AP154" s="375" t="str">
        <f>IF(G154="","TRUE",SUM(I154:AF154)=G154)</f>
        <v>TRUE</v>
      </c>
      <c r="AQ154" s="376" t="b">
        <f>IF(OR(AP154=TRUE,"TRUE"),TRUE,FALSE)</f>
        <v>1</v>
      </c>
      <c r="AS154" s="46" t="b">
        <f>IF(G154="",TRUE,G154=SUM(I154:AG154))</f>
        <v>1</v>
      </c>
    </row>
    <row r="155" spans="1:45" ht="15.75" thickBot="1" x14ac:dyDescent="0.3">
      <c r="A155" s="4"/>
      <c r="B155" s="70"/>
      <c r="C155" s="4"/>
      <c r="D155" s="4"/>
      <c r="E155" s="4"/>
      <c r="H155" s="317"/>
      <c r="I155" s="4"/>
      <c r="J155" s="4"/>
      <c r="K155" s="4"/>
      <c r="L155" s="4"/>
      <c r="M155" s="4"/>
      <c r="N155" s="4"/>
      <c r="O155" s="4"/>
      <c r="P155" s="4"/>
      <c r="Q155" s="4"/>
      <c r="R155" s="4"/>
      <c r="S155" s="4"/>
      <c r="T155" s="4"/>
      <c r="W155" s="4"/>
      <c r="X155" s="4"/>
      <c r="Y155" s="4"/>
      <c r="Z155" s="4"/>
      <c r="AA155" s="4"/>
      <c r="AB155" s="4"/>
      <c r="AC155" s="4"/>
      <c r="AD155" s="4"/>
      <c r="AE155" s="4"/>
      <c r="AF155" s="4"/>
      <c r="AG155" s="4"/>
      <c r="AH155" s="4"/>
      <c r="AJ155" s="140"/>
      <c r="AK155" s="140"/>
      <c r="AL155" s="140"/>
      <c r="AM155" s="140"/>
      <c r="AN155" s="140"/>
      <c r="AO155" s="140"/>
      <c r="AP155" s="375"/>
      <c r="AQ155" s="376"/>
    </row>
    <row r="156" spans="1:45" ht="25.5" customHeight="1" thickBot="1" x14ac:dyDescent="0.3">
      <c r="A156" s="4"/>
      <c r="B156" s="121" t="s">
        <v>937</v>
      </c>
      <c r="C156" s="222" t="str">
        <f>IF('Section C'!E156="", "",'Section C'!C156)</f>
        <v/>
      </c>
      <c r="D156" s="222" t="str">
        <f>IF('Section C'!E156="", "",'Section C'!E156)</f>
        <v/>
      </c>
      <c r="E156" s="222" t="str">
        <f>IF('Section C'!E156="", "",'Section C'!F156)</f>
        <v/>
      </c>
      <c r="F156" s="222" t="str">
        <f>IF('Section C'!C156="","",'Section C'!G156)</f>
        <v/>
      </c>
      <c r="G156" s="299" t="str">
        <f>IF('Section C'!F156="","",'Section C'!N156)</f>
        <v/>
      </c>
      <c r="H156" s="299" t="str">
        <f>IF('Section C'!J156="","",'Section C'!J156)</f>
        <v/>
      </c>
      <c r="I156" s="187"/>
      <c r="J156" s="383"/>
      <c r="K156" s="187"/>
      <c r="L156" s="187"/>
      <c r="M156" s="187"/>
      <c r="N156" s="187"/>
      <c r="O156" s="187"/>
      <c r="P156" s="187"/>
      <c r="Q156" s="187"/>
      <c r="R156" s="318"/>
      <c r="S156" s="4"/>
      <c r="T156" s="187"/>
      <c r="U156" s="187"/>
      <c r="V156" s="187"/>
      <c r="W156" s="187"/>
      <c r="X156" s="187"/>
      <c r="Y156" s="187"/>
      <c r="Z156" s="187"/>
      <c r="AA156" s="187"/>
      <c r="AB156" s="187"/>
      <c r="AC156" s="187"/>
      <c r="AD156" s="187"/>
      <c r="AE156" s="187"/>
      <c r="AF156" s="187"/>
      <c r="AG156" s="187"/>
      <c r="AH156" s="4"/>
      <c r="AJ156" s="140" t="str">
        <f>IF(F156="UCITS",SUM(I156:Q156)=0,"OK")</f>
        <v>OK</v>
      </c>
      <c r="AK156" s="140" t="str">
        <f>IF(F156="AIF",SUM(T156:AF156)=0,"OK")</f>
        <v>OK</v>
      </c>
      <c r="AL156" s="140" t="str">
        <f>IF(F156="AIFLNP",SUM(T156:AF156)=0,"OK")</f>
        <v>OK</v>
      </c>
      <c r="AM156" s="140" t="str">
        <f>IF(F156="RAIF",SUM(T156:AF156)=0,"OK")</f>
        <v>OK</v>
      </c>
      <c r="AN156" s="140" t="b">
        <f>IF(OR(F156="AIF",F156="AIFLNP",F156="RAIF"),TRUE,FALSE)</f>
        <v>0</v>
      </c>
      <c r="AO156" s="140"/>
      <c r="AP156" s="375" t="str">
        <f>IF(G156="","TRUE",SUM(I156:AF156)=G156)</f>
        <v>TRUE</v>
      </c>
      <c r="AQ156" s="376" t="b">
        <f>IF(OR(AP156=TRUE,"TRUE"),TRUE,FALSE)</f>
        <v>1</v>
      </c>
      <c r="AS156" s="46" t="b">
        <f>IF(G156="",TRUE,G156=SUM(I156:AG156))</f>
        <v>1</v>
      </c>
    </row>
    <row r="157" spans="1:45" ht="15.75" thickBot="1" x14ac:dyDescent="0.3">
      <c r="A157" s="4"/>
      <c r="B157" s="70"/>
      <c r="C157" s="4"/>
      <c r="D157" s="4"/>
      <c r="E157" s="4"/>
      <c r="H157" s="317"/>
      <c r="I157" s="4"/>
      <c r="J157" s="4"/>
      <c r="K157" s="4"/>
      <c r="L157" s="4"/>
      <c r="M157" s="4"/>
      <c r="N157" s="4"/>
      <c r="O157" s="4"/>
      <c r="P157" s="4"/>
      <c r="Q157" s="4"/>
      <c r="R157" s="4"/>
      <c r="S157" s="4"/>
      <c r="T157" s="4"/>
      <c r="W157" s="4"/>
      <c r="X157" s="4"/>
      <c r="Y157" s="4"/>
      <c r="Z157" s="4"/>
      <c r="AA157" s="4"/>
      <c r="AB157" s="4"/>
      <c r="AC157" s="4"/>
      <c r="AD157" s="4"/>
      <c r="AE157" s="4"/>
      <c r="AF157" s="4"/>
      <c r="AG157" s="4"/>
      <c r="AH157" s="4"/>
      <c r="AJ157" s="140"/>
      <c r="AK157" s="140"/>
      <c r="AL157" s="140"/>
      <c r="AM157" s="140"/>
      <c r="AN157" s="140"/>
      <c r="AO157" s="140"/>
      <c r="AP157" s="375"/>
      <c r="AQ157" s="376"/>
    </row>
    <row r="158" spans="1:45" ht="25.5" customHeight="1" thickBot="1" x14ac:dyDescent="0.3">
      <c r="A158" s="4"/>
      <c r="B158" s="121" t="s">
        <v>938</v>
      </c>
      <c r="C158" s="222" t="str">
        <f>IF('Section C'!E158="", "",'Section C'!C158)</f>
        <v/>
      </c>
      <c r="D158" s="222" t="str">
        <f>IF('Section C'!E158="", "",'Section C'!E158)</f>
        <v/>
      </c>
      <c r="E158" s="222" t="str">
        <f>IF('Section C'!E158="", "",'Section C'!F158)</f>
        <v/>
      </c>
      <c r="F158" s="222" t="str">
        <f>IF('Section C'!C158="","",'Section C'!G158)</f>
        <v/>
      </c>
      <c r="G158" s="299" t="str">
        <f>IF('Section C'!F158="","",'Section C'!N158)</f>
        <v/>
      </c>
      <c r="H158" s="299" t="str">
        <f>IF('Section C'!J158="","",'Section C'!J158)</f>
        <v/>
      </c>
      <c r="I158" s="187"/>
      <c r="J158" s="383"/>
      <c r="K158" s="187"/>
      <c r="L158" s="187"/>
      <c r="M158" s="187"/>
      <c r="N158" s="187"/>
      <c r="O158" s="187"/>
      <c r="P158" s="187"/>
      <c r="Q158" s="187"/>
      <c r="R158" s="318"/>
      <c r="S158" s="4"/>
      <c r="T158" s="187"/>
      <c r="U158" s="187"/>
      <c r="V158" s="187"/>
      <c r="W158" s="187"/>
      <c r="X158" s="187"/>
      <c r="Y158" s="187"/>
      <c r="Z158" s="187"/>
      <c r="AA158" s="187"/>
      <c r="AB158" s="187"/>
      <c r="AC158" s="187"/>
      <c r="AD158" s="187"/>
      <c r="AE158" s="187"/>
      <c r="AF158" s="187"/>
      <c r="AG158" s="187"/>
      <c r="AH158" s="4"/>
      <c r="AJ158" s="140" t="str">
        <f>IF(F158="UCITS",SUM(I158:Q158)=0,"OK")</f>
        <v>OK</v>
      </c>
      <c r="AK158" s="140" t="str">
        <f>IF(F158="AIF",SUM(T158:AF158)=0,"OK")</f>
        <v>OK</v>
      </c>
      <c r="AL158" s="140" t="str">
        <f>IF(F158="AIFLNP",SUM(T158:AF158)=0,"OK")</f>
        <v>OK</v>
      </c>
      <c r="AM158" s="140" t="str">
        <f>IF(F158="RAIF",SUM(T158:AF158)=0,"OK")</f>
        <v>OK</v>
      </c>
      <c r="AN158" s="140" t="b">
        <f>IF(OR(F158="AIF",F158="AIFLNP",F158="RAIF"),TRUE,FALSE)</f>
        <v>0</v>
      </c>
      <c r="AO158" s="140"/>
      <c r="AP158" s="375" t="str">
        <f>IF(G158="","TRUE",SUM(I158:AF158)=G158)</f>
        <v>TRUE</v>
      </c>
      <c r="AQ158" s="376" t="b">
        <f>IF(OR(AP158=TRUE,"TRUE"),TRUE,FALSE)</f>
        <v>1</v>
      </c>
      <c r="AS158" s="46" t="b">
        <f>IF(G158="",TRUE,G158=SUM(I158:AG158))</f>
        <v>1</v>
      </c>
    </row>
    <row r="159" spans="1:45" ht="15.75" thickBot="1" x14ac:dyDescent="0.3">
      <c r="A159" s="4"/>
      <c r="B159" s="70"/>
      <c r="C159" s="4"/>
      <c r="D159" s="4"/>
      <c r="E159" s="4"/>
      <c r="H159" s="317"/>
      <c r="I159" s="4"/>
      <c r="J159" s="4"/>
      <c r="K159" s="4"/>
      <c r="L159" s="4"/>
      <c r="M159" s="4"/>
      <c r="N159" s="4"/>
      <c r="O159" s="4"/>
      <c r="P159" s="4"/>
      <c r="Q159" s="4"/>
      <c r="R159" s="4"/>
      <c r="S159" s="4"/>
      <c r="T159" s="4"/>
      <c r="W159" s="4"/>
      <c r="X159" s="4"/>
      <c r="Y159" s="4"/>
      <c r="Z159" s="4"/>
      <c r="AA159" s="4"/>
      <c r="AB159" s="4"/>
      <c r="AC159" s="4"/>
      <c r="AD159" s="4"/>
      <c r="AE159" s="4"/>
      <c r="AF159" s="4"/>
      <c r="AG159" s="4"/>
      <c r="AH159" s="4"/>
      <c r="AJ159" s="140"/>
      <c r="AK159" s="140"/>
      <c r="AL159" s="140"/>
      <c r="AM159" s="140"/>
      <c r="AN159" s="140"/>
      <c r="AO159" s="140"/>
      <c r="AP159" s="375"/>
      <c r="AQ159" s="376"/>
    </row>
    <row r="160" spans="1:45" ht="25.5" customHeight="1" thickBot="1" x14ac:dyDescent="0.3">
      <c r="A160" s="4"/>
      <c r="B160" s="121" t="s">
        <v>939</v>
      </c>
      <c r="C160" s="222" t="str">
        <f>IF('Section C'!E160="", "",'Section C'!C160)</f>
        <v/>
      </c>
      <c r="D160" s="222" t="str">
        <f>IF('Section C'!E160="", "",'Section C'!E160)</f>
        <v/>
      </c>
      <c r="E160" s="222" t="str">
        <f>IF('Section C'!E160="", "",'Section C'!F160)</f>
        <v/>
      </c>
      <c r="F160" s="222" t="str">
        <f>IF('Section C'!C160="","",'Section C'!G160)</f>
        <v/>
      </c>
      <c r="G160" s="299" t="str">
        <f>IF('Section C'!F160="","",'Section C'!N160)</f>
        <v/>
      </c>
      <c r="H160" s="299" t="str">
        <f>IF('Section C'!J160="","",'Section C'!J160)</f>
        <v/>
      </c>
      <c r="I160" s="187"/>
      <c r="J160" s="383"/>
      <c r="K160" s="187"/>
      <c r="L160" s="187"/>
      <c r="M160" s="187"/>
      <c r="N160" s="187"/>
      <c r="O160" s="187"/>
      <c r="P160" s="187"/>
      <c r="Q160" s="187"/>
      <c r="R160" s="318"/>
      <c r="S160" s="4"/>
      <c r="T160" s="187"/>
      <c r="U160" s="187"/>
      <c r="V160" s="187"/>
      <c r="W160" s="187"/>
      <c r="X160" s="187"/>
      <c r="Y160" s="187"/>
      <c r="Z160" s="187"/>
      <c r="AA160" s="187"/>
      <c r="AB160" s="187"/>
      <c r="AC160" s="187"/>
      <c r="AD160" s="187"/>
      <c r="AE160" s="187"/>
      <c r="AF160" s="187"/>
      <c r="AG160" s="187"/>
      <c r="AH160" s="4"/>
      <c r="AJ160" s="140" t="str">
        <f>IF(F160="UCITS",SUM(I160:Q160)=0,"OK")</f>
        <v>OK</v>
      </c>
      <c r="AK160" s="140" t="str">
        <f>IF(F160="AIF",SUM(T160:AF160)=0,"OK")</f>
        <v>OK</v>
      </c>
      <c r="AL160" s="140" t="str">
        <f>IF(F160="AIFLNP",SUM(T160:AF160)=0,"OK")</f>
        <v>OK</v>
      </c>
      <c r="AM160" s="140" t="str">
        <f>IF(F160="RAIF",SUM(T160:AF160)=0,"OK")</f>
        <v>OK</v>
      </c>
      <c r="AN160" s="140" t="b">
        <f>IF(OR(F160="AIF",F160="AIFLNP",F160="RAIF"),TRUE,FALSE)</f>
        <v>0</v>
      </c>
      <c r="AO160" s="140"/>
      <c r="AP160" s="375" t="str">
        <f>IF(G160="","TRUE",SUM(I160:AF160)=G160)</f>
        <v>TRUE</v>
      </c>
      <c r="AQ160" s="376" t="b">
        <f>IF(OR(AP160=TRUE,"TRUE"),TRUE,FALSE)</f>
        <v>1</v>
      </c>
      <c r="AS160" s="46" t="b">
        <f>IF(G160="",TRUE,G160=SUM(I160:AG160))</f>
        <v>1</v>
      </c>
    </row>
    <row r="161" spans="1:45" ht="15.75" thickBot="1" x14ac:dyDescent="0.3">
      <c r="A161" s="4"/>
      <c r="B161" s="70"/>
      <c r="C161" s="4"/>
      <c r="D161" s="4"/>
      <c r="E161" s="4"/>
      <c r="H161" s="317"/>
      <c r="I161" s="4"/>
      <c r="J161" s="4"/>
      <c r="K161" s="4"/>
      <c r="L161" s="4"/>
      <c r="M161" s="4"/>
      <c r="N161" s="4"/>
      <c r="O161" s="4"/>
      <c r="P161" s="4"/>
      <c r="Q161" s="4"/>
      <c r="R161" s="4"/>
      <c r="S161" s="4"/>
      <c r="T161" s="4"/>
      <c r="W161" s="4"/>
      <c r="X161" s="4"/>
      <c r="Y161" s="4"/>
      <c r="Z161" s="4"/>
      <c r="AA161" s="4"/>
      <c r="AB161" s="4"/>
      <c r="AC161" s="4"/>
      <c r="AD161" s="4"/>
      <c r="AE161" s="4"/>
      <c r="AF161" s="4"/>
      <c r="AG161" s="4"/>
      <c r="AH161" s="4"/>
      <c r="AJ161" s="140"/>
      <c r="AK161" s="140"/>
      <c r="AL161" s="140"/>
      <c r="AM161" s="140"/>
      <c r="AN161" s="140"/>
      <c r="AO161" s="140"/>
      <c r="AP161" s="375"/>
      <c r="AQ161" s="376"/>
    </row>
    <row r="162" spans="1:45" ht="25.5" customHeight="1" thickBot="1" x14ac:dyDescent="0.3">
      <c r="A162" s="4"/>
      <c r="B162" s="121" t="s">
        <v>940</v>
      </c>
      <c r="C162" s="222" t="str">
        <f>IF('Section C'!E162="", "",'Section C'!C162)</f>
        <v/>
      </c>
      <c r="D162" s="222" t="str">
        <f>IF('Section C'!E162="", "",'Section C'!E162)</f>
        <v/>
      </c>
      <c r="E162" s="222" t="str">
        <f>IF('Section C'!E162="", "",'Section C'!F162)</f>
        <v/>
      </c>
      <c r="F162" s="222" t="str">
        <f>IF('Section C'!C162="","",'Section C'!G162)</f>
        <v/>
      </c>
      <c r="G162" s="299" t="str">
        <f>IF('Section C'!F162="","",'Section C'!N162)</f>
        <v/>
      </c>
      <c r="H162" s="299" t="str">
        <f>IF('Section C'!J162="","",'Section C'!J162)</f>
        <v/>
      </c>
      <c r="I162" s="187"/>
      <c r="J162" s="383"/>
      <c r="K162" s="187"/>
      <c r="L162" s="187"/>
      <c r="M162" s="187"/>
      <c r="N162" s="187"/>
      <c r="O162" s="187"/>
      <c r="P162" s="187"/>
      <c r="Q162" s="187"/>
      <c r="R162" s="318"/>
      <c r="S162" s="4"/>
      <c r="T162" s="187"/>
      <c r="U162" s="187"/>
      <c r="V162" s="187"/>
      <c r="W162" s="187"/>
      <c r="X162" s="187"/>
      <c r="Y162" s="187"/>
      <c r="Z162" s="187"/>
      <c r="AA162" s="187"/>
      <c r="AB162" s="187"/>
      <c r="AC162" s="187"/>
      <c r="AD162" s="187"/>
      <c r="AE162" s="187"/>
      <c r="AF162" s="187"/>
      <c r="AG162" s="187"/>
      <c r="AH162" s="4"/>
      <c r="AJ162" s="140" t="str">
        <f>IF(F162="UCITS",SUM(I162:Q162)=0,"OK")</f>
        <v>OK</v>
      </c>
      <c r="AK162" s="140" t="str">
        <f>IF(F162="AIF",SUM(T162:AF162)=0,"OK")</f>
        <v>OK</v>
      </c>
      <c r="AL162" s="140" t="str">
        <f>IF(F162="AIFLNP",SUM(T162:AF162)=0,"OK")</f>
        <v>OK</v>
      </c>
      <c r="AM162" s="140" t="str">
        <f>IF(F162="RAIF",SUM(T162:AF162)=0,"OK")</f>
        <v>OK</v>
      </c>
      <c r="AN162" s="140" t="b">
        <f>IF(OR(F162="AIF",F162="AIFLNP",F162="RAIF"),TRUE,FALSE)</f>
        <v>0</v>
      </c>
      <c r="AO162" s="140"/>
      <c r="AP162" s="375" t="str">
        <f>IF(G162="","TRUE",SUM(I162:AF162)=G162)</f>
        <v>TRUE</v>
      </c>
      <c r="AQ162" s="376" t="b">
        <f>IF(OR(AP162=TRUE,"TRUE"),TRUE,FALSE)</f>
        <v>1</v>
      </c>
      <c r="AS162" s="46" t="b">
        <f>IF(G162="",TRUE,G162=SUM(I162:AG162))</f>
        <v>1</v>
      </c>
    </row>
    <row r="163" spans="1:45" ht="15.75" thickBot="1" x14ac:dyDescent="0.3">
      <c r="A163" s="4"/>
      <c r="B163" s="70"/>
      <c r="C163" s="4"/>
      <c r="D163" s="4"/>
      <c r="E163" s="4"/>
      <c r="H163" s="317"/>
      <c r="I163" s="4"/>
      <c r="J163" s="4"/>
      <c r="K163" s="4"/>
      <c r="L163" s="4"/>
      <c r="M163" s="4"/>
      <c r="N163" s="4"/>
      <c r="O163" s="4"/>
      <c r="P163" s="4"/>
      <c r="Q163" s="4"/>
      <c r="R163" s="4"/>
      <c r="S163" s="4"/>
      <c r="T163" s="4"/>
      <c r="W163" s="4"/>
      <c r="X163" s="4"/>
      <c r="Y163" s="4"/>
      <c r="Z163" s="4"/>
      <c r="AA163" s="4"/>
      <c r="AB163" s="4"/>
      <c r="AC163" s="4"/>
      <c r="AD163" s="4"/>
      <c r="AE163" s="4"/>
      <c r="AF163" s="4"/>
      <c r="AG163" s="4"/>
      <c r="AH163" s="4"/>
      <c r="AJ163" s="140"/>
      <c r="AK163" s="140"/>
      <c r="AL163" s="140"/>
      <c r="AM163" s="140"/>
      <c r="AN163" s="140"/>
      <c r="AO163" s="140"/>
      <c r="AP163" s="375"/>
      <c r="AQ163" s="376"/>
    </row>
    <row r="164" spans="1:45" ht="25.5" customHeight="1" thickBot="1" x14ac:dyDescent="0.3">
      <c r="A164" s="4"/>
      <c r="B164" s="121" t="s">
        <v>941</v>
      </c>
      <c r="C164" s="222" t="str">
        <f>IF('Section C'!E164="", "",'Section C'!C164)</f>
        <v/>
      </c>
      <c r="D164" s="222" t="str">
        <f>IF('Section C'!E164="", "",'Section C'!E164)</f>
        <v/>
      </c>
      <c r="E164" s="222" t="str">
        <f>IF('Section C'!E164="", "",'Section C'!F164)</f>
        <v/>
      </c>
      <c r="F164" s="222" t="str">
        <f>IF('Section C'!C164="","",'Section C'!G164)</f>
        <v/>
      </c>
      <c r="G164" s="299" t="str">
        <f>IF('Section C'!F164="","",'Section C'!N164)</f>
        <v/>
      </c>
      <c r="H164" s="299" t="str">
        <f>IF('Section C'!J164="","",'Section C'!J164)</f>
        <v/>
      </c>
      <c r="I164" s="187"/>
      <c r="J164" s="383"/>
      <c r="K164" s="187"/>
      <c r="L164" s="187"/>
      <c r="M164" s="187"/>
      <c r="N164" s="187"/>
      <c r="O164" s="187"/>
      <c r="P164" s="187"/>
      <c r="Q164" s="187"/>
      <c r="R164" s="318"/>
      <c r="S164" s="4"/>
      <c r="T164" s="187"/>
      <c r="U164" s="187"/>
      <c r="V164" s="187"/>
      <c r="W164" s="187"/>
      <c r="X164" s="187"/>
      <c r="Y164" s="187"/>
      <c r="Z164" s="187"/>
      <c r="AA164" s="187"/>
      <c r="AB164" s="187"/>
      <c r="AC164" s="187"/>
      <c r="AD164" s="187"/>
      <c r="AE164" s="187"/>
      <c r="AF164" s="187"/>
      <c r="AG164" s="187"/>
      <c r="AH164" s="4"/>
      <c r="AJ164" s="140" t="str">
        <f>IF(F164="UCITS",SUM(I164:Q164)=0,"OK")</f>
        <v>OK</v>
      </c>
      <c r="AK164" s="140" t="str">
        <f>IF(F164="AIF",SUM(T164:AF164)=0,"OK")</f>
        <v>OK</v>
      </c>
      <c r="AL164" s="140" t="str">
        <f>IF(F164="AIFLNP",SUM(T164:AF164)=0,"OK")</f>
        <v>OK</v>
      </c>
      <c r="AM164" s="140" t="str">
        <f>IF(F164="RAIF",SUM(T164:AF164)=0,"OK")</f>
        <v>OK</v>
      </c>
      <c r="AN164" s="140" t="b">
        <f>IF(OR(F164="AIF",F164="AIFLNP",F164="RAIF"),TRUE,FALSE)</f>
        <v>0</v>
      </c>
      <c r="AO164" s="140"/>
      <c r="AP164" s="375" t="str">
        <f>IF(G164="","TRUE",SUM(I164:AF164)=G164)</f>
        <v>TRUE</v>
      </c>
      <c r="AQ164" s="376" t="b">
        <f>IF(OR(AP164=TRUE,"TRUE"),TRUE,FALSE)</f>
        <v>1</v>
      </c>
      <c r="AS164" s="46" t="b">
        <f>IF(G164="",TRUE,G164=SUM(I164:AG164))</f>
        <v>1</v>
      </c>
    </row>
    <row r="165" spans="1:45" ht="15.75" thickBot="1" x14ac:dyDescent="0.3">
      <c r="A165" s="4"/>
      <c r="B165" s="70"/>
      <c r="C165" s="4"/>
      <c r="D165" s="4"/>
      <c r="E165" s="4"/>
      <c r="H165" s="317"/>
      <c r="I165" s="4"/>
      <c r="J165" s="4"/>
      <c r="K165" s="4"/>
      <c r="L165" s="4"/>
      <c r="M165" s="4"/>
      <c r="N165" s="4"/>
      <c r="O165" s="4"/>
      <c r="P165" s="4"/>
      <c r="Q165" s="4"/>
      <c r="R165" s="4"/>
      <c r="S165" s="4"/>
      <c r="T165" s="4"/>
      <c r="W165" s="4"/>
      <c r="X165" s="4"/>
      <c r="Y165" s="4"/>
      <c r="Z165" s="4"/>
      <c r="AA165" s="4"/>
      <c r="AB165" s="4"/>
      <c r="AC165" s="4"/>
      <c r="AD165" s="4"/>
      <c r="AE165" s="4"/>
      <c r="AF165" s="4"/>
      <c r="AG165" s="4"/>
      <c r="AH165" s="4"/>
      <c r="AJ165" s="140"/>
      <c r="AK165" s="140"/>
      <c r="AL165" s="140"/>
      <c r="AM165" s="140"/>
      <c r="AN165" s="140"/>
      <c r="AO165" s="140"/>
      <c r="AP165" s="375"/>
      <c r="AQ165" s="376"/>
    </row>
    <row r="166" spans="1:45" ht="25.5" customHeight="1" thickBot="1" x14ac:dyDescent="0.3">
      <c r="A166" s="4"/>
      <c r="B166" s="121" t="s">
        <v>942</v>
      </c>
      <c r="C166" s="222" t="str">
        <f>IF('Section C'!E166="", "",'Section C'!C166)</f>
        <v/>
      </c>
      <c r="D166" s="222" t="str">
        <f>IF('Section C'!E166="", "",'Section C'!E166)</f>
        <v/>
      </c>
      <c r="E166" s="222" t="str">
        <f>IF('Section C'!E166="", "",'Section C'!F166)</f>
        <v/>
      </c>
      <c r="F166" s="222" t="str">
        <f>IF('Section C'!C166="","",'Section C'!G166)</f>
        <v/>
      </c>
      <c r="G166" s="299" t="str">
        <f>IF('Section C'!F166="","",'Section C'!N166)</f>
        <v/>
      </c>
      <c r="H166" s="299" t="str">
        <f>IF('Section C'!J166="","",'Section C'!J166)</f>
        <v/>
      </c>
      <c r="I166" s="187"/>
      <c r="J166" s="383"/>
      <c r="K166" s="187"/>
      <c r="L166" s="187"/>
      <c r="M166" s="187"/>
      <c r="N166" s="187"/>
      <c r="O166" s="187"/>
      <c r="P166" s="187"/>
      <c r="Q166" s="187"/>
      <c r="R166" s="318"/>
      <c r="S166" s="4"/>
      <c r="T166" s="187"/>
      <c r="U166" s="187"/>
      <c r="V166" s="187"/>
      <c r="W166" s="187"/>
      <c r="X166" s="187"/>
      <c r="Y166" s="187"/>
      <c r="Z166" s="187"/>
      <c r="AA166" s="187"/>
      <c r="AB166" s="187"/>
      <c r="AC166" s="187"/>
      <c r="AD166" s="187"/>
      <c r="AE166" s="187"/>
      <c r="AF166" s="187"/>
      <c r="AG166" s="187"/>
      <c r="AH166" s="4"/>
      <c r="AJ166" s="140" t="str">
        <f>IF(F166="UCITS",SUM(I166:Q166)=0,"OK")</f>
        <v>OK</v>
      </c>
      <c r="AK166" s="140" t="str">
        <f>IF(F166="AIF",SUM(T166:AF166)=0,"OK")</f>
        <v>OK</v>
      </c>
      <c r="AL166" s="140" t="str">
        <f>IF(F166="AIFLNP",SUM(T166:AF166)=0,"OK")</f>
        <v>OK</v>
      </c>
      <c r="AM166" s="140" t="str">
        <f>IF(F166="RAIF",SUM(T166:AF166)=0,"OK")</f>
        <v>OK</v>
      </c>
      <c r="AN166" s="140" t="b">
        <f>IF(OR(F166="AIF",F166="AIFLNP",F166="RAIF"),TRUE,FALSE)</f>
        <v>0</v>
      </c>
      <c r="AO166" s="140"/>
      <c r="AP166" s="375" t="str">
        <f>IF(G166="","TRUE",SUM(I166:AF166)=G166)</f>
        <v>TRUE</v>
      </c>
      <c r="AQ166" s="376" t="b">
        <f>IF(OR(AP166=TRUE,"TRUE"),TRUE,FALSE)</f>
        <v>1</v>
      </c>
      <c r="AS166" s="46" t="b">
        <f>IF(G166="",TRUE,G166=SUM(I166:AG166))</f>
        <v>1</v>
      </c>
    </row>
    <row r="167" spans="1:45" x14ac:dyDescent="0.25">
      <c r="A167" s="4"/>
      <c r="B167" s="4"/>
      <c r="C167" s="4"/>
      <c r="D167" s="4"/>
      <c r="E167" s="4"/>
      <c r="F167" s="4"/>
      <c r="G167" s="316"/>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P167" s="375"/>
      <c r="AQ167" s="376"/>
    </row>
    <row r="168" spans="1:45" ht="15.75" thickBot="1"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J168" s="46">
        <f>COUNTIF(AJ8:AJ166,FALSE)</f>
        <v>0</v>
      </c>
      <c r="AK168" s="46">
        <f>COUNTIF(AK8:AK166,FALSE)</f>
        <v>0</v>
      </c>
      <c r="AL168" s="46">
        <f>COUNTIF(AL8:AL166,FALSE)</f>
        <v>0</v>
      </c>
      <c r="AM168" s="46">
        <f>COUNTIF(AM8:AM166,FALSE)</f>
        <v>0</v>
      </c>
      <c r="AS168" s="46">
        <f>COUNTIF(AS8:AS166,TRUE)</f>
        <v>80</v>
      </c>
    </row>
    <row r="169" spans="1:45" ht="15.75" thickBot="1" x14ac:dyDescent="0.3">
      <c r="A169" s="4"/>
      <c r="B169" s="374" t="s">
        <v>854</v>
      </c>
      <c r="C169" s="4"/>
      <c r="D169" s="4"/>
      <c r="E169" s="4"/>
      <c r="F169" s="4"/>
      <c r="G169" s="85">
        <f>'Section C'!N168</f>
        <v>0</v>
      </c>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45"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45" ht="15" customHeight="1" x14ac:dyDescent="0.25">
      <c r="A171" s="4"/>
      <c r="B171" s="4"/>
      <c r="C171" s="4"/>
      <c r="D171" s="4"/>
      <c r="E171" s="4"/>
      <c r="F171" s="459" t="s">
        <v>65</v>
      </c>
      <c r="G171" s="459"/>
      <c r="H171" s="459"/>
      <c r="I171" s="459"/>
      <c r="J171" s="459"/>
      <c r="K171" s="459"/>
      <c r="N171" s="4"/>
      <c r="O171" s="4"/>
      <c r="P171" s="4"/>
      <c r="Q171" s="4"/>
      <c r="R171" s="4"/>
      <c r="S171" s="4"/>
      <c r="T171" s="4"/>
      <c r="U171" s="4"/>
      <c r="V171" s="4"/>
      <c r="W171" s="4"/>
      <c r="X171" s="4"/>
      <c r="Y171" s="4"/>
      <c r="Z171" s="4"/>
      <c r="AA171" s="4"/>
      <c r="AB171" s="4"/>
      <c r="AC171" s="4"/>
      <c r="AD171" s="4"/>
      <c r="AE171" s="4"/>
      <c r="AF171" s="4"/>
      <c r="AG171" s="4"/>
      <c r="AH171" s="4"/>
    </row>
    <row r="172" spans="1:45" ht="15.75" x14ac:dyDescent="0.25">
      <c r="A172" s="4"/>
      <c r="B172" s="4"/>
      <c r="C172" s="4"/>
      <c r="D172" s="4"/>
      <c r="E172" s="4"/>
      <c r="F172" s="458" t="b">
        <f>IF(AND(G175=I175,I175=K175,I175=K175,K175=L175,L175=O175,O175=Q175,T175=X175,X175=Z175,Z175=AB175,AB175=AF175,AF175=AG175),TRUE,FALSE)</f>
        <v>1</v>
      </c>
      <c r="G172" s="458"/>
      <c r="H172" s="458"/>
      <c r="I172" s="458"/>
      <c r="J172" s="458"/>
      <c r="K172" s="458"/>
      <c r="N172" s="4"/>
      <c r="O172" s="4"/>
      <c r="P172" s="4"/>
      <c r="Q172" s="4"/>
      <c r="R172" s="4"/>
      <c r="S172" s="4"/>
      <c r="T172" s="4"/>
      <c r="U172" s="4"/>
      <c r="V172" s="4"/>
      <c r="W172" s="4"/>
      <c r="X172" s="4"/>
      <c r="Y172" s="4"/>
      <c r="Z172" s="4"/>
      <c r="AA172" s="4"/>
      <c r="AB172" s="4"/>
      <c r="AC172" s="4"/>
      <c r="AD172" s="4"/>
      <c r="AE172" s="4"/>
      <c r="AF172" s="4"/>
      <c r="AG172" s="4"/>
      <c r="AH172" s="4"/>
    </row>
    <row r="173" spans="1:45"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5" spans="1:45" ht="15.75" thickBot="1" x14ac:dyDescent="0.3">
      <c r="G175" s="430">
        <f>COUNTIF(G8:G166,"&gt;=0") + COUNTIF(G8:G166,"&lt;0")</f>
        <v>0</v>
      </c>
      <c r="H175" s="267">
        <f t="shared" ref="H175:AE175" si="0">COUNTIF(H8:H106,"&gt;=0") + COUNTIF(H8:H106,"&lt;0")</f>
        <v>0</v>
      </c>
      <c r="I175" s="430">
        <f>COUNTIF(I8:I166,"&gt;=0") + COUNTIF(I8:I166,"&lt;0")</f>
        <v>0</v>
      </c>
      <c r="J175" s="267">
        <f t="shared" si="0"/>
        <v>0</v>
      </c>
      <c r="K175" s="430">
        <f>COUNTIF(K8:K166,"&gt;=0") + COUNTIF(K8:K166,"&lt;0")</f>
        <v>0</v>
      </c>
      <c r="L175" s="430">
        <f>COUNTIF(L8:L166,"&gt;=0") + COUNTIF(L8:L166,"&lt;0")</f>
        <v>0</v>
      </c>
      <c r="M175" s="267">
        <f t="shared" si="0"/>
        <v>0</v>
      </c>
      <c r="N175" s="267">
        <f t="shared" si="0"/>
        <v>0</v>
      </c>
      <c r="O175" s="430">
        <f>COUNTIF(O8:O166,"&gt;=0") + COUNTIF(O8:O166,"&lt;0")</f>
        <v>0</v>
      </c>
      <c r="P175" s="267">
        <f t="shared" si="0"/>
        <v>0</v>
      </c>
      <c r="Q175" s="430">
        <f>COUNTIF(Q8:Q166,"&gt;=0") + COUNTIF(Q8:Q166,"&lt;0")</f>
        <v>0</v>
      </c>
      <c r="R175" s="267">
        <f t="shared" si="0"/>
        <v>0</v>
      </c>
      <c r="S175" s="267">
        <f t="shared" si="0"/>
        <v>0</v>
      </c>
      <c r="T175" s="430">
        <f>COUNTIF(T8:T166,"&gt;=0") + COUNTIF(T8:T166,"&lt;0")</f>
        <v>0</v>
      </c>
      <c r="U175" s="267">
        <f t="shared" si="0"/>
        <v>0</v>
      </c>
      <c r="V175" s="267">
        <f t="shared" si="0"/>
        <v>0</v>
      </c>
      <c r="W175" s="267">
        <f t="shared" si="0"/>
        <v>0</v>
      </c>
      <c r="X175" s="430">
        <f>COUNTIF(X8:X166,"&gt;=0") + COUNTIF(X8:X166,"&lt;0")</f>
        <v>0</v>
      </c>
      <c r="Y175" s="267">
        <f t="shared" si="0"/>
        <v>0</v>
      </c>
      <c r="Z175" s="430">
        <f>COUNTIF(Z8:Z166,"&gt;=0") + COUNTIF(Z8:Z166,"&lt;0")</f>
        <v>0</v>
      </c>
      <c r="AA175" s="267">
        <f t="shared" si="0"/>
        <v>0</v>
      </c>
      <c r="AB175" s="430">
        <f>COUNTIF(AB8:AB166,"&gt;=0") + COUNTIF(AB8:AB166,"&lt;0")</f>
        <v>0</v>
      </c>
      <c r="AC175" s="267">
        <f t="shared" si="0"/>
        <v>0</v>
      </c>
      <c r="AD175" s="267">
        <f t="shared" si="0"/>
        <v>0</v>
      </c>
      <c r="AE175" s="267">
        <f t="shared" si="0"/>
        <v>0</v>
      </c>
      <c r="AF175" s="430">
        <f>COUNTIF(AF8:AF166,"&gt;=0") + COUNTIF(AF8:AF166,"&lt;0")</f>
        <v>0</v>
      </c>
      <c r="AG175" s="430">
        <f>COUNTIF(AG8:AG166,"&gt;=0") + COUNTIF(AG8:AG166,"&lt;0")</f>
        <v>0</v>
      </c>
    </row>
    <row r="176" spans="1:45" x14ac:dyDescent="0.25">
      <c r="E176" s="46" t="s">
        <v>838</v>
      </c>
      <c r="F176" s="46" t="b">
        <f>E213='Section E'!K29</f>
        <v>1</v>
      </c>
      <c r="AD176" s="377" t="s">
        <v>57</v>
      </c>
      <c r="AE176" s="131"/>
      <c r="AF176" s="378" t="b">
        <f>IF(AJ168&gt;0,FALSE,TRUE)</f>
        <v>1</v>
      </c>
    </row>
    <row r="177" spans="4:32" x14ac:dyDescent="0.25">
      <c r="E177" s="46" t="s">
        <v>839</v>
      </c>
      <c r="F177" s="46" t="b">
        <f>E197='Section E'!K31</f>
        <v>1</v>
      </c>
      <c r="AD177" s="379" t="s">
        <v>44</v>
      </c>
      <c r="AF177" s="380" t="b">
        <f>IF(AK168&gt;0,FALSE,TRUE)</f>
        <v>1</v>
      </c>
    </row>
    <row r="178" spans="4:32" x14ac:dyDescent="0.25">
      <c r="E178" s="46" t="s">
        <v>840</v>
      </c>
      <c r="F178" s="46" t="b">
        <f>G197='Section E'!K33</f>
        <v>1</v>
      </c>
      <c r="AD178" s="379" t="s">
        <v>45</v>
      </c>
      <c r="AF178" s="380" t="b">
        <f>IF(AL168&gt;0,FALSE,TRUE)</f>
        <v>1</v>
      </c>
    </row>
    <row r="179" spans="4:32" x14ac:dyDescent="0.25">
      <c r="E179" s="46" t="s">
        <v>841</v>
      </c>
      <c r="F179" s="46" t="b">
        <f>K197='Section E'!K34</f>
        <v>1</v>
      </c>
      <c r="AD179" s="379" t="s">
        <v>607</v>
      </c>
      <c r="AF179" s="380" t="b">
        <f>IF(AM168&gt;0,FALSE,TRUE)</f>
        <v>1</v>
      </c>
    </row>
    <row r="180" spans="4:32" ht="15.75" thickBot="1" x14ac:dyDescent="0.3">
      <c r="AD180" s="381"/>
      <c r="AE180" s="137"/>
      <c r="AF180" s="382"/>
    </row>
    <row r="183" spans="4:32" x14ac:dyDescent="0.25">
      <c r="D183" s="46" t="s">
        <v>44</v>
      </c>
      <c r="F183" s="46" t="s">
        <v>45</v>
      </c>
      <c r="I183" s="46" t="s">
        <v>607</v>
      </c>
    </row>
    <row r="184" spans="4:32" x14ac:dyDescent="0.25">
      <c r="D184" s="46" t="s">
        <v>843</v>
      </c>
      <c r="E184" s="46">
        <f>SUMIF(F8:F166,"AIF",I8:I166)</f>
        <v>0</v>
      </c>
      <c r="F184" s="46" t="s">
        <v>843</v>
      </c>
      <c r="G184" s="46">
        <f>SUMIF(F8:F166,"AIFLNP",I8:I166)</f>
        <v>0</v>
      </c>
      <c r="I184" s="46" t="s">
        <v>843</v>
      </c>
      <c r="K184" s="46">
        <f>SUMIF(F8:F166,"RAIF",I8:I166)</f>
        <v>0</v>
      </c>
    </row>
    <row r="185" spans="4:32" x14ac:dyDescent="0.25">
      <c r="D185" s="46" t="s">
        <v>842</v>
      </c>
      <c r="E185" s="46">
        <f>SUMIF(F8:F166,"AIF",K8:K166)</f>
        <v>0</v>
      </c>
      <c r="F185" s="46" t="s">
        <v>842</v>
      </c>
      <c r="G185" s="46">
        <f>SUMIF(F8:F166,"AIFLNP",K8:K166)</f>
        <v>0</v>
      </c>
      <c r="I185" s="46" t="s">
        <v>842</v>
      </c>
      <c r="K185" s="46">
        <f>SUMIF(F8:F166,"RAIF",K8:K166)</f>
        <v>0</v>
      </c>
    </row>
    <row r="186" spans="4:32" x14ac:dyDescent="0.25">
      <c r="D186" s="46" t="s">
        <v>844</v>
      </c>
      <c r="E186" s="46">
        <f>SUMIF(F8:F166,"AIF",L8:L166)</f>
        <v>0</v>
      </c>
      <c r="F186" s="46" t="s">
        <v>844</v>
      </c>
      <c r="G186" s="46">
        <f>SUMIF(F8:F166,"AIFLNP",L8:L166)</f>
        <v>0</v>
      </c>
      <c r="I186" s="46" t="s">
        <v>844</v>
      </c>
      <c r="K186" s="46">
        <f>SUMIF(F8:F166,"RAIF",L8:L166)</f>
        <v>0</v>
      </c>
    </row>
    <row r="187" spans="4:32" x14ac:dyDescent="0.25">
      <c r="D187" s="46" t="s">
        <v>408</v>
      </c>
      <c r="E187" s="46">
        <f>SUMIF(F8:F166,"AIF",O8:O166)</f>
        <v>0</v>
      </c>
      <c r="F187" s="46" t="s">
        <v>408</v>
      </c>
      <c r="G187" s="46">
        <f>SUMIF(F8:F166,"AIFLNP",O8:O166)</f>
        <v>0</v>
      </c>
      <c r="I187" s="46" t="s">
        <v>408</v>
      </c>
      <c r="K187" s="46">
        <f>SUMIF(F8:F166,"RAIF",O8:O166)</f>
        <v>0</v>
      </c>
    </row>
    <row r="188" spans="4:32" x14ac:dyDescent="0.25">
      <c r="D188" s="46" t="s">
        <v>845</v>
      </c>
      <c r="E188" s="46">
        <f>SUMIF(F8:F166,"AIF",Q8:Q166)</f>
        <v>0</v>
      </c>
      <c r="F188" s="46" t="s">
        <v>845</v>
      </c>
      <c r="G188" s="46">
        <f>SUMIF(F$8:F$166,"AIFLNP",Q$8:Q$166)</f>
        <v>0</v>
      </c>
      <c r="I188" s="46" t="s">
        <v>845</v>
      </c>
      <c r="K188" s="46">
        <f>SUMIF(F$8:F$166,"RAIF",Q$8:Q$166)</f>
        <v>0</v>
      </c>
    </row>
    <row r="189" spans="4:32" x14ac:dyDescent="0.25">
      <c r="D189" s="46" t="s">
        <v>846</v>
      </c>
      <c r="E189" s="46">
        <f>SUMIF(F8:F166,"AIF",T8:T166)</f>
        <v>0</v>
      </c>
      <c r="F189" s="46" t="s">
        <v>846</v>
      </c>
      <c r="G189" s="46">
        <f>SUMIF(F$8:F$166,"AIFLNP",T$8:T$166)</f>
        <v>0</v>
      </c>
      <c r="I189" s="46" t="s">
        <v>846</v>
      </c>
      <c r="K189" s="46">
        <f>SUMIF(F$8:F$166,"RAIF",T$8:T$166)</f>
        <v>0</v>
      </c>
    </row>
    <row r="190" spans="4:32" x14ac:dyDescent="0.25">
      <c r="D190" s="46" t="s">
        <v>847</v>
      </c>
      <c r="E190" s="46">
        <f>SUMIF(F8:F166,"AIF",X8:X166)</f>
        <v>0</v>
      </c>
      <c r="F190" s="46" t="s">
        <v>847</v>
      </c>
      <c r="G190" s="46">
        <f>SUMIF(F$8:F$166,"AIFLNP",X$8:X$166)</f>
        <v>0</v>
      </c>
      <c r="I190" s="46" t="s">
        <v>847</v>
      </c>
      <c r="K190" s="46">
        <f>SUMIF(F$8:F$166,"RAIF",X$8:X$166)</f>
        <v>0</v>
      </c>
    </row>
    <row r="191" spans="4:32" x14ac:dyDescent="0.25">
      <c r="D191" s="46" t="s">
        <v>848</v>
      </c>
      <c r="E191" s="46">
        <f>SUMIF(F8:F166,"AIF",Z8:Z166)</f>
        <v>0</v>
      </c>
      <c r="F191" s="46" t="s">
        <v>848</v>
      </c>
      <c r="G191" s="46">
        <f>SUMIF(F$8:F$166,"AIFLNP",Z$8:Z$166)</f>
        <v>0</v>
      </c>
      <c r="I191" s="46" t="s">
        <v>848</v>
      </c>
      <c r="K191" s="46">
        <f>SUMIF(F$8:F$166,"RAIF",Z$8:Z$166)</f>
        <v>0</v>
      </c>
    </row>
    <row r="192" spans="4:32" x14ac:dyDescent="0.25">
      <c r="D192" s="46" t="s">
        <v>751</v>
      </c>
      <c r="E192" s="46">
        <f>SUMIF(F8:F166,"AIF",AB8:AB166)</f>
        <v>0</v>
      </c>
      <c r="F192" s="46" t="s">
        <v>751</v>
      </c>
      <c r="G192" s="46">
        <f>SUMIF(F$8:F$166,"AIFLNP",AB$8:AB$166)</f>
        <v>0</v>
      </c>
      <c r="I192" s="46" t="s">
        <v>751</v>
      </c>
      <c r="K192" s="46">
        <f>SUMIF(F$8:F$166,"RAIF",AB$8:AB$166)</f>
        <v>0</v>
      </c>
    </row>
    <row r="193" spans="4:11" x14ac:dyDescent="0.25">
      <c r="D193" s="46" t="s">
        <v>849</v>
      </c>
      <c r="E193" s="46">
        <f>SUMIF(F8:F166,"AIF",AD8:AD166)</f>
        <v>0</v>
      </c>
      <c r="F193" s="46" t="s">
        <v>849</v>
      </c>
      <c r="G193" s="46">
        <f>SUMIF(F$8:F$166,"AIFLNP",AD$8:AD$166)</f>
        <v>0</v>
      </c>
      <c r="I193" s="46" t="s">
        <v>849</v>
      </c>
      <c r="K193" s="46">
        <f>SUMIF(F$8:F$166,"RAIF",AD$8:AD$166)</f>
        <v>0</v>
      </c>
    </row>
    <row r="194" spans="4:11" x14ac:dyDescent="0.25">
      <c r="D194" s="46" t="s">
        <v>850</v>
      </c>
      <c r="E194" s="46">
        <f>SUMIF(F8:F166,"AIF",AF8:AF166)</f>
        <v>0</v>
      </c>
      <c r="F194" s="46" t="s">
        <v>850</v>
      </c>
      <c r="G194" s="46">
        <f>SUMIF(F$8:F$166,"AIFLNP",AF$8:AF$166)</f>
        <v>0</v>
      </c>
      <c r="I194" s="46" t="s">
        <v>850</v>
      </c>
      <c r="K194" s="46">
        <f>SUMIF(F$8:F$166,"RAIF",AF$8:AF$166)</f>
        <v>0</v>
      </c>
    </row>
    <row r="195" spans="4:11" x14ac:dyDescent="0.25">
      <c r="D195" s="46" t="s">
        <v>25</v>
      </c>
      <c r="E195" s="46">
        <f>SUMIF(F8:F166,"AIF",AG8:AG166)</f>
        <v>0</v>
      </c>
      <c r="F195" s="46" t="s">
        <v>25</v>
      </c>
      <c r="G195" s="46">
        <f>SUMIF(F$8:F$166,"AIFLNP",AG$8:AG$166)</f>
        <v>0</v>
      </c>
      <c r="I195" s="46" t="s">
        <v>25</v>
      </c>
      <c r="K195" s="46">
        <f>SUMIF(F$8:F$166,"RAIF",AG$8:AG$166)</f>
        <v>0</v>
      </c>
    </row>
    <row r="196" spans="4:11" ht="15.75" thickBot="1" x14ac:dyDescent="0.3"/>
    <row r="197" spans="4:11" ht="15.75" thickBot="1" x14ac:dyDescent="0.3">
      <c r="E197" s="384">
        <f>SUM(E184:E195)</f>
        <v>0</v>
      </c>
      <c r="G197" s="384">
        <f>SUM(G184:G195)</f>
        <v>0</v>
      </c>
      <c r="K197" s="384">
        <f>SUM(K184:K195)</f>
        <v>0</v>
      </c>
    </row>
    <row r="199" spans="4:11" x14ac:dyDescent="0.25">
      <c r="D199" s="46" t="s">
        <v>57</v>
      </c>
    </row>
    <row r="200" spans="4:11" x14ac:dyDescent="0.25">
      <c r="D200" s="46" t="s">
        <v>843</v>
      </c>
      <c r="E200" s="46">
        <f>SUMIF(F$8:F$166,"UCITS",I$8:I$166)</f>
        <v>0</v>
      </c>
    </row>
    <row r="201" spans="4:11" ht="17.25" customHeight="1" x14ac:dyDescent="0.25">
      <c r="D201" s="46" t="s">
        <v>842</v>
      </c>
      <c r="E201" s="46">
        <f>SUMIF(F$8:F$166,"UCITS",K$8:K$166)</f>
        <v>0</v>
      </c>
      <c r="G201" s="207"/>
      <c r="I201" s="207"/>
      <c r="J201" s="207" t="s">
        <v>55</v>
      </c>
      <c r="K201" s="207"/>
    </row>
    <row r="202" spans="4:11" x14ac:dyDescent="0.25">
      <c r="D202" s="46" t="s">
        <v>844</v>
      </c>
      <c r="E202" s="46">
        <f>SUMIF(F$8:F$166,"UCITS",L$8:L$166)</f>
        <v>0</v>
      </c>
    </row>
    <row r="203" spans="4:11" x14ac:dyDescent="0.25">
      <c r="D203" s="46" t="s">
        <v>408</v>
      </c>
      <c r="E203" s="46">
        <f>SUMIF(F$8:F$166,"UCITS",O$8:O$166)</f>
        <v>0</v>
      </c>
    </row>
    <row r="204" spans="4:11" x14ac:dyDescent="0.25">
      <c r="D204" s="46" t="s">
        <v>845</v>
      </c>
      <c r="E204" s="46">
        <f>SUMIF(F$8:F$166,"UCITS",Q$8:Q$166)</f>
        <v>0</v>
      </c>
    </row>
    <row r="205" spans="4:11" x14ac:dyDescent="0.25">
      <c r="D205" s="46" t="s">
        <v>846</v>
      </c>
      <c r="E205" s="46">
        <f>SUMIF(F$8:F$166,"UCITS",T$8:T$166)</f>
        <v>0</v>
      </c>
    </row>
    <row r="206" spans="4:11" x14ac:dyDescent="0.25">
      <c r="D206" s="46" t="s">
        <v>847</v>
      </c>
      <c r="E206" s="46">
        <f>SUMIF(F$8:F$166,"UCITS",X$8:X$166)</f>
        <v>0</v>
      </c>
    </row>
    <row r="207" spans="4:11" x14ac:dyDescent="0.25">
      <c r="D207" s="46" t="s">
        <v>848</v>
      </c>
      <c r="E207" s="46">
        <f>SUMIF(F$8:F$166,"UCITS",Z$8:Z$166)</f>
        <v>0</v>
      </c>
    </row>
    <row r="208" spans="4:11" x14ac:dyDescent="0.25">
      <c r="D208" s="46" t="s">
        <v>751</v>
      </c>
      <c r="E208" s="46">
        <f>SUMIF(F$8:F$166,"UCITS",AB$8:AB$166)</f>
        <v>0</v>
      </c>
    </row>
    <row r="209" spans="4:5" x14ac:dyDescent="0.25">
      <c r="D209" s="46" t="s">
        <v>849</v>
      </c>
      <c r="E209" s="46">
        <f>SUMIF(F$8:F$166,"UCITS",AD$8:AD$166)</f>
        <v>0</v>
      </c>
    </row>
    <row r="210" spans="4:5" x14ac:dyDescent="0.25">
      <c r="D210" s="46" t="s">
        <v>850</v>
      </c>
      <c r="E210" s="46">
        <f>SUMIF(F$8:F$166,"UCITS",AF$8:AF$166)</f>
        <v>0</v>
      </c>
    </row>
    <row r="211" spans="4:5" x14ac:dyDescent="0.25">
      <c r="D211" s="46" t="s">
        <v>25</v>
      </c>
      <c r="E211" s="46">
        <f>SUMIF(F$8:F$166,"UCITS",AG$8:AG$166)</f>
        <v>0</v>
      </c>
    </row>
    <row r="212" spans="4:5" ht="15.75" thickBot="1" x14ac:dyDescent="0.3"/>
    <row r="213" spans="4:5" ht="15.75" thickBot="1" x14ac:dyDescent="0.3">
      <c r="E213" s="384">
        <f>SUM(E200:E211)</f>
        <v>0</v>
      </c>
    </row>
  </sheetData>
  <sheetProtection algorithmName="SHA-512" hashValue="PkVl3ZlLJYpZI2VeQF9F9k6vh+Ca7sXgBgiuiqD9QXTJpph0j8wG6RN3JzebiqaqQyWP8Rv8kJxt7LWHTcodPQ==" saltValue="dYR5qQdkYvbd/vEWLry6sA==" spinCount="100000" sheet="1" objects="1" scenarios="1"/>
  <mergeCells count="5">
    <mergeCell ref="B2:D2"/>
    <mergeCell ref="B4:K4"/>
    <mergeCell ref="B5:O5"/>
    <mergeCell ref="F171:K171"/>
    <mergeCell ref="F172:K172"/>
  </mergeCells>
  <conditionalFormatting sqref="C8:E8">
    <cfRule type="expression" dxfId="689" priority="284">
      <formula>$AT$8=TRUE</formula>
    </cfRule>
  </conditionalFormatting>
  <conditionalFormatting sqref="C10:E10">
    <cfRule type="expression" dxfId="688" priority="272">
      <formula>$AT$8=TRUE</formula>
    </cfRule>
  </conditionalFormatting>
  <conditionalFormatting sqref="C12:E12">
    <cfRule type="expression" dxfId="687" priority="270">
      <formula>$AT$8=TRUE</formula>
    </cfRule>
  </conditionalFormatting>
  <conditionalFormatting sqref="C14:E14">
    <cfRule type="expression" dxfId="686" priority="822">
      <formula>$AT$8=TRUE</formula>
    </cfRule>
  </conditionalFormatting>
  <conditionalFormatting sqref="C16:E16">
    <cfRule type="expression" dxfId="685" priority="814">
      <formula>$AT$8=TRUE</formula>
    </cfRule>
  </conditionalFormatting>
  <conditionalFormatting sqref="C18:E18">
    <cfRule type="expression" dxfId="684" priority="806">
      <formula>$AT$8=TRUE</formula>
    </cfRule>
  </conditionalFormatting>
  <conditionalFormatting sqref="C20:E20">
    <cfRule type="expression" dxfId="683" priority="798">
      <formula>$AT$8=TRUE</formula>
    </cfRule>
  </conditionalFormatting>
  <conditionalFormatting sqref="C22:E22">
    <cfRule type="expression" dxfId="682" priority="790">
      <formula>$AT$8=TRUE</formula>
    </cfRule>
  </conditionalFormatting>
  <conditionalFormatting sqref="C24:E24">
    <cfRule type="expression" dxfId="681" priority="782">
      <formula>$AT$8=TRUE</formula>
    </cfRule>
  </conditionalFormatting>
  <conditionalFormatting sqref="C26:E26">
    <cfRule type="expression" dxfId="680" priority="774">
      <formula>$AT$8=TRUE</formula>
    </cfRule>
  </conditionalFormatting>
  <conditionalFormatting sqref="C28:E28">
    <cfRule type="expression" dxfId="679" priority="766">
      <formula>$AT$8=TRUE</formula>
    </cfRule>
  </conditionalFormatting>
  <conditionalFormatting sqref="C30:E30">
    <cfRule type="expression" dxfId="678" priority="758">
      <formula>$AT$8=TRUE</formula>
    </cfRule>
  </conditionalFormatting>
  <conditionalFormatting sqref="C32:E32">
    <cfRule type="expression" dxfId="677" priority="750">
      <formula>$AT$8=TRUE</formula>
    </cfRule>
  </conditionalFormatting>
  <conditionalFormatting sqref="C34:E34">
    <cfRule type="expression" dxfId="676" priority="742">
      <formula>$AT$8=TRUE</formula>
    </cfRule>
  </conditionalFormatting>
  <conditionalFormatting sqref="C36:E36">
    <cfRule type="expression" dxfId="675" priority="734">
      <formula>$AT$8=TRUE</formula>
    </cfRule>
  </conditionalFormatting>
  <conditionalFormatting sqref="C38:E38">
    <cfRule type="expression" dxfId="674" priority="726">
      <formula>$AT$8=TRUE</formula>
    </cfRule>
  </conditionalFormatting>
  <conditionalFormatting sqref="C40:E40">
    <cfRule type="expression" dxfId="673" priority="718">
      <formula>$AT$8=TRUE</formula>
    </cfRule>
  </conditionalFormatting>
  <conditionalFormatting sqref="C42:E42">
    <cfRule type="expression" dxfId="672" priority="710">
      <formula>$AT$8=TRUE</formula>
    </cfRule>
  </conditionalFormatting>
  <conditionalFormatting sqref="C44:E44">
    <cfRule type="expression" dxfId="671" priority="702">
      <formula>$AT$8=TRUE</formula>
    </cfRule>
  </conditionalFormatting>
  <conditionalFormatting sqref="C46:E46">
    <cfRule type="expression" dxfId="670" priority="694">
      <formula>$AT$8=TRUE</formula>
    </cfRule>
  </conditionalFormatting>
  <conditionalFormatting sqref="C48:E48">
    <cfRule type="expression" dxfId="669" priority="686">
      <formula>$AT$8=TRUE</formula>
    </cfRule>
  </conditionalFormatting>
  <conditionalFormatting sqref="C50:E50">
    <cfRule type="expression" dxfId="668" priority="678">
      <formula>$AT$8=TRUE</formula>
    </cfRule>
  </conditionalFormatting>
  <conditionalFormatting sqref="C52:E52">
    <cfRule type="expression" dxfId="667" priority="670">
      <formula>$AT$8=TRUE</formula>
    </cfRule>
  </conditionalFormatting>
  <conditionalFormatting sqref="C54:E54">
    <cfRule type="expression" dxfId="666" priority="662">
      <formula>$AT$8=TRUE</formula>
    </cfRule>
  </conditionalFormatting>
  <conditionalFormatting sqref="C56:E56">
    <cfRule type="expression" dxfId="665" priority="654">
      <formula>$AT$8=TRUE</formula>
    </cfRule>
  </conditionalFormatting>
  <conditionalFormatting sqref="C58:E58">
    <cfRule type="expression" dxfId="664" priority="646">
      <formula>$AT$8=TRUE</formula>
    </cfRule>
  </conditionalFormatting>
  <conditionalFormatting sqref="C60:E60">
    <cfRule type="expression" dxfId="663" priority="638">
      <formula>$AT$8=TRUE</formula>
    </cfRule>
  </conditionalFormatting>
  <conditionalFormatting sqref="C62:E62">
    <cfRule type="expression" dxfId="662" priority="630">
      <formula>$AT$8=TRUE</formula>
    </cfRule>
  </conditionalFormatting>
  <conditionalFormatting sqref="C64:E64">
    <cfRule type="expression" dxfId="661" priority="622">
      <formula>$AT$8=TRUE</formula>
    </cfRule>
  </conditionalFormatting>
  <conditionalFormatting sqref="C66:E66">
    <cfRule type="expression" dxfId="660" priority="614">
      <formula>$AT$8=TRUE</formula>
    </cfRule>
  </conditionalFormatting>
  <conditionalFormatting sqref="C68:E68">
    <cfRule type="expression" dxfId="659" priority="595">
      <formula>$AT$8=TRUE</formula>
    </cfRule>
  </conditionalFormatting>
  <conditionalFormatting sqref="C70:E70">
    <cfRule type="expression" dxfId="658" priority="587">
      <formula>$AT$8=TRUE</formula>
    </cfRule>
  </conditionalFormatting>
  <conditionalFormatting sqref="C72:E72">
    <cfRule type="expression" dxfId="657" priority="548">
      <formula>$AT$8=TRUE</formula>
    </cfRule>
  </conditionalFormatting>
  <conditionalFormatting sqref="C74:E74">
    <cfRule type="expression" dxfId="656" priority="540">
      <formula>$AT$8=TRUE</formula>
    </cfRule>
  </conditionalFormatting>
  <conditionalFormatting sqref="C76:E76">
    <cfRule type="expression" dxfId="655" priority="532">
      <formula>$AT$8=TRUE</formula>
    </cfRule>
  </conditionalFormatting>
  <conditionalFormatting sqref="C78:E78">
    <cfRule type="expression" dxfId="654" priority="524">
      <formula>$AT$8=TRUE</formula>
    </cfRule>
  </conditionalFormatting>
  <conditionalFormatting sqref="C80:E80">
    <cfRule type="expression" dxfId="653" priority="516">
      <formula>$AT$8=TRUE</formula>
    </cfRule>
  </conditionalFormatting>
  <conditionalFormatting sqref="C82:E82">
    <cfRule type="expression" dxfId="652" priority="508">
      <formula>$AT$8=TRUE</formula>
    </cfRule>
  </conditionalFormatting>
  <conditionalFormatting sqref="C84:E84">
    <cfRule type="expression" dxfId="651" priority="489">
      <formula>$AT$8=TRUE</formula>
    </cfRule>
  </conditionalFormatting>
  <conditionalFormatting sqref="C86:E86">
    <cfRule type="expression" dxfId="650" priority="481">
      <formula>$AT$8=TRUE</formula>
    </cfRule>
  </conditionalFormatting>
  <conditionalFormatting sqref="C88:E88">
    <cfRule type="expression" dxfId="649" priority="457">
      <formula>$AT$8=TRUE</formula>
    </cfRule>
  </conditionalFormatting>
  <conditionalFormatting sqref="C90:E90">
    <cfRule type="expression" dxfId="648" priority="449">
      <formula>$AT$8=TRUE</formula>
    </cfRule>
  </conditionalFormatting>
  <conditionalFormatting sqref="C92:E92">
    <cfRule type="expression" dxfId="647" priority="441">
      <formula>$AT$8=TRUE</formula>
    </cfRule>
  </conditionalFormatting>
  <conditionalFormatting sqref="C94:E94">
    <cfRule type="expression" dxfId="646" priority="422">
      <formula>$AT$8=TRUE</formula>
    </cfRule>
  </conditionalFormatting>
  <conditionalFormatting sqref="C96:E96">
    <cfRule type="expression" dxfId="645" priority="414">
      <formula>$AT$8=TRUE</formula>
    </cfRule>
  </conditionalFormatting>
  <conditionalFormatting sqref="C98:E98">
    <cfRule type="expression" dxfId="644" priority="395">
      <formula>$AT$8=TRUE</formula>
    </cfRule>
  </conditionalFormatting>
  <conditionalFormatting sqref="C100:E100">
    <cfRule type="expression" dxfId="643" priority="387">
      <formula>$AT$8=TRUE</formula>
    </cfRule>
  </conditionalFormatting>
  <conditionalFormatting sqref="C102:E102">
    <cfRule type="expression" dxfId="642" priority="368">
      <formula>$AT$8=TRUE</formula>
    </cfRule>
  </conditionalFormatting>
  <conditionalFormatting sqref="C104:E104">
    <cfRule type="expression" dxfId="641" priority="360">
      <formula>$AT$8=TRUE</formula>
    </cfRule>
  </conditionalFormatting>
  <conditionalFormatting sqref="C106:E106 C166:E166">
    <cfRule type="expression" dxfId="640" priority="346">
      <formula>$AT$8=TRUE</formula>
    </cfRule>
  </conditionalFormatting>
  <conditionalFormatting sqref="C108:E108">
    <cfRule type="expression" dxfId="639" priority="261">
      <formula>$AT$8=TRUE</formula>
    </cfRule>
  </conditionalFormatting>
  <conditionalFormatting sqref="C110:E110">
    <cfRule type="expression" dxfId="638" priority="253">
      <formula>$AT$8=TRUE</formula>
    </cfRule>
  </conditionalFormatting>
  <conditionalFormatting sqref="C112:E112">
    <cfRule type="expression" dxfId="637" priority="245">
      <formula>$AT$8=TRUE</formula>
    </cfRule>
  </conditionalFormatting>
  <conditionalFormatting sqref="C114:E114">
    <cfRule type="expression" dxfId="636" priority="237">
      <formula>$AT$8=TRUE</formula>
    </cfRule>
  </conditionalFormatting>
  <conditionalFormatting sqref="C116:E116">
    <cfRule type="expression" dxfId="635" priority="229">
      <formula>$AT$8=TRUE</formula>
    </cfRule>
  </conditionalFormatting>
  <conditionalFormatting sqref="C118:E118">
    <cfRule type="expression" dxfId="634" priority="221">
      <formula>$AT$8=TRUE</formula>
    </cfRule>
  </conditionalFormatting>
  <conditionalFormatting sqref="C120:E120">
    <cfRule type="expression" dxfId="633" priority="213">
      <formula>$AT$8=TRUE</formula>
    </cfRule>
  </conditionalFormatting>
  <conditionalFormatting sqref="C122:E122">
    <cfRule type="expression" dxfId="632" priority="205">
      <formula>$AT$8=TRUE</formula>
    </cfRule>
  </conditionalFormatting>
  <conditionalFormatting sqref="C124:E124">
    <cfRule type="expression" dxfId="631" priority="197">
      <formula>$AT$8=TRUE</formula>
    </cfRule>
  </conditionalFormatting>
  <conditionalFormatting sqref="C126:E126">
    <cfRule type="expression" dxfId="630" priority="189">
      <formula>$AT$8=TRUE</formula>
    </cfRule>
  </conditionalFormatting>
  <conditionalFormatting sqref="C128:E128">
    <cfRule type="expression" dxfId="629" priority="180">
      <formula>$AT$8=TRUE</formula>
    </cfRule>
  </conditionalFormatting>
  <conditionalFormatting sqref="C130:E130">
    <cfRule type="expression" dxfId="628" priority="172">
      <formula>$AT$8=TRUE</formula>
    </cfRule>
  </conditionalFormatting>
  <conditionalFormatting sqref="C132:E132">
    <cfRule type="expression" dxfId="627" priority="163">
      <formula>$AT$8=TRUE</formula>
    </cfRule>
  </conditionalFormatting>
  <conditionalFormatting sqref="C134:E134">
    <cfRule type="expression" dxfId="626" priority="155">
      <formula>$AT$8=TRUE</formula>
    </cfRule>
  </conditionalFormatting>
  <conditionalFormatting sqref="C136:E136">
    <cfRule type="expression" dxfId="625" priority="147">
      <formula>$AT$8=TRUE</formula>
    </cfRule>
  </conditionalFormatting>
  <conditionalFormatting sqref="C138:E138">
    <cfRule type="expression" dxfId="624" priority="139">
      <formula>$AT$8=TRUE</formula>
    </cfRule>
  </conditionalFormatting>
  <conditionalFormatting sqref="C140:E140">
    <cfRule type="expression" dxfId="623" priority="131">
      <formula>$AT$8=TRUE</formula>
    </cfRule>
  </conditionalFormatting>
  <conditionalFormatting sqref="C142:E142">
    <cfRule type="expression" dxfId="622" priority="123">
      <formula>$AT$8=TRUE</formula>
    </cfRule>
  </conditionalFormatting>
  <conditionalFormatting sqref="C144:E144">
    <cfRule type="expression" dxfId="621" priority="114">
      <formula>$AT$8=TRUE</formula>
    </cfRule>
  </conditionalFormatting>
  <conditionalFormatting sqref="C146:E146">
    <cfRule type="expression" dxfId="620" priority="106">
      <formula>$AT$8=TRUE</formula>
    </cfRule>
  </conditionalFormatting>
  <conditionalFormatting sqref="C148:E148">
    <cfRule type="expression" dxfId="619" priority="97">
      <formula>$AT$8=TRUE</formula>
    </cfRule>
  </conditionalFormatting>
  <conditionalFormatting sqref="C150:E150">
    <cfRule type="expression" dxfId="618" priority="89">
      <formula>$AT$8=TRUE</formula>
    </cfRule>
  </conditionalFormatting>
  <conditionalFormatting sqref="C152:E152">
    <cfRule type="expression" dxfId="617" priority="81">
      <formula>$AT$8=TRUE</formula>
    </cfRule>
  </conditionalFormatting>
  <conditionalFormatting sqref="C154:E154">
    <cfRule type="expression" dxfId="616" priority="72">
      <formula>$AT$8=TRUE</formula>
    </cfRule>
  </conditionalFormatting>
  <conditionalFormatting sqref="C156:E156">
    <cfRule type="expression" dxfId="615" priority="64">
      <formula>$AT$8=TRUE</formula>
    </cfRule>
  </conditionalFormatting>
  <conditionalFormatting sqref="C158:E158">
    <cfRule type="expression" dxfId="614" priority="55">
      <formula>$AT$8=TRUE</formula>
    </cfRule>
  </conditionalFormatting>
  <conditionalFormatting sqref="C160:E160">
    <cfRule type="expression" dxfId="613" priority="47">
      <formula>$AT$8=TRUE</formula>
    </cfRule>
  </conditionalFormatting>
  <conditionalFormatting sqref="C162:E162">
    <cfRule type="expression" dxfId="612" priority="38">
      <formula>$AT$8=TRUE</formula>
    </cfRule>
  </conditionalFormatting>
  <conditionalFormatting sqref="C164:E164">
    <cfRule type="expression" dxfId="611" priority="30">
      <formula>$AT$8=TRUE</formula>
    </cfRule>
  </conditionalFormatting>
  <conditionalFormatting sqref="F8:G8">
    <cfRule type="expression" dxfId="531" priority="290">
      <formula>$AT$10=TRUE</formula>
    </cfRule>
  </conditionalFormatting>
  <conditionalFormatting sqref="F10:G10">
    <cfRule type="expression" dxfId="530" priority="282">
      <formula>$AT$10=TRUE</formula>
    </cfRule>
  </conditionalFormatting>
  <conditionalFormatting sqref="F12:G12">
    <cfRule type="expression" dxfId="529" priority="278">
      <formula>$AT$10=TRUE</formula>
    </cfRule>
  </conditionalFormatting>
  <conditionalFormatting sqref="F14:G14">
    <cfRule type="expression" dxfId="528" priority="828">
      <formula>$AT$10=TRUE</formula>
    </cfRule>
  </conditionalFormatting>
  <conditionalFormatting sqref="F16:G16">
    <cfRule type="expression" dxfId="527" priority="820">
      <formula>$AT$10=TRUE</formula>
    </cfRule>
  </conditionalFormatting>
  <conditionalFormatting sqref="F18:G18">
    <cfRule type="expression" dxfId="526" priority="812">
      <formula>$AT$10=TRUE</formula>
    </cfRule>
  </conditionalFormatting>
  <conditionalFormatting sqref="F20:G20">
    <cfRule type="expression" dxfId="525" priority="804">
      <formula>$AT$10=TRUE</formula>
    </cfRule>
  </conditionalFormatting>
  <conditionalFormatting sqref="F22:G22">
    <cfRule type="expression" dxfId="524" priority="796">
      <formula>$AT$10=TRUE</formula>
    </cfRule>
  </conditionalFormatting>
  <conditionalFormatting sqref="F24:G24">
    <cfRule type="expression" dxfId="523" priority="788">
      <formula>$AT$10=TRUE</formula>
    </cfRule>
  </conditionalFormatting>
  <conditionalFormatting sqref="F26:G26">
    <cfRule type="expression" dxfId="522" priority="780">
      <formula>$AT$10=TRUE</formula>
    </cfRule>
  </conditionalFormatting>
  <conditionalFormatting sqref="F28:G28">
    <cfRule type="expression" dxfId="521" priority="772">
      <formula>$AT$10=TRUE</formula>
    </cfRule>
  </conditionalFormatting>
  <conditionalFormatting sqref="F30:G30">
    <cfRule type="expression" dxfId="520" priority="764">
      <formula>$AT$10=TRUE</formula>
    </cfRule>
  </conditionalFormatting>
  <conditionalFormatting sqref="F32:G32">
    <cfRule type="expression" dxfId="519" priority="756">
      <formula>$AT$10=TRUE</formula>
    </cfRule>
  </conditionalFormatting>
  <conditionalFormatting sqref="F34:G34">
    <cfRule type="expression" dxfId="518" priority="748">
      <formula>$AT$10=TRUE</formula>
    </cfRule>
  </conditionalFormatting>
  <conditionalFormatting sqref="F36:G36">
    <cfRule type="expression" dxfId="517" priority="740">
      <formula>$AT$10=TRUE</formula>
    </cfRule>
  </conditionalFormatting>
  <conditionalFormatting sqref="F38:G38">
    <cfRule type="expression" dxfId="516" priority="732">
      <formula>$AT$10=TRUE</formula>
    </cfRule>
  </conditionalFormatting>
  <conditionalFormatting sqref="F40:G40">
    <cfRule type="expression" dxfId="515" priority="724">
      <formula>$AT$10=TRUE</formula>
    </cfRule>
  </conditionalFormatting>
  <conditionalFormatting sqref="F42:G42">
    <cfRule type="expression" dxfId="514" priority="716">
      <formula>$AT$10=TRUE</formula>
    </cfRule>
  </conditionalFormatting>
  <conditionalFormatting sqref="F44:G44">
    <cfRule type="expression" dxfId="513" priority="708">
      <formula>$AT$10=TRUE</formula>
    </cfRule>
  </conditionalFormatting>
  <conditionalFormatting sqref="F46:G46">
    <cfRule type="expression" dxfId="512" priority="700">
      <formula>$AT$10=TRUE</formula>
    </cfRule>
  </conditionalFormatting>
  <conditionalFormatting sqref="F48:G48">
    <cfRule type="expression" dxfId="511" priority="692">
      <formula>$AT$10=TRUE</formula>
    </cfRule>
  </conditionalFormatting>
  <conditionalFormatting sqref="F50:G50">
    <cfRule type="expression" dxfId="510" priority="684">
      <formula>$AT$10=TRUE</formula>
    </cfRule>
  </conditionalFormatting>
  <conditionalFormatting sqref="F52:G52">
    <cfRule type="expression" dxfId="509" priority="676">
      <formula>$AT$10=TRUE</formula>
    </cfRule>
  </conditionalFormatting>
  <conditionalFormatting sqref="F54:G54">
    <cfRule type="expression" dxfId="508" priority="668">
      <formula>$AT$10=TRUE</formula>
    </cfRule>
  </conditionalFormatting>
  <conditionalFormatting sqref="F56:G56">
    <cfRule type="expression" dxfId="507" priority="660">
      <formula>$AT$10=TRUE</formula>
    </cfRule>
  </conditionalFormatting>
  <conditionalFormatting sqref="F58:G58">
    <cfRule type="expression" dxfId="506" priority="652">
      <formula>$AT$10=TRUE</formula>
    </cfRule>
  </conditionalFormatting>
  <conditionalFormatting sqref="F60:G60">
    <cfRule type="expression" dxfId="505" priority="644">
      <formula>$AT$10=TRUE</formula>
    </cfRule>
  </conditionalFormatting>
  <conditionalFormatting sqref="F62:G62">
    <cfRule type="expression" dxfId="504" priority="636">
      <formula>$AT$10=TRUE</formula>
    </cfRule>
  </conditionalFormatting>
  <conditionalFormatting sqref="F64:G64">
    <cfRule type="expression" dxfId="503" priority="628">
      <formula>$AT$10=TRUE</formula>
    </cfRule>
  </conditionalFormatting>
  <conditionalFormatting sqref="F66:G66">
    <cfRule type="expression" dxfId="502" priority="620">
      <formula>$AT$10=TRUE</formula>
    </cfRule>
  </conditionalFormatting>
  <conditionalFormatting sqref="F68:G68">
    <cfRule type="expression" dxfId="501" priority="601">
      <formula>$AT$10=TRUE</formula>
    </cfRule>
  </conditionalFormatting>
  <conditionalFormatting sqref="F70:G70">
    <cfRule type="expression" dxfId="500" priority="593">
      <formula>$AT$10=TRUE</formula>
    </cfRule>
  </conditionalFormatting>
  <conditionalFormatting sqref="F72:G72">
    <cfRule type="expression" dxfId="499" priority="554">
      <formula>$AT$10=TRUE</formula>
    </cfRule>
  </conditionalFormatting>
  <conditionalFormatting sqref="F74:G74">
    <cfRule type="expression" dxfId="498" priority="546">
      <formula>$AT$10=TRUE</formula>
    </cfRule>
  </conditionalFormatting>
  <conditionalFormatting sqref="F76:G76">
    <cfRule type="expression" dxfId="497" priority="538">
      <formula>$AT$10=TRUE</formula>
    </cfRule>
  </conditionalFormatting>
  <conditionalFormatting sqref="F78:G78">
    <cfRule type="expression" dxfId="496" priority="530">
      <formula>$AT$10=TRUE</formula>
    </cfRule>
  </conditionalFormatting>
  <conditionalFormatting sqref="F80:G80">
    <cfRule type="expression" dxfId="495" priority="522">
      <formula>$AT$10=TRUE</formula>
    </cfRule>
  </conditionalFormatting>
  <conditionalFormatting sqref="F82:G82">
    <cfRule type="expression" dxfId="494" priority="514">
      <formula>$AT$10=TRUE</formula>
    </cfRule>
  </conditionalFormatting>
  <conditionalFormatting sqref="F84:G84">
    <cfRule type="expression" dxfId="493" priority="495">
      <formula>$AT$10=TRUE</formula>
    </cfRule>
  </conditionalFormatting>
  <conditionalFormatting sqref="F86:G86">
    <cfRule type="expression" dxfId="492" priority="487">
      <formula>$AT$10=TRUE</formula>
    </cfRule>
  </conditionalFormatting>
  <conditionalFormatting sqref="F88:G88">
    <cfRule type="expression" dxfId="491" priority="463">
      <formula>$AT$10=TRUE</formula>
    </cfRule>
  </conditionalFormatting>
  <conditionalFormatting sqref="F90:G90">
    <cfRule type="expression" dxfId="490" priority="455">
      <formula>$AT$10=TRUE</formula>
    </cfRule>
  </conditionalFormatting>
  <conditionalFormatting sqref="F92:G92">
    <cfRule type="expression" dxfId="489" priority="447">
      <formula>$AT$10=TRUE</formula>
    </cfRule>
  </conditionalFormatting>
  <conditionalFormatting sqref="F94:G94">
    <cfRule type="expression" dxfId="488" priority="428">
      <formula>$AT$10=TRUE</formula>
    </cfRule>
  </conditionalFormatting>
  <conditionalFormatting sqref="F96:G96">
    <cfRule type="expression" dxfId="487" priority="420">
      <formula>$AT$10=TRUE</formula>
    </cfRule>
  </conditionalFormatting>
  <conditionalFormatting sqref="F98:G98">
    <cfRule type="expression" dxfId="486" priority="401">
      <formula>$AT$10=TRUE</formula>
    </cfRule>
  </conditionalFormatting>
  <conditionalFormatting sqref="F100:G100">
    <cfRule type="expression" dxfId="485" priority="393">
      <formula>$AT$10=TRUE</formula>
    </cfRule>
  </conditionalFormatting>
  <conditionalFormatting sqref="F102:G102">
    <cfRule type="expression" dxfId="484" priority="374">
      <formula>$AT$10=TRUE</formula>
    </cfRule>
  </conditionalFormatting>
  <conditionalFormatting sqref="F104:G104">
    <cfRule type="expression" dxfId="483" priority="366">
      <formula>$AT$10=TRUE</formula>
    </cfRule>
  </conditionalFormatting>
  <conditionalFormatting sqref="F106:G106 F166:G166">
    <cfRule type="expression" dxfId="482" priority="352">
      <formula>$AT$10=TRUE</formula>
    </cfRule>
  </conditionalFormatting>
  <conditionalFormatting sqref="F108:G108">
    <cfRule type="expression" dxfId="481" priority="267">
      <formula>$AT$10=TRUE</formula>
    </cfRule>
  </conditionalFormatting>
  <conditionalFormatting sqref="F110:G110">
    <cfRule type="expression" dxfId="480" priority="259">
      <formula>$AT$10=TRUE</formula>
    </cfRule>
  </conditionalFormatting>
  <conditionalFormatting sqref="F112:G112">
    <cfRule type="expression" dxfId="479" priority="251">
      <formula>$AT$10=TRUE</formula>
    </cfRule>
  </conditionalFormatting>
  <conditionalFormatting sqref="F114:G114">
    <cfRule type="expression" dxfId="478" priority="243">
      <formula>$AT$10=TRUE</formula>
    </cfRule>
  </conditionalFormatting>
  <conditionalFormatting sqref="F116:G116">
    <cfRule type="expression" dxfId="477" priority="235">
      <formula>$AT$10=TRUE</formula>
    </cfRule>
  </conditionalFormatting>
  <conditionalFormatting sqref="F118:G118">
    <cfRule type="expression" dxfId="476" priority="227">
      <formula>$AT$10=TRUE</formula>
    </cfRule>
  </conditionalFormatting>
  <conditionalFormatting sqref="F120:G120">
    <cfRule type="expression" dxfId="475" priority="219">
      <formula>$AT$10=TRUE</formula>
    </cfRule>
  </conditionalFormatting>
  <conditionalFormatting sqref="F122:G122">
    <cfRule type="expression" dxfId="474" priority="211">
      <formula>$AT$10=TRUE</formula>
    </cfRule>
  </conditionalFormatting>
  <conditionalFormatting sqref="F124:G124">
    <cfRule type="expression" dxfId="473" priority="203">
      <formula>$AT$10=TRUE</formula>
    </cfRule>
  </conditionalFormatting>
  <conditionalFormatting sqref="F126:G126">
    <cfRule type="expression" dxfId="472" priority="195">
      <formula>$AT$10=TRUE</formula>
    </cfRule>
  </conditionalFormatting>
  <conditionalFormatting sqref="F128:G128">
    <cfRule type="expression" dxfId="471" priority="186">
      <formula>$AT$10=TRUE</formula>
    </cfRule>
  </conditionalFormatting>
  <conditionalFormatting sqref="F130:G130">
    <cfRule type="expression" dxfId="470" priority="178">
      <formula>$AT$10=TRUE</formula>
    </cfRule>
  </conditionalFormatting>
  <conditionalFormatting sqref="F132:G132">
    <cfRule type="expression" dxfId="469" priority="169">
      <formula>$AT$10=TRUE</formula>
    </cfRule>
  </conditionalFormatting>
  <conditionalFormatting sqref="F134:G134">
    <cfRule type="expression" dxfId="468" priority="161">
      <formula>$AT$10=TRUE</formula>
    </cfRule>
  </conditionalFormatting>
  <conditionalFormatting sqref="F136:G136">
    <cfRule type="expression" dxfId="467" priority="153">
      <formula>$AT$10=TRUE</formula>
    </cfRule>
  </conditionalFormatting>
  <conditionalFormatting sqref="F138:G138">
    <cfRule type="expression" dxfId="466" priority="145">
      <formula>$AT$10=TRUE</formula>
    </cfRule>
  </conditionalFormatting>
  <conditionalFormatting sqref="F140:G140">
    <cfRule type="expression" dxfId="465" priority="137">
      <formula>$AT$10=TRUE</formula>
    </cfRule>
  </conditionalFormatting>
  <conditionalFormatting sqref="F142:G142">
    <cfRule type="expression" dxfId="464" priority="129">
      <formula>$AT$10=TRUE</formula>
    </cfRule>
  </conditionalFormatting>
  <conditionalFormatting sqref="F144:G144">
    <cfRule type="expression" dxfId="463" priority="120">
      <formula>$AT$10=TRUE</formula>
    </cfRule>
  </conditionalFormatting>
  <conditionalFormatting sqref="F146:G146">
    <cfRule type="expression" dxfId="462" priority="112">
      <formula>$AT$10=TRUE</formula>
    </cfRule>
  </conditionalFormatting>
  <conditionalFormatting sqref="F148:G148">
    <cfRule type="expression" dxfId="461" priority="103">
      <formula>$AT$10=TRUE</formula>
    </cfRule>
  </conditionalFormatting>
  <conditionalFormatting sqref="F150:G150">
    <cfRule type="expression" dxfId="460" priority="95">
      <formula>$AT$10=TRUE</formula>
    </cfRule>
  </conditionalFormatting>
  <conditionalFormatting sqref="F152:G152">
    <cfRule type="expression" dxfId="459" priority="87">
      <formula>$AT$10=TRUE</formula>
    </cfRule>
  </conditionalFormatting>
  <conditionalFormatting sqref="F154:G154">
    <cfRule type="expression" dxfId="458" priority="78">
      <formula>$AT$10=TRUE</formula>
    </cfRule>
  </conditionalFormatting>
  <conditionalFormatting sqref="F156:G156">
    <cfRule type="expression" dxfId="457" priority="70">
      <formula>$AT$10=TRUE</formula>
    </cfRule>
  </conditionalFormatting>
  <conditionalFormatting sqref="F158:G158">
    <cfRule type="expression" dxfId="456" priority="61">
      <formula>$AT$10=TRUE</formula>
    </cfRule>
  </conditionalFormatting>
  <conditionalFormatting sqref="F160:G160">
    <cfRule type="expression" dxfId="455" priority="53">
      <formula>$AT$10=TRUE</formula>
    </cfRule>
  </conditionalFormatting>
  <conditionalFormatting sqref="F162:G162">
    <cfRule type="expression" dxfId="454" priority="44">
      <formula>$AT$10=TRUE</formula>
    </cfRule>
  </conditionalFormatting>
  <conditionalFormatting sqref="F164:G164">
    <cfRule type="expression" dxfId="453" priority="36">
      <formula>$AT$10=TRUE</formula>
    </cfRule>
  </conditionalFormatting>
  <conditionalFormatting sqref="F172:G172">
    <cfRule type="cellIs" dxfId="452" priority="1007" operator="equal">
      <formula>"TRUE"</formula>
    </cfRule>
    <cfRule type="expression" dxfId="451" priority="1011" stopIfTrue="1">
      <formula>NOT(ISERROR(SEARCH("FALSE",F172)))</formula>
    </cfRule>
    <cfRule type="cellIs" dxfId="450" priority="1008" operator="equal">
      <formula>"FALSE"</formula>
    </cfRule>
    <cfRule type="expression" dxfId="449" priority="1009" stopIfTrue="1">
      <formula>NOT(ISERROR(SEARCH("TRUE",F172)))</formula>
    </cfRule>
    <cfRule type="expression" dxfId="448" priority="1010" stopIfTrue="1">
      <formula>NOT(ISERROR(SEARCH("FALSE",F172)))</formula>
    </cfRule>
  </conditionalFormatting>
  <conditionalFormatting sqref="I8:AG8">
    <cfRule type="expression" dxfId="447" priority="345">
      <formula>$C8=""</formula>
    </cfRule>
  </conditionalFormatting>
  <conditionalFormatting sqref="I10:AG10">
    <cfRule type="expression" dxfId="446" priority="340">
      <formula>$C10=""</formula>
    </cfRule>
  </conditionalFormatting>
  <conditionalFormatting sqref="I12:AG12">
    <cfRule type="expression" dxfId="445" priority="339">
      <formula>$C12=""</formula>
    </cfRule>
  </conditionalFormatting>
  <conditionalFormatting sqref="I14:AG14">
    <cfRule type="expression" dxfId="444" priority="338">
      <formula>$C14=""</formula>
    </cfRule>
  </conditionalFormatting>
  <conditionalFormatting sqref="I16:AG16">
    <cfRule type="expression" dxfId="443" priority="337">
      <formula>$C16=""</formula>
    </cfRule>
  </conditionalFormatting>
  <conditionalFormatting sqref="I18:AG18">
    <cfRule type="expression" dxfId="442" priority="336">
      <formula>$C18=""</formula>
    </cfRule>
  </conditionalFormatting>
  <conditionalFormatting sqref="I20:AG20">
    <cfRule type="expression" dxfId="441" priority="335">
      <formula>$C20=""</formula>
    </cfRule>
  </conditionalFormatting>
  <conditionalFormatting sqref="I22:AG22">
    <cfRule type="expression" dxfId="440" priority="334">
      <formula>$C22=""</formula>
    </cfRule>
  </conditionalFormatting>
  <conditionalFormatting sqref="I24:AG24">
    <cfRule type="expression" dxfId="439" priority="333">
      <formula>$C24=""</formula>
    </cfRule>
  </conditionalFormatting>
  <conditionalFormatting sqref="I26:AG26">
    <cfRule type="expression" dxfId="438" priority="332">
      <formula>$C26=""</formula>
    </cfRule>
  </conditionalFormatting>
  <conditionalFormatting sqref="I28:AG28">
    <cfRule type="expression" dxfId="437" priority="331">
      <formula>$C28=""</formula>
    </cfRule>
  </conditionalFormatting>
  <conditionalFormatting sqref="I30:AG30">
    <cfRule type="expression" dxfId="436" priority="330">
      <formula>$C30=""</formula>
    </cfRule>
  </conditionalFormatting>
  <conditionalFormatting sqref="I32:AG32">
    <cfRule type="expression" dxfId="435" priority="329">
      <formula>$C32=""</formula>
    </cfRule>
  </conditionalFormatting>
  <conditionalFormatting sqref="I34:AG34">
    <cfRule type="expression" dxfId="434" priority="328">
      <formula>$C34=""</formula>
    </cfRule>
  </conditionalFormatting>
  <conditionalFormatting sqref="I36:AG36">
    <cfRule type="expression" dxfId="433" priority="327">
      <formula>$C36=""</formula>
    </cfRule>
  </conditionalFormatting>
  <conditionalFormatting sqref="I38:AG38">
    <cfRule type="expression" dxfId="432" priority="326">
      <formula>$C38=""</formula>
    </cfRule>
  </conditionalFormatting>
  <conditionalFormatting sqref="I40:AG40">
    <cfRule type="expression" dxfId="431" priority="325">
      <formula>$C40=""</formula>
    </cfRule>
  </conditionalFormatting>
  <conditionalFormatting sqref="I42:AG42">
    <cfRule type="expression" dxfId="430" priority="324">
      <formula>$C42=""</formula>
    </cfRule>
  </conditionalFormatting>
  <conditionalFormatting sqref="I44:AG44">
    <cfRule type="expression" dxfId="429" priority="323">
      <formula>$C44=""</formula>
    </cfRule>
  </conditionalFormatting>
  <conditionalFormatting sqref="I46:AG46">
    <cfRule type="expression" dxfId="428" priority="322">
      <formula>$C46=""</formula>
    </cfRule>
  </conditionalFormatting>
  <conditionalFormatting sqref="I48:AG48">
    <cfRule type="expression" dxfId="427" priority="321">
      <formula>$C48=""</formula>
    </cfRule>
  </conditionalFormatting>
  <conditionalFormatting sqref="I50:AG50">
    <cfRule type="expression" dxfId="426" priority="320">
      <formula>$C50=""</formula>
    </cfRule>
  </conditionalFormatting>
  <conditionalFormatting sqref="I52:AG52">
    <cfRule type="expression" dxfId="425" priority="319">
      <formula>$C52=""</formula>
    </cfRule>
  </conditionalFormatting>
  <conditionalFormatting sqref="I54:AG54">
    <cfRule type="expression" dxfId="424" priority="318">
      <formula>$C54=""</formula>
    </cfRule>
  </conditionalFormatting>
  <conditionalFormatting sqref="I56:AG56">
    <cfRule type="expression" dxfId="423" priority="317">
      <formula>$C56=""</formula>
    </cfRule>
  </conditionalFormatting>
  <conditionalFormatting sqref="I58:AG58">
    <cfRule type="expression" dxfId="422" priority="316">
      <formula>$C58=""</formula>
    </cfRule>
  </conditionalFormatting>
  <conditionalFormatting sqref="I60:AG60">
    <cfRule type="expression" dxfId="421" priority="315">
      <formula>$C60=""</formula>
    </cfRule>
  </conditionalFormatting>
  <conditionalFormatting sqref="I62:AG62">
    <cfRule type="expression" dxfId="420" priority="314">
      <formula>$C62=""</formula>
    </cfRule>
  </conditionalFormatting>
  <conditionalFormatting sqref="I64:AG64">
    <cfRule type="expression" dxfId="419" priority="313">
      <formula>$C64=""</formula>
    </cfRule>
  </conditionalFormatting>
  <conditionalFormatting sqref="I66:AG66">
    <cfRule type="expression" dxfId="418" priority="312">
      <formula>$C66=""</formula>
    </cfRule>
  </conditionalFormatting>
  <conditionalFormatting sqref="I68:AG68">
    <cfRule type="expression" dxfId="417" priority="311">
      <formula>$C68=""</formula>
    </cfRule>
  </conditionalFormatting>
  <conditionalFormatting sqref="I70:AG70">
    <cfRule type="expression" dxfId="416" priority="310">
      <formula>$C70=""</formula>
    </cfRule>
  </conditionalFormatting>
  <conditionalFormatting sqref="I72:AG72">
    <cfRule type="expression" dxfId="415" priority="309">
      <formula>$C72=""</formula>
    </cfRule>
  </conditionalFormatting>
  <conditionalFormatting sqref="I74:AG74">
    <cfRule type="expression" dxfId="414" priority="308">
      <formula>$C74=""</formula>
    </cfRule>
  </conditionalFormatting>
  <conditionalFormatting sqref="I76:AG76">
    <cfRule type="expression" dxfId="413" priority="307">
      <formula>$C76=""</formula>
    </cfRule>
  </conditionalFormatting>
  <conditionalFormatting sqref="I78:AG78">
    <cfRule type="expression" dxfId="412" priority="306">
      <formula>$C78=""</formula>
    </cfRule>
  </conditionalFormatting>
  <conditionalFormatting sqref="I80:AG80">
    <cfRule type="expression" dxfId="411" priority="305">
      <formula>$C80=""</formula>
    </cfRule>
  </conditionalFormatting>
  <conditionalFormatting sqref="I82:AG82">
    <cfRule type="expression" dxfId="410" priority="304">
      <formula>$C82=""</formula>
    </cfRule>
  </conditionalFormatting>
  <conditionalFormatting sqref="I84:AG84">
    <cfRule type="expression" dxfId="409" priority="303">
      <formula>$C84=""</formula>
    </cfRule>
  </conditionalFormatting>
  <conditionalFormatting sqref="I86:AG86">
    <cfRule type="expression" dxfId="408" priority="302">
      <formula>$C86=""</formula>
    </cfRule>
  </conditionalFormatting>
  <conditionalFormatting sqref="I88:AG88">
    <cfRule type="expression" dxfId="407" priority="301">
      <formula>$C88=""</formula>
    </cfRule>
  </conditionalFormatting>
  <conditionalFormatting sqref="I90:AG90">
    <cfRule type="expression" dxfId="406" priority="300">
      <formula>$C90=""</formula>
    </cfRule>
  </conditionalFormatting>
  <conditionalFormatting sqref="I92:AG92">
    <cfRule type="expression" dxfId="405" priority="299">
      <formula>$C92=""</formula>
    </cfRule>
  </conditionalFormatting>
  <conditionalFormatting sqref="I94:AG94">
    <cfRule type="expression" dxfId="404" priority="298">
      <formula>$C94=""</formula>
    </cfRule>
  </conditionalFormatting>
  <conditionalFormatting sqref="I96:AG96">
    <cfRule type="expression" dxfId="403" priority="297">
      <formula>$C96=""</formula>
    </cfRule>
  </conditionalFormatting>
  <conditionalFormatting sqref="I98:AG98">
    <cfRule type="expression" dxfId="402" priority="296">
      <formula>$C98=""</formula>
    </cfRule>
  </conditionalFormatting>
  <conditionalFormatting sqref="I100:AG100">
    <cfRule type="expression" dxfId="401" priority="295">
      <formula>$C100=""</formula>
    </cfRule>
  </conditionalFormatting>
  <conditionalFormatting sqref="I102:AG102">
    <cfRule type="expression" dxfId="400" priority="294">
      <formula>$C102=""</formula>
    </cfRule>
  </conditionalFormatting>
  <conditionalFormatting sqref="I104:AG104">
    <cfRule type="expression" dxfId="399" priority="293">
      <formula>$C104=""</formula>
    </cfRule>
  </conditionalFormatting>
  <conditionalFormatting sqref="I106:AG106 I166:AG166">
    <cfRule type="expression" dxfId="398" priority="292">
      <formula>$C106=""</formula>
    </cfRule>
  </conditionalFormatting>
  <conditionalFormatting sqref="I108:AG108">
    <cfRule type="expression" dxfId="397" priority="29">
      <formula>$C108=""</formula>
    </cfRule>
  </conditionalFormatting>
  <conditionalFormatting sqref="I110:AG110">
    <cfRule type="expression" dxfId="396" priority="28">
      <formula>$C110=""</formula>
    </cfRule>
  </conditionalFormatting>
  <conditionalFormatting sqref="I112:AG112">
    <cfRule type="expression" dxfId="395" priority="27">
      <formula>$C112=""</formula>
    </cfRule>
  </conditionalFormatting>
  <conditionalFormatting sqref="I114:AG114">
    <cfRule type="expression" dxfId="394" priority="26">
      <formula>$C114=""</formula>
    </cfRule>
  </conditionalFormatting>
  <conditionalFormatting sqref="I116:AG116">
    <cfRule type="expression" dxfId="393" priority="25">
      <formula>$C116=""</formula>
    </cfRule>
  </conditionalFormatting>
  <conditionalFormatting sqref="I118:AG118">
    <cfRule type="expression" dxfId="392" priority="24">
      <formula>$C118=""</formula>
    </cfRule>
  </conditionalFormatting>
  <conditionalFormatting sqref="I120:AG120">
    <cfRule type="expression" dxfId="391" priority="23">
      <formula>$C120=""</formula>
    </cfRule>
  </conditionalFormatting>
  <conditionalFormatting sqref="I122:AG122">
    <cfRule type="expression" dxfId="390" priority="22">
      <formula>$C122=""</formula>
    </cfRule>
  </conditionalFormatting>
  <conditionalFormatting sqref="I124:AG124">
    <cfRule type="expression" dxfId="389" priority="21">
      <formula>$C124=""</formula>
    </cfRule>
  </conditionalFormatting>
  <conditionalFormatting sqref="I126:AG126">
    <cfRule type="expression" dxfId="388" priority="20">
      <formula>$C126=""</formula>
    </cfRule>
  </conditionalFormatting>
  <conditionalFormatting sqref="I128:AG128">
    <cfRule type="expression" dxfId="387" priority="19">
      <formula>$C128=""</formula>
    </cfRule>
  </conditionalFormatting>
  <conditionalFormatting sqref="I130:AG130">
    <cfRule type="expression" dxfId="386" priority="18">
      <formula>$C130=""</formula>
    </cfRule>
  </conditionalFormatting>
  <conditionalFormatting sqref="I132:AG132">
    <cfRule type="expression" dxfId="385" priority="17">
      <formula>$C132=""</formula>
    </cfRule>
  </conditionalFormatting>
  <conditionalFormatting sqref="I134:AG134">
    <cfRule type="expression" dxfId="384" priority="16">
      <formula>$C134=""</formula>
    </cfRule>
  </conditionalFormatting>
  <conditionalFormatting sqref="I136:AG136">
    <cfRule type="expression" dxfId="383" priority="15">
      <formula>$C136=""</formula>
    </cfRule>
  </conditionalFormatting>
  <conditionalFormatting sqref="I138:AG138">
    <cfRule type="expression" dxfId="382" priority="14">
      <formula>$C138=""</formula>
    </cfRule>
  </conditionalFormatting>
  <conditionalFormatting sqref="I140:AG140">
    <cfRule type="expression" dxfId="381" priority="13">
      <formula>$C140=""</formula>
    </cfRule>
  </conditionalFormatting>
  <conditionalFormatting sqref="I142:AG142">
    <cfRule type="expression" dxfId="380" priority="12">
      <formula>$C142=""</formula>
    </cfRule>
  </conditionalFormatting>
  <conditionalFormatting sqref="I144:AG144">
    <cfRule type="expression" dxfId="379" priority="11">
      <formula>$C144=""</formula>
    </cfRule>
  </conditionalFormatting>
  <conditionalFormatting sqref="I146:AG146">
    <cfRule type="expression" dxfId="378" priority="10">
      <formula>$C146=""</formula>
    </cfRule>
  </conditionalFormatting>
  <conditionalFormatting sqref="I148:AG148">
    <cfRule type="expression" dxfId="377" priority="9">
      <formula>$C148=""</formula>
    </cfRule>
  </conditionalFormatting>
  <conditionalFormatting sqref="I150:AG150">
    <cfRule type="expression" dxfId="376" priority="8">
      <formula>$C150=""</formula>
    </cfRule>
  </conditionalFormatting>
  <conditionalFormatting sqref="I152:AG152">
    <cfRule type="expression" dxfId="375" priority="7">
      <formula>$C152=""</formula>
    </cfRule>
  </conditionalFormatting>
  <conditionalFormatting sqref="I154:AG154">
    <cfRule type="expression" dxfId="374" priority="6">
      <formula>$C154=""</formula>
    </cfRule>
  </conditionalFormatting>
  <conditionalFormatting sqref="I156:AG156">
    <cfRule type="expression" dxfId="373" priority="5">
      <formula>$C156=""</formula>
    </cfRule>
  </conditionalFormatting>
  <conditionalFormatting sqref="I158:AG158">
    <cfRule type="expression" dxfId="372" priority="4">
      <formula>$C158=""</formula>
    </cfRule>
  </conditionalFormatting>
  <conditionalFormatting sqref="I160:AG160">
    <cfRule type="expression" dxfId="371" priority="3">
      <formula>$C160=""</formula>
    </cfRule>
  </conditionalFormatting>
  <conditionalFormatting sqref="I162:AG162">
    <cfRule type="expression" dxfId="370" priority="2">
      <formula>$C162=""</formula>
    </cfRule>
  </conditionalFormatting>
  <conditionalFormatting sqref="I164:AG164">
    <cfRule type="expression" dxfId="369" priority="1">
      <formula>$C164=""</formula>
    </cfRule>
  </conditionalFormatting>
  <dataValidations count="4">
    <dataValidation type="whole" allowBlank="1" showInputMessage="1" showErrorMessage="1" promptTitle="Data input" sqref="I8 K8:Q8 T8:AG8 I10 K10:Q10 T10:AG10 I12 K12:Q12 T12:AG12 I14 K14:Q14 T14:AG14 I16 K16:Q16 T16:AG16 I18 K18:Q18 T18:AG18 I20 K20:Q20 T20:AG20 I22 K22:Q22 T22:AG22 I24 K24:Q24 T24:AG24 I26 K26:Q26 T26:AG26 I28 K28:Q28 T28:AG28 I30 K30:Q30 T30:AG30 I32 K32:Q32 T32:AG32 I34 K34:Q34 T34:AG34 I36 K36:Q36 T36:AG36 I38 K38:Q38 T38:AG38 I40 K40:Q40 T40:AG40 I42 K42:Q42 T42:AG42 I44 K44:Q44 T44:AG44 I46 K46:Q46 T46:AG46 I48 K48:Q48 T48:AG48 I50 K50:Q50 T50:AG50 I52 K52:Q52 T52:AG52 I54 K54:Q54 T54:AG54 I56 K56:Q56 T56:AG56 I58 K58:Q58 T58:AG58 I60 K60:Q60 T60:AG60 I62 K62:Q62 T62:AG62 I64 K64:Q64 T64:AG64 K66:Q66 T66:AG66 I66 I68 K68:Q68 T68:AG68 K70:Q70 T70:AG70 I70 I72 K72:Q72 T72:AG72 I74 K74:Q74 T74:AG74 I76 K76:Q76 T76:AG76 I78 K78:Q78 T78:AG78 I80 K80:Q80 T80:AG80 K82:Q82 T82:AG82 I82 I84 K84:Q84 T84:AG84 T86:AG86 I86 K86:Q86 I88 K88:Q88 T88:AG88 I90 K90:Q90 T90:AG90 K92:Q92 T92:AG92 I92 I94 K94:Q94 T94:AG94 I96 K96:Q96 T96:AG96 I98 K98:Q98 T98:AG98 K100:Q100 T100:AG100 I100 I102 K102:Q102 T102:AG102 K104:Q104 T104:AG104 I104 T106:AG106 I106 K106:Q106 I108 K108:Q108 T108:AG108 I110 K110:Q110 T110:AG110 I112 K112:Q112 T112:AG112 I114 K114:Q114 T114:AG114 I116 K116:Q116 T116:AG116 I118 K118:Q118 T118:AG118 I120 K120:Q120 T120:AG120 I122 K122:Q122 T122:AG122 I124 K124:Q124 T124:AG124 K126:Q126 T126:AG126 I126 I128 K128:Q128 T128:AG128 K130:Q130 T130:AG130 I130 I132 K132:Q132 T132:AG132 I134 K134:Q134 T134:AG134 I136 K136:Q136 T136:AG136 I138 K138:Q138 T138:AG138 I140 K140:Q140 T140:AG140 K142:Q142 T142:AG142 I142 I144 K144:Q144 T144:AG144 T146:AG146 I146 K146:Q146 I148 K148:Q148 T148:AG148 I150 K150:Q150 T150:AG150 K152:Q152 T152:AG152 I152 I154 K154:Q154 T154:AG154 I156 K156:Q156 T156:AG156 I158 K158:Q158 T158:AG158 K160:Q160 T160:AG160 I160 I162 K162:Q162 T162:AG162 K164:Q164 T164:AG164 I164 T166:AG166 I166 K166:Q166" xr:uid="{00000000-0002-0000-1200-000000000000}">
      <formula1>-9.99999999999999E+33</formula1>
      <formula2>9.99999999999999E+34</formula2>
    </dataValidation>
    <dataValidation type="whole" operator="greaterThanOrEqual" allowBlank="1" showInputMessage="1" showErrorMessage="1" promptTitle="Data input" prompt="Insert non-negative integer value" sqref="R22 R24 R14 R8 R20 R16 R10 R12 R28 R18 R26 R30 R32 R34 R36 R38 R40 R42 R44 R46 R48 R50 R52 R54 R56 R58 R60 R62 R64 R66 R68 R70 R72 R74 R76 R78 R80 R82 R84 R86 R88 R90 R92 R94 R96 R98 R100 R102 R104 R106 R108 R110 R112 R114 R116 R118 R120 R122 R124 R126 R128 R130 R132 R134 R136 R138 R140 R142 R144 R146 R148 R150 R152 R154 R156 R158 R160 R162 R164 R166" xr:uid="{00000000-0002-0000-1200-000001000000}">
      <formula1>0</formula1>
    </dataValidation>
    <dataValidation operator="greaterThanOrEqual" allowBlank="1" showInputMessage="1" showErrorMessage="1" sqref="G169 X169:AC169" xr:uid="{00000000-0002-0000-1200-000002000000}"/>
    <dataValidation operator="greaterThanOrEqual" allowBlank="1" showInputMessage="1" showErrorMessage="1" promptTitle="Data input" prompt="Insert non-negative integer value" sqref="AH18 AH26 AH16 AH28 AH8 AH12 AH10 AH14 AH24 AH20 AH22 AH30 AH32 AH34 AH36 AH38 AH40 AH42 AH44 AH46 AH48 AH50 AH52 AH54 AH56 AH58 AH60 AH62 AH64 AH66 AH68 AH70 AH72 AH74 AH76 AH78 AH80 AH82 AH84 AH86 AH88 AH90 AH92 AH94 AH96 AH98 AH100 AH102 AH104 AH106 AH108 AH110 AH112 AH114 AH116 AH118 AH120 AH122 AH124 AH126 AH128 AH130 AH132 AH134 AH136 AH138 AH140 AH142 AH144 AH146 AH148 AH150 AH152 AH154 AH156 AH158 AH160 AH162 AH164 AH166" xr:uid="{00000000-0002-0000-1200-000003000000}"/>
  </dataValidations>
  <pageMargins left="0.7" right="0.7" top="0.75" bottom="0.75" header="0.3" footer="0.3"/>
  <pageSetup scale="21" orientation="portrait" r:id="rId1"/>
  <colBreaks count="1" manualBreakCount="1">
    <brk id="34" max="36" man="1"/>
  </colBreaks>
  <drawing r:id="rId2"/>
  <extLst>
    <ext xmlns:x14="http://schemas.microsoft.com/office/spreadsheetml/2009/9/main" uri="{78C0D931-6437-407d-A8EE-F0AAD7539E65}">
      <x14:conditionalFormattings>
        <x14:conditionalFormatting xmlns:xm="http://schemas.microsoft.com/office/excel/2006/main">
          <x14:cfRule type="expression" priority="285" id="{DF4335BE-19CC-4A63-83E1-488A1BF38D52}">
            <xm:f>'Section A'!$F$15=0</xm:f>
            <x14:dxf>
              <fill>
                <patternFill patternType="mediumGray">
                  <bgColor theme="0" tint="-0.24994659260841701"/>
                </patternFill>
              </fill>
            </x14:dxf>
          </x14:cfRule>
          <xm:sqref>C8:H8</xm:sqref>
        </x14:conditionalFormatting>
        <x14:conditionalFormatting xmlns:xm="http://schemas.microsoft.com/office/excel/2006/main">
          <x14:cfRule type="expression" priority="273" id="{06CF90C1-51AC-47C1-859D-8B3315BDD804}">
            <xm:f>'Section A'!$F$15=0</xm:f>
            <x14:dxf>
              <fill>
                <patternFill patternType="mediumGray">
                  <bgColor theme="0" tint="-0.24994659260841701"/>
                </patternFill>
              </fill>
            </x14:dxf>
          </x14:cfRule>
          <xm:sqref>C10:H10</xm:sqref>
        </x14:conditionalFormatting>
        <x14:conditionalFormatting xmlns:xm="http://schemas.microsoft.com/office/excel/2006/main">
          <x14:cfRule type="expression" priority="271" id="{AD6B971A-EE7F-4DFA-969C-46A90630DA2E}">
            <xm:f>'Section A'!$F$15=0</xm:f>
            <x14:dxf>
              <fill>
                <patternFill patternType="mediumGray">
                  <bgColor theme="0" tint="-0.24994659260841701"/>
                </patternFill>
              </fill>
            </x14:dxf>
          </x14:cfRule>
          <xm:sqref>C12:H12</xm:sqref>
        </x14:conditionalFormatting>
        <x14:conditionalFormatting xmlns:xm="http://schemas.microsoft.com/office/excel/2006/main">
          <x14:cfRule type="expression" priority="823" id="{A2D7E004-5E7B-437D-963E-F97AFA6E38D1}">
            <xm:f>'Section A'!$F$15=0</xm:f>
            <x14:dxf>
              <fill>
                <patternFill patternType="mediumGray">
                  <bgColor theme="0" tint="-0.24994659260841701"/>
                </patternFill>
              </fill>
            </x14:dxf>
          </x14:cfRule>
          <xm:sqref>C14:H14</xm:sqref>
        </x14:conditionalFormatting>
        <x14:conditionalFormatting xmlns:xm="http://schemas.microsoft.com/office/excel/2006/main">
          <x14:cfRule type="expression" priority="815" id="{5B296A67-F055-4D9E-93BF-F9732C37FCBB}">
            <xm:f>'Section A'!$F$15=0</xm:f>
            <x14:dxf>
              <fill>
                <patternFill patternType="mediumGray">
                  <bgColor theme="0" tint="-0.24994659260841701"/>
                </patternFill>
              </fill>
            </x14:dxf>
          </x14:cfRule>
          <xm:sqref>C16:H16</xm:sqref>
        </x14:conditionalFormatting>
        <x14:conditionalFormatting xmlns:xm="http://schemas.microsoft.com/office/excel/2006/main">
          <x14:cfRule type="expression" priority="807" id="{B4A936DD-2484-4BE3-9055-82ED8A42225F}">
            <xm:f>'Section A'!$F$15=0</xm:f>
            <x14:dxf>
              <fill>
                <patternFill patternType="mediumGray">
                  <bgColor theme="0" tint="-0.24994659260841701"/>
                </patternFill>
              </fill>
            </x14:dxf>
          </x14:cfRule>
          <xm:sqref>C18:H18</xm:sqref>
        </x14:conditionalFormatting>
        <x14:conditionalFormatting xmlns:xm="http://schemas.microsoft.com/office/excel/2006/main">
          <x14:cfRule type="expression" priority="799" id="{6B4C4F3C-5AA4-465A-9BDA-E48F3339751E}">
            <xm:f>'Section A'!$F$15=0</xm:f>
            <x14:dxf>
              <fill>
                <patternFill patternType="mediumGray">
                  <bgColor theme="0" tint="-0.24994659260841701"/>
                </patternFill>
              </fill>
            </x14:dxf>
          </x14:cfRule>
          <xm:sqref>C20:H20</xm:sqref>
        </x14:conditionalFormatting>
        <x14:conditionalFormatting xmlns:xm="http://schemas.microsoft.com/office/excel/2006/main">
          <x14:cfRule type="expression" priority="791" id="{CF1FD412-1A6F-4A8A-9B1D-6073CD8AC60F}">
            <xm:f>'Section A'!$F$15=0</xm:f>
            <x14:dxf>
              <fill>
                <patternFill patternType="mediumGray">
                  <bgColor theme="0" tint="-0.24994659260841701"/>
                </patternFill>
              </fill>
            </x14:dxf>
          </x14:cfRule>
          <xm:sqref>C22:H22</xm:sqref>
        </x14:conditionalFormatting>
        <x14:conditionalFormatting xmlns:xm="http://schemas.microsoft.com/office/excel/2006/main">
          <x14:cfRule type="expression" priority="783" id="{50410E7E-6F71-4639-B7BB-D30937644EE2}">
            <xm:f>'Section A'!$F$15=0</xm:f>
            <x14:dxf>
              <fill>
                <patternFill patternType="mediumGray">
                  <bgColor theme="0" tint="-0.24994659260841701"/>
                </patternFill>
              </fill>
            </x14:dxf>
          </x14:cfRule>
          <xm:sqref>C24:H24</xm:sqref>
        </x14:conditionalFormatting>
        <x14:conditionalFormatting xmlns:xm="http://schemas.microsoft.com/office/excel/2006/main">
          <x14:cfRule type="expression" priority="775" id="{A74BA279-9BA9-447A-8D6C-8324B9161D36}">
            <xm:f>'Section A'!$F$15=0</xm:f>
            <x14:dxf>
              <fill>
                <patternFill patternType="mediumGray">
                  <bgColor theme="0" tint="-0.24994659260841701"/>
                </patternFill>
              </fill>
            </x14:dxf>
          </x14:cfRule>
          <xm:sqref>C26:H26</xm:sqref>
        </x14:conditionalFormatting>
        <x14:conditionalFormatting xmlns:xm="http://schemas.microsoft.com/office/excel/2006/main">
          <x14:cfRule type="expression" priority="767" id="{DDEA7999-9419-4A5C-9E88-58DE823FDACD}">
            <xm:f>'Section A'!$F$15=0</xm:f>
            <x14:dxf>
              <fill>
                <patternFill patternType="mediumGray">
                  <bgColor theme="0" tint="-0.24994659260841701"/>
                </patternFill>
              </fill>
            </x14:dxf>
          </x14:cfRule>
          <xm:sqref>C28:H28</xm:sqref>
        </x14:conditionalFormatting>
        <x14:conditionalFormatting xmlns:xm="http://schemas.microsoft.com/office/excel/2006/main">
          <x14:cfRule type="expression" priority="759" id="{B4DABE01-E862-4BEA-BDBB-B0796CB1A905}">
            <xm:f>'Section A'!$F$15=0</xm:f>
            <x14:dxf>
              <fill>
                <patternFill patternType="mediumGray">
                  <bgColor theme="0" tint="-0.24994659260841701"/>
                </patternFill>
              </fill>
            </x14:dxf>
          </x14:cfRule>
          <xm:sqref>C30:H30</xm:sqref>
        </x14:conditionalFormatting>
        <x14:conditionalFormatting xmlns:xm="http://schemas.microsoft.com/office/excel/2006/main">
          <x14:cfRule type="expression" priority="751" id="{66A7006F-941C-42F5-AF29-2776AD8F1F2A}">
            <xm:f>'Section A'!$F$15=0</xm:f>
            <x14:dxf>
              <fill>
                <patternFill patternType="mediumGray">
                  <bgColor theme="0" tint="-0.24994659260841701"/>
                </patternFill>
              </fill>
            </x14:dxf>
          </x14:cfRule>
          <xm:sqref>C32:H32</xm:sqref>
        </x14:conditionalFormatting>
        <x14:conditionalFormatting xmlns:xm="http://schemas.microsoft.com/office/excel/2006/main">
          <x14:cfRule type="expression" priority="743" id="{FBABD44E-786A-4D1D-A998-825EBAFAD3B1}">
            <xm:f>'Section A'!$F$15=0</xm:f>
            <x14:dxf>
              <fill>
                <patternFill patternType="mediumGray">
                  <bgColor theme="0" tint="-0.24994659260841701"/>
                </patternFill>
              </fill>
            </x14:dxf>
          </x14:cfRule>
          <xm:sqref>C34:H34</xm:sqref>
        </x14:conditionalFormatting>
        <x14:conditionalFormatting xmlns:xm="http://schemas.microsoft.com/office/excel/2006/main">
          <x14:cfRule type="expression" priority="735" id="{060719DD-B10C-42E2-B690-387F3ABB5C05}">
            <xm:f>'Section A'!$F$15=0</xm:f>
            <x14:dxf>
              <fill>
                <patternFill patternType="mediumGray">
                  <bgColor theme="0" tint="-0.24994659260841701"/>
                </patternFill>
              </fill>
            </x14:dxf>
          </x14:cfRule>
          <xm:sqref>C36:H36</xm:sqref>
        </x14:conditionalFormatting>
        <x14:conditionalFormatting xmlns:xm="http://schemas.microsoft.com/office/excel/2006/main">
          <x14:cfRule type="expression" priority="727" id="{BF4B81BE-648F-4D66-A7EC-805F591FCD4A}">
            <xm:f>'Section A'!$F$15=0</xm:f>
            <x14:dxf>
              <fill>
                <patternFill patternType="mediumGray">
                  <bgColor theme="0" tint="-0.24994659260841701"/>
                </patternFill>
              </fill>
            </x14:dxf>
          </x14:cfRule>
          <xm:sqref>C38:H38</xm:sqref>
        </x14:conditionalFormatting>
        <x14:conditionalFormatting xmlns:xm="http://schemas.microsoft.com/office/excel/2006/main">
          <x14:cfRule type="expression" priority="719" id="{7E48AB6F-D8DF-48A8-8189-673AE2D5D73E}">
            <xm:f>'Section A'!$F$15=0</xm:f>
            <x14:dxf>
              <fill>
                <patternFill patternType="mediumGray">
                  <bgColor theme="0" tint="-0.24994659260841701"/>
                </patternFill>
              </fill>
            </x14:dxf>
          </x14:cfRule>
          <xm:sqref>C40:H40</xm:sqref>
        </x14:conditionalFormatting>
        <x14:conditionalFormatting xmlns:xm="http://schemas.microsoft.com/office/excel/2006/main">
          <x14:cfRule type="expression" priority="711" id="{C4F65F09-834F-49B8-A59C-3F3B5B87CC4C}">
            <xm:f>'Section A'!$F$15=0</xm:f>
            <x14:dxf>
              <fill>
                <patternFill patternType="mediumGray">
                  <bgColor theme="0" tint="-0.24994659260841701"/>
                </patternFill>
              </fill>
            </x14:dxf>
          </x14:cfRule>
          <xm:sqref>C42:H42</xm:sqref>
        </x14:conditionalFormatting>
        <x14:conditionalFormatting xmlns:xm="http://schemas.microsoft.com/office/excel/2006/main">
          <x14:cfRule type="expression" priority="703" id="{64FD2C10-0FE3-4CFB-9E40-D3AD808FA553}">
            <xm:f>'Section A'!$F$15=0</xm:f>
            <x14:dxf>
              <fill>
                <patternFill patternType="mediumGray">
                  <bgColor theme="0" tint="-0.24994659260841701"/>
                </patternFill>
              </fill>
            </x14:dxf>
          </x14:cfRule>
          <xm:sqref>C44:H44</xm:sqref>
        </x14:conditionalFormatting>
        <x14:conditionalFormatting xmlns:xm="http://schemas.microsoft.com/office/excel/2006/main">
          <x14:cfRule type="expression" priority="695" id="{B6977D65-5482-4567-B0F9-D65537388B6A}">
            <xm:f>'Section A'!$F$15=0</xm:f>
            <x14:dxf>
              <fill>
                <patternFill patternType="mediumGray">
                  <bgColor theme="0" tint="-0.24994659260841701"/>
                </patternFill>
              </fill>
            </x14:dxf>
          </x14:cfRule>
          <xm:sqref>C46:H46</xm:sqref>
        </x14:conditionalFormatting>
        <x14:conditionalFormatting xmlns:xm="http://schemas.microsoft.com/office/excel/2006/main">
          <x14:cfRule type="expression" priority="687" id="{DFA94D67-5459-4D24-9337-97E870D3C582}">
            <xm:f>'Section A'!$F$15=0</xm:f>
            <x14:dxf>
              <fill>
                <patternFill patternType="mediumGray">
                  <bgColor theme="0" tint="-0.24994659260841701"/>
                </patternFill>
              </fill>
            </x14:dxf>
          </x14:cfRule>
          <xm:sqref>C48:H48</xm:sqref>
        </x14:conditionalFormatting>
        <x14:conditionalFormatting xmlns:xm="http://schemas.microsoft.com/office/excel/2006/main">
          <x14:cfRule type="expression" priority="679" id="{20CF75B7-A0F9-44B9-A9CE-729443DF447D}">
            <xm:f>'Section A'!$F$15=0</xm:f>
            <x14:dxf>
              <fill>
                <patternFill patternType="mediumGray">
                  <bgColor theme="0" tint="-0.24994659260841701"/>
                </patternFill>
              </fill>
            </x14:dxf>
          </x14:cfRule>
          <xm:sqref>C50:H50</xm:sqref>
        </x14:conditionalFormatting>
        <x14:conditionalFormatting xmlns:xm="http://schemas.microsoft.com/office/excel/2006/main">
          <x14:cfRule type="expression" priority="671" id="{C3928A80-4A90-4AD9-B2D4-F7D90FC41326}">
            <xm:f>'Section A'!$F$15=0</xm:f>
            <x14:dxf>
              <fill>
                <patternFill patternType="mediumGray">
                  <bgColor theme="0" tint="-0.24994659260841701"/>
                </patternFill>
              </fill>
            </x14:dxf>
          </x14:cfRule>
          <xm:sqref>C52:H52</xm:sqref>
        </x14:conditionalFormatting>
        <x14:conditionalFormatting xmlns:xm="http://schemas.microsoft.com/office/excel/2006/main">
          <x14:cfRule type="expression" priority="663" id="{9C351921-3291-466B-87B0-0F7D66451016}">
            <xm:f>'Section A'!$F$15=0</xm:f>
            <x14:dxf>
              <fill>
                <patternFill patternType="mediumGray">
                  <bgColor theme="0" tint="-0.24994659260841701"/>
                </patternFill>
              </fill>
            </x14:dxf>
          </x14:cfRule>
          <xm:sqref>C54:H54</xm:sqref>
        </x14:conditionalFormatting>
        <x14:conditionalFormatting xmlns:xm="http://schemas.microsoft.com/office/excel/2006/main">
          <x14:cfRule type="expression" priority="655" id="{93A006B3-369E-4C5D-82A8-BDB56322F783}">
            <xm:f>'Section A'!$F$15=0</xm:f>
            <x14:dxf>
              <fill>
                <patternFill patternType="mediumGray">
                  <bgColor theme="0" tint="-0.24994659260841701"/>
                </patternFill>
              </fill>
            </x14:dxf>
          </x14:cfRule>
          <xm:sqref>C56:H56</xm:sqref>
        </x14:conditionalFormatting>
        <x14:conditionalFormatting xmlns:xm="http://schemas.microsoft.com/office/excel/2006/main">
          <x14:cfRule type="expression" priority="647" id="{8BBE298B-E31A-4481-8AB3-408409A43BC8}">
            <xm:f>'Section A'!$F$15=0</xm:f>
            <x14:dxf>
              <fill>
                <patternFill patternType="mediumGray">
                  <bgColor theme="0" tint="-0.24994659260841701"/>
                </patternFill>
              </fill>
            </x14:dxf>
          </x14:cfRule>
          <xm:sqref>C58:H58</xm:sqref>
        </x14:conditionalFormatting>
        <x14:conditionalFormatting xmlns:xm="http://schemas.microsoft.com/office/excel/2006/main">
          <x14:cfRule type="expression" priority="639" id="{FBE8E6A2-A17D-4BEC-B98C-2D7C3B282E84}">
            <xm:f>'Section A'!$F$15=0</xm:f>
            <x14:dxf>
              <fill>
                <patternFill patternType="mediumGray">
                  <bgColor theme="0" tint="-0.24994659260841701"/>
                </patternFill>
              </fill>
            </x14:dxf>
          </x14:cfRule>
          <xm:sqref>C60:H60</xm:sqref>
        </x14:conditionalFormatting>
        <x14:conditionalFormatting xmlns:xm="http://schemas.microsoft.com/office/excel/2006/main">
          <x14:cfRule type="expression" priority="631" id="{92C772A7-57E7-4AA9-BA97-21AF5C032B60}">
            <xm:f>'Section A'!$F$15=0</xm:f>
            <x14:dxf>
              <fill>
                <patternFill patternType="mediumGray">
                  <bgColor theme="0" tint="-0.24994659260841701"/>
                </patternFill>
              </fill>
            </x14:dxf>
          </x14:cfRule>
          <xm:sqref>C62:H62</xm:sqref>
        </x14:conditionalFormatting>
        <x14:conditionalFormatting xmlns:xm="http://schemas.microsoft.com/office/excel/2006/main">
          <x14:cfRule type="expression" priority="623" id="{084D2520-EB13-43EC-9A9F-EF9F1B4E0409}">
            <xm:f>'Section A'!$F$15=0</xm:f>
            <x14:dxf>
              <fill>
                <patternFill patternType="mediumGray">
                  <bgColor theme="0" tint="-0.24994659260841701"/>
                </patternFill>
              </fill>
            </x14:dxf>
          </x14:cfRule>
          <xm:sqref>C64:H64</xm:sqref>
        </x14:conditionalFormatting>
        <x14:conditionalFormatting xmlns:xm="http://schemas.microsoft.com/office/excel/2006/main">
          <x14:cfRule type="expression" priority="615" id="{7AC239DA-781E-44B4-9573-DA6D56E17984}">
            <xm:f>'Section A'!$F$15=0</xm:f>
            <x14:dxf>
              <fill>
                <patternFill patternType="mediumGray">
                  <bgColor theme="0" tint="-0.24994659260841701"/>
                </patternFill>
              </fill>
            </x14:dxf>
          </x14:cfRule>
          <xm:sqref>C66:H66</xm:sqref>
        </x14:conditionalFormatting>
        <x14:conditionalFormatting xmlns:xm="http://schemas.microsoft.com/office/excel/2006/main">
          <x14:cfRule type="expression" priority="596" id="{CFF54C60-BF5E-4919-B9CB-4689E6DA0B62}">
            <xm:f>'Section A'!$F$15=0</xm:f>
            <x14:dxf>
              <fill>
                <patternFill patternType="mediumGray">
                  <bgColor theme="0" tint="-0.24994659260841701"/>
                </patternFill>
              </fill>
            </x14:dxf>
          </x14:cfRule>
          <xm:sqref>C68:H68</xm:sqref>
        </x14:conditionalFormatting>
        <x14:conditionalFormatting xmlns:xm="http://schemas.microsoft.com/office/excel/2006/main">
          <x14:cfRule type="expression" priority="588" id="{66783986-867D-404F-AFB2-ED4E50EF2F39}">
            <xm:f>'Section A'!$F$15=0</xm:f>
            <x14:dxf>
              <fill>
                <patternFill patternType="mediumGray">
                  <bgColor theme="0" tint="-0.24994659260841701"/>
                </patternFill>
              </fill>
            </x14:dxf>
          </x14:cfRule>
          <xm:sqref>C70:H70</xm:sqref>
        </x14:conditionalFormatting>
        <x14:conditionalFormatting xmlns:xm="http://schemas.microsoft.com/office/excel/2006/main">
          <x14:cfRule type="expression" priority="549" id="{7D629AB2-769C-4987-8ED2-72BF1C399693}">
            <xm:f>'Section A'!$F$15=0</xm:f>
            <x14:dxf>
              <fill>
                <patternFill patternType="mediumGray">
                  <bgColor theme="0" tint="-0.24994659260841701"/>
                </patternFill>
              </fill>
            </x14:dxf>
          </x14:cfRule>
          <xm:sqref>C72:H72</xm:sqref>
        </x14:conditionalFormatting>
        <x14:conditionalFormatting xmlns:xm="http://schemas.microsoft.com/office/excel/2006/main">
          <x14:cfRule type="expression" priority="541" id="{715B4DED-3C17-4A68-947B-D6F2BD1E9EC5}">
            <xm:f>'Section A'!$F$15=0</xm:f>
            <x14:dxf>
              <fill>
                <patternFill patternType="mediumGray">
                  <bgColor theme="0" tint="-0.24994659260841701"/>
                </patternFill>
              </fill>
            </x14:dxf>
          </x14:cfRule>
          <xm:sqref>C74:H74</xm:sqref>
        </x14:conditionalFormatting>
        <x14:conditionalFormatting xmlns:xm="http://schemas.microsoft.com/office/excel/2006/main">
          <x14:cfRule type="expression" priority="533" id="{210915C0-114C-4572-A65A-479115712459}">
            <xm:f>'Section A'!$F$15=0</xm:f>
            <x14:dxf>
              <fill>
                <patternFill patternType="mediumGray">
                  <bgColor theme="0" tint="-0.24994659260841701"/>
                </patternFill>
              </fill>
            </x14:dxf>
          </x14:cfRule>
          <xm:sqref>C76:H76</xm:sqref>
        </x14:conditionalFormatting>
        <x14:conditionalFormatting xmlns:xm="http://schemas.microsoft.com/office/excel/2006/main">
          <x14:cfRule type="expression" priority="525" id="{18F0B4F5-01AE-42B5-AEF2-7952CFE6B328}">
            <xm:f>'Section A'!$F$15=0</xm:f>
            <x14:dxf>
              <fill>
                <patternFill patternType="mediumGray">
                  <bgColor theme="0" tint="-0.24994659260841701"/>
                </patternFill>
              </fill>
            </x14:dxf>
          </x14:cfRule>
          <xm:sqref>C78:H78</xm:sqref>
        </x14:conditionalFormatting>
        <x14:conditionalFormatting xmlns:xm="http://schemas.microsoft.com/office/excel/2006/main">
          <x14:cfRule type="expression" priority="517" id="{5DD5B8DE-4DF6-44A1-BCE2-7C082ADC4BDE}">
            <xm:f>'Section A'!$F$15=0</xm:f>
            <x14:dxf>
              <fill>
                <patternFill patternType="mediumGray">
                  <bgColor theme="0" tint="-0.24994659260841701"/>
                </patternFill>
              </fill>
            </x14:dxf>
          </x14:cfRule>
          <xm:sqref>C80:H80</xm:sqref>
        </x14:conditionalFormatting>
        <x14:conditionalFormatting xmlns:xm="http://schemas.microsoft.com/office/excel/2006/main">
          <x14:cfRule type="expression" priority="509" id="{B226B37D-F277-49C3-BE85-F6DA90299B7D}">
            <xm:f>'Section A'!$F$15=0</xm:f>
            <x14:dxf>
              <fill>
                <patternFill patternType="mediumGray">
                  <bgColor theme="0" tint="-0.24994659260841701"/>
                </patternFill>
              </fill>
            </x14:dxf>
          </x14:cfRule>
          <xm:sqref>C82:H82</xm:sqref>
        </x14:conditionalFormatting>
        <x14:conditionalFormatting xmlns:xm="http://schemas.microsoft.com/office/excel/2006/main">
          <x14:cfRule type="expression" priority="490" id="{229FA93E-F81C-47DF-A6F4-4B509EED7CF2}">
            <xm:f>'Section A'!$F$15=0</xm:f>
            <x14:dxf>
              <fill>
                <patternFill patternType="mediumGray">
                  <bgColor theme="0" tint="-0.24994659260841701"/>
                </patternFill>
              </fill>
            </x14:dxf>
          </x14:cfRule>
          <xm:sqref>C84:H84</xm:sqref>
        </x14:conditionalFormatting>
        <x14:conditionalFormatting xmlns:xm="http://schemas.microsoft.com/office/excel/2006/main">
          <x14:cfRule type="expression" priority="482" id="{E4239294-0CD9-4F4C-911F-9EE545341DA1}">
            <xm:f>'Section A'!$F$15=0</xm:f>
            <x14:dxf>
              <fill>
                <patternFill patternType="mediumGray">
                  <bgColor theme="0" tint="-0.24994659260841701"/>
                </patternFill>
              </fill>
            </x14:dxf>
          </x14:cfRule>
          <xm:sqref>C86:H86</xm:sqref>
        </x14:conditionalFormatting>
        <x14:conditionalFormatting xmlns:xm="http://schemas.microsoft.com/office/excel/2006/main">
          <x14:cfRule type="expression" priority="458" id="{522CDFB6-ADB1-4946-87E0-DF64377A98E0}">
            <xm:f>'Section A'!$F$15=0</xm:f>
            <x14:dxf>
              <fill>
                <patternFill patternType="mediumGray">
                  <bgColor theme="0" tint="-0.24994659260841701"/>
                </patternFill>
              </fill>
            </x14:dxf>
          </x14:cfRule>
          <xm:sqref>C88:H88</xm:sqref>
        </x14:conditionalFormatting>
        <x14:conditionalFormatting xmlns:xm="http://schemas.microsoft.com/office/excel/2006/main">
          <x14:cfRule type="expression" priority="450" id="{48706773-9926-4F51-BDC8-823226D3575E}">
            <xm:f>'Section A'!$F$15=0</xm:f>
            <x14:dxf>
              <fill>
                <patternFill patternType="mediumGray">
                  <bgColor theme="0" tint="-0.24994659260841701"/>
                </patternFill>
              </fill>
            </x14:dxf>
          </x14:cfRule>
          <xm:sqref>C90:H90</xm:sqref>
        </x14:conditionalFormatting>
        <x14:conditionalFormatting xmlns:xm="http://schemas.microsoft.com/office/excel/2006/main">
          <x14:cfRule type="expression" priority="442" id="{8AA725E4-CCFA-43C3-A938-E06E6A216F2E}">
            <xm:f>'Section A'!$F$15=0</xm:f>
            <x14:dxf>
              <fill>
                <patternFill patternType="mediumGray">
                  <bgColor theme="0" tint="-0.24994659260841701"/>
                </patternFill>
              </fill>
            </x14:dxf>
          </x14:cfRule>
          <xm:sqref>C92:H92</xm:sqref>
        </x14:conditionalFormatting>
        <x14:conditionalFormatting xmlns:xm="http://schemas.microsoft.com/office/excel/2006/main">
          <x14:cfRule type="expression" priority="423" id="{B702C8AD-FDAA-45F0-B78E-3FA2260F77CC}">
            <xm:f>'Section A'!$F$15=0</xm:f>
            <x14:dxf>
              <fill>
                <patternFill patternType="mediumGray">
                  <bgColor theme="0" tint="-0.24994659260841701"/>
                </patternFill>
              </fill>
            </x14:dxf>
          </x14:cfRule>
          <xm:sqref>C94:H94</xm:sqref>
        </x14:conditionalFormatting>
        <x14:conditionalFormatting xmlns:xm="http://schemas.microsoft.com/office/excel/2006/main">
          <x14:cfRule type="expression" priority="415" id="{0F039BA5-28F2-4352-A064-BB8714C1A57C}">
            <xm:f>'Section A'!$F$15=0</xm:f>
            <x14:dxf>
              <fill>
                <patternFill patternType="mediumGray">
                  <bgColor theme="0" tint="-0.24994659260841701"/>
                </patternFill>
              </fill>
            </x14:dxf>
          </x14:cfRule>
          <xm:sqref>C96:H96</xm:sqref>
        </x14:conditionalFormatting>
        <x14:conditionalFormatting xmlns:xm="http://schemas.microsoft.com/office/excel/2006/main">
          <x14:cfRule type="expression" priority="396" id="{AE8DDB54-8DC5-4DD7-BF3E-271059BD1003}">
            <xm:f>'Section A'!$F$15=0</xm:f>
            <x14:dxf>
              <fill>
                <patternFill patternType="mediumGray">
                  <bgColor theme="0" tint="-0.24994659260841701"/>
                </patternFill>
              </fill>
            </x14:dxf>
          </x14:cfRule>
          <xm:sqref>C98:H98</xm:sqref>
        </x14:conditionalFormatting>
        <x14:conditionalFormatting xmlns:xm="http://schemas.microsoft.com/office/excel/2006/main">
          <x14:cfRule type="expression" priority="388" id="{44D83C70-3F46-49F1-9E90-5922D1171B8D}">
            <xm:f>'Section A'!$F$15=0</xm:f>
            <x14:dxf>
              <fill>
                <patternFill patternType="mediumGray">
                  <bgColor theme="0" tint="-0.24994659260841701"/>
                </patternFill>
              </fill>
            </x14:dxf>
          </x14:cfRule>
          <xm:sqref>C100:H100</xm:sqref>
        </x14:conditionalFormatting>
        <x14:conditionalFormatting xmlns:xm="http://schemas.microsoft.com/office/excel/2006/main">
          <x14:cfRule type="expression" priority="369" id="{7CB551B4-2541-4950-9A1B-CBA657778EE9}">
            <xm:f>'Section A'!$F$15=0</xm:f>
            <x14:dxf>
              <fill>
                <patternFill patternType="mediumGray">
                  <bgColor theme="0" tint="-0.24994659260841701"/>
                </patternFill>
              </fill>
            </x14:dxf>
          </x14:cfRule>
          <xm:sqref>C102:H102</xm:sqref>
        </x14:conditionalFormatting>
        <x14:conditionalFormatting xmlns:xm="http://schemas.microsoft.com/office/excel/2006/main">
          <x14:cfRule type="expression" priority="361" id="{2C5131B2-56F8-405F-9E40-743F5F404807}">
            <xm:f>'Section A'!$F$15=0</xm:f>
            <x14:dxf>
              <fill>
                <patternFill patternType="mediumGray">
                  <bgColor theme="0" tint="-0.24994659260841701"/>
                </patternFill>
              </fill>
            </x14:dxf>
          </x14:cfRule>
          <xm:sqref>C104:H104</xm:sqref>
        </x14:conditionalFormatting>
        <x14:conditionalFormatting xmlns:xm="http://schemas.microsoft.com/office/excel/2006/main">
          <x14:cfRule type="expression" priority="347" id="{C2284A35-7658-46E1-A4D3-1833514960C0}">
            <xm:f>'Section A'!$F$15=0</xm:f>
            <x14:dxf>
              <fill>
                <patternFill patternType="mediumGray">
                  <bgColor theme="0" tint="-0.24994659260841701"/>
                </patternFill>
              </fill>
            </x14:dxf>
          </x14:cfRule>
          <xm:sqref>C106:H106 C166:H166</xm:sqref>
        </x14:conditionalFormatting>
        <x14:conditionalFormatting xmlns:xm="http://schemas.microsoft.com/office/excel/2006/main">
          <x14:cfRule type="expression" priority="262" id="{DD485F69-F478-48BA-85CC-AC1EC7444D1B}">
            <xm:f>'Section A'!$F$15=0</xm:f>
            <x14:dxf>
              <fill>
                <patternFill patternType="mediumGray">
                  <bgColor theme="0" tint="-0.24994659260841701"/>
                </patternFill>
              </fill>
            </x14:dxf>
          </x14:cfRule>
          <xm:sqref>C108:H108</xm:sqref>
        </x14:conditionalFormatting>
        <x14:conditionalFormatting xmlns:xm="http://schemas.microsoft.com/office/excel/2006/main">
          <x14:cfRule type="expression" priority="254" id="{CAC22E5A-C7E6-4E41-AE98-45432B4E9C90}">
            <xm:f>'Section A'!$F$15=0</xm:f>
            <x14:dxf>
              <fill>
                <patternFill patternType="mediumGray">
                  <bgColor theme="0" tint="-0.24994659260841701"/>
                </patternFill>
              </fill>
            </x14:dxf>
          </x14:cfRule>
          <xm:sqref>C110:H110</xm:sqref>
        </x14:conditionalFormatting>
        <x14:conditionalFormatting xmlns:xm="http://schemas.microsoft.com/office/excel/2006/main">
          <x14:cfRule type="expression" priority="246" id="{DB68CB46-C283-4F3D-B8AA-05B46BBA9CDA}">
            <xm:f>'Section A'!$F$15=0</xm:f>
            <x14:dxf>
              <fill>
                <patternFill patternType="mediumGray">
                  <bgColor theme="0" tint="-0.24994659260841701"/>
                </patternFill>
              </fill>
            </x14:dxf>
          </x14:cfRule>
          <xm:sqref>C112:H112</xm:sqref>
        </x14:conditionalFormatting>
        <x14:conditionalFormatting xmlns:xm="http://schemas.microsoft.com/office/excel/2006/main">
          <x14:cfRule type="expression" priority="238" id="{351E2F60-018F-4321-B4FE-ABA471472581}">
            <xm:f>'Section A'!$F$15=0</xm:f>
            <x14:dxf>
              <fill>
                <patternFill patternType="mediumGray">
                  <bgColor theme="0" tint="-0.24994659260841701"/>
                </patternFill>
              </fill>
            </x14:dxf>
          </x14:cfRule>
          <xm:sqref>C114:H114</xm:sqref>
        </x14:conditionalFormatting>
        <x14:conditionalFormatting xmlns:xm="http://schemas.microsoft.com/office/excel/2006/main">
          <x14:cfRule type="expression" priority="230" id="{4597FB5E-3624-4449-AE97-54725DBE64C2}">
            <xm:f>'Section A'!$F$15=0</xm:f>
            <x14:dxf>
              <fill>
                <patternFill patternType="mediumGray">
                  <bgColor theme="0" tint="-0.24994659260841701"/>
                </patternFill>
              </fill>
            </x14:dxf>
          </x14:cfRule>
          <xm:sqref>C116:H116</xm:sqref>
        </x14:conditionalFormatting>
        <x14:conditionalFormatting xmlns:xm="http://schemas.microsoft.com/office/excel/2006/main">
          <x14:cfRule type="expression" priority="222" id="{968644A0-36DD-4A3C-95A3-B2B9D43FCFA8}">
            <xm:f>'Section A'!$F$15=0</xm:f>
            <x14:dxf>
              <fill>
                <patternFill patternType="mediumGray">
                  <bgColor theme="0" tint="-0.24994659260841701"/>
                </patternFill>
              </fill>
            </x14:dxf>
          </x14:cfRule>
          <xm:sqref>C118:H118</xm:sqref>
        </x14:conditionalFormatting>
        <x14:conditionalFormatting xmlns:xm="http://schemas.microsoft.com/office/excel/2006/main">
          <x14:cfRule type="expression" priority="214" id="{69B4D718-7301-4FCC-B2DC-405693EEF980}">
            <xm:f>'Section A'!$F$15=0</xm:f>
            <x14:dxf>
              <fill>
                <patternFill patternType="mediumGray">
                  <bgColor theme="0" tint="-0.24994659260841701"/>
                </patternFill>
              </fill>
            </x14:dxf>
          </x14:cfRule>
          <xm:sqref>C120:H120</xm:sqref>
        </x14:conditionalFormatting>
        <x14:conditionalFormatting xmlns:xm="http://schemas.microsoft.com/office/excel/2006/main">
          <x14:cfRule type="expression" priority="206" id="{C5B4B360-C8ED-4796-9D44-3481B53462A8}">
            <xm:f>'Section A'!$F$15=0</xm:f>
            <x14:dxf>
              <fill>
                <patternFill patternType="mediumGray">
                  <bgColor theme="0" tint="-0.24994659260841701"/>
                </patternFill>
              </fill>
            </x14:dxf>
          </x14:cfRule>
          <xm:sqref>C122:H122</xm:sqref>
        </x14:conditionalFormatting>
        <x14:conditionalFormatting xmlns:xm="http://schemas.microsoft.com/office/excel/2006/main">
          <x14:cfRule type="expression" priority="198" id="{4868F461-6629-4E92-BAD2-B9CDC77086B7}">
            <xm:f>'Section A'!$F$15=0</xm:f>
            <x14:dxf>
              <fill>
                <patternFill patternType="mediumGray">
                  <bgColor theme="0" tint="-0.24994659260841701"/>
                </patternFill>
              </fill>
            </x14:dxf>
          </x14:cfRule>
          <xm:sqref>C124:H124</xm:sqref>
        </x14:conditionalFormatting>
        <x14:conditionalFormatting xmlns:xm="http://schemas.microsoft.com/office/excel/2006/main">
          <x14:cfRule type="expression" priority="190" id="{43ED580A-72DA-4E8F-9FE9-4BF96806F599}">
            <xm:f>'Section A'!$F$15=0</xm:f>
            <x14:dxf>
              <fill>
                <patternFill patternType="mediumGray">
                  <bgColor theme="0" tint="-0.24994659260841701"/>
                </patternFill>
              </fill>
            </x14:dxf>
          </x14:cfRule>
          <xm:sqref>C126:H126</xm:sqref>
        </x14:conditionalFormatting>
        <x14:conditionalFormatting xmlns:xm="http://schemas.microsoft.com/office/excel/2006/main">
          <x14:cfRule type="expression" priority="181" id="{489D5E67-4B14-4C60-A4D3-6D2A73EAA8F6}">
            <xm:f>'Section A'!$F$15=0</xm:f>
            <x14:dxf>
              <fill>
                <patternFill patternType="mediumGray">
                  <bgColor theme="0" tint="-0.24994659260841701"/>
                </patternFill>
              </fill>
            </x14:dxf>
          </x14:cfRule>
          <xm:sqref>C128:H128</xm:sqref>
        </x14:conditionalFormatting>
        <x14:conditionalFormatting xmlns:xm="http://schemas.microsoft.com/office/excel/2006/main">
          <x14:cfRule type="expression" priority="173" id="{9F23BD74-7DF9-4403-92A7-FC323A493FF4}">
            <xm:f>'Section A'!$F$15=0</xm:f>
            <x14:dxf>
              <fill>
                <patternFill patternType="mediumGray">
                  <bgColor theme="0" tint="-0.24994659260841701"/>
                </patternFill>
              </fill>
            </x14:dxf>
          </x14:cfRule>
          <xm:sqref>C130:H130</xm:sqref>
        </x14:conditionalFormatting>
        <x14:conditionalFormatting xmlns:xm="http://schemas.microsoft.com/office/excel/2006/main">
          <x14:cfRule type="expression" priority="164" id="{63FA1203-03F4-46F1-9553-D85EA2662203}">
            <xm:f>'Section A'!$F$15=0</xm:f>
            <x14:dxf>
              <fill>
                <patternFill patternType="mediumGray">
                  <bgColor theme="0" tint="-0.24994659260841701"/>
                </patternFill>
              </fill>
            </x14:dxf>
          </x14:cfRule>
          <xm:sqref>C132:H132</xm:sqref>
        </x14:conditionalFormatting>
        <x14:conditionalFormatting xmlns:xm="http://schemas.microsoft.com/office/excel/2006/main">
          <x14:cfRule type="expression" priority="156" id="{0D1E2B0B-DCA6-40B5-AAFE-AE090571E14A}">
            <xm:f>'Section A'!$F$15=0</xm:f>
            <x14:dxf>
              <fill>
                <patternFill patternType="mediumGray">
                  <bgColor theme="0" tint="-0.24994659260841701"/>
                </patternFill>
              </fill>
            </x14:dxf>
          </x14:cfRule>
          <xm:sqref>C134:H134</xm:sqref>
        </x14:conditionalFormatting>
        <x14:conditionalFormatting xmlns:xm="http://schemas.microsoft.com/office/excel/2006/main">
          <x14:cfRule type="expression" priority="148" id="{19B11EBC-5EFE-41AF-B843-7C15C8669E8B}">
            <xm:f>'Section A'!$F$15=0</xm:f>
            <x14:dxf>
              <fill>
                <patternFill patternType="mediumGray">
                  <bgColor theme="0" tint="-0.24994659260841701"/>
                </patternFill>
              </fill>
            </x14:dxf>
          </x14:cfRule>
          <xm:sqref>C136:H136</xm:sqref>
        </x14:conditionalFormatting>
        <x14:conditionalFormatting xmlns:xm="http://schemas.microsoft.com/office/excel/2006/main">
          <x14:cfRule type="expression" priority="140" id="{6472B82F-4EAE-43C9-BE27-6CCD7B6A1757}">
            <xm:f>'Section A'!$F$15=0</xm:f>
            <x14:dxf>
              <fill>
                <patternFill patternType="mediumGray">
                  <bgColor theme="0" tint="-0.24994659260841701"/>
                </patternFill>
              </fill>
            </x14:dxf>
          </x14:cfRule>
          <xm:sqref>C138:H138</xm:sqref>
        </x14:conditionalFormatting>
        <x14:conditionalFormatting xmlns:xm="http://schemas.microsoft.com/office/excel/2006/main">
          <x14:cfRule type="expression" priority="132" id="{506BA100-46AA-4B13-B343-AF3AADBA8D4C}">
            <xm:f>'Section A'!$F$15=0</xm:f>
            <x14:dxf>
              <fill>
                <patternFill patternType="mediumGray">
                  <bgColor theme="0" tint="-0.24994659260841701"/>
                </patternFill>
              </fill>
            </x14:dxf>
          </x14:cfRule>
          <xm:sqref>C140:H140</xm:sqref>
        </x14:conditionalFormatting>
        <x14:conditionalFormatting xmlns:xm="http://schemas.microsoft.com/office/excel/2006/main">
          <x14:cfRule type="expression" priority="124" id="{A1DC4F79-3D42-4CA3-AA8C-4C5013C862EB}">
            <xm:f>'Section A'!$F$15=0</xm:f>
            <x14:dxf>
              <fill>
                <patternFill patternType="mediumGray">
                  <bgColor theme="0" tint="-0.24994659260841701"/>
                </patternFill>
              </fill>
            </x14:dxf>
          </x14:cfRule>
          <xm:sqref>C142:H142</xm:sqref>
        </x14:conditionalFormatting>
        <x14:conditionalFormatting xmlns:xm="http://schemas.microsoft.com/office/excel/2006/main">
          <x14:cfRule type="expression" priority="115" id="{E24D0FF2-4308-405A-A382-D73E47FF0177}">
            <xm:f>'Section A'!$F$15=0</xm:f>
            <x14:dxf>
              <fill>
                <patternFill patternType="mediumGray">
                  <bgColor theme="0" tint="-0.24994659260841701"/>
                </patternFill>
              </fill>
            </x14:dxf>
          </x14:cfRule>
          <xm:sqref>C144:H144</xm:sqref>
        </x14:conditionalFormatting>
        <x14:conditionalFormatting xmlns:xm="http://schemas.microsoft.com/office/excel/2006/main">
          <x14:cfRule type="expression" priority="107" id="{91CADA86-F225-44EF-BBA9-B955B4A86005}">
            <xm:f>'Section A'!$F$15=0</xm:f>
            <x14:dxf>
              <fill>
                <patternFill patternType="mediumGray">
                  <bgColor theme="0" tint="-0.24994659260841701"/>
                </patternFill>
              </fill>
            </x14:dxf>
          </x14:cfRule>
          <xm:sqref>C146:H146</xm:sqref>
        </x14:conditionalFormatting>
        <x14:conditionalFormatting xmlns:xm="http://schemas.microsoft.com/office/excel/2006/main">
          <x14:cfRule type="expression" priority="98" id="{AED3FBFB-A3F8-4B87-96F9-2E707793237E}">
            <xm:f>'Section A'!$F$15=0</xm:f>
            <x14:dxf>
              <fill>
                <patternFill patternType="mediumGray">
                  <bgColor theme="0" tint="-0.24994659260841701"/>
                </patternFill>
              </fill>
            </x14:dxf>
          </x14:cfRule>
          <xm:sqref>C148:H148</xm:sqref>
        </x14:conditionalFormatting>
        <x14:conditionalFormatting xmlns:xm="http://schemas.microsoft.com/office/excel/2006/main">
          <x14:cfRule type="expression" priority="90" id="{35B12C51-3E49-4621-9921-F679D845CB50}">
            <xm:f>'Section A'!$F$15=0</xm:f>
            <x14:dxf>
              <fill>
                <patternFill patternType="mediumGray">
                  <bgColor theme="0" tint="-0.24994659260841701"/>
                </patternFill>
              </fill>
            </x14:dxf>
          </x14:cfRule>
          <xm:sqref>C150:H150</xm:sqref>
        </x14:conditionalFormatting>
        <x14:conditionalFormatting xmlns:xm="http://schemas.microsoft.com/office/excel/2006/main">
          <x14:cfRule type="expression" priority="82" id="{8093445C-CF68-4390-A116-2727C7F0FBB3}">
            <xm:f>'Section A'!$F$15=0</xm:f>
            <x14:dxf>
              <fill>
                <patternFill patternType="mediumGray">
                  <bgColor theme="0" tint="-0.24994659260841701"/>
                </patternFill>
              </fill>
            </x14:dxf>
          </x14:cfRule>
          <xm:sqref>C152:H152</xm:sqref>
        </x14:conditionalFormatting>
        <x14:conditionalFormatting xmlns:xm="http://schemas.microsoft.com/office/excel/2006/main">
          <x14:cfRule type="expression" priority="73" id="{C9FD087C-282D-4A83-8379-0CB74BE9EF0C}">
            <xm:f>'Section A'!$F$15=0</xm:f>
            <x14:dxf>
              <fill>
                <patternFill patternType="mediumGray">
                  <bgColor theme="0" tint="-0.24994659260841701"/>
                </patternFill>
              </fill>
            </x14:dxf>
          </x14:cfRule>
          <xm:sqref>C154:H154</xm:sqref>
        </x14:conditionalFormatting>
        <x14:conditionalFormatting xmlns:xm="http://schemas.microsoft.com/office/excel/2006/main">
          <x14:cfRule type="expression" priority="65" id="{66904652-2173-48E2-AF24-A5CC2782C3D1}">
            <xm:f>'Section A'!$F$15=0</xm:f>
            <x14:dxf>
              <fill>
                <patternFill patternType="mediumGray">
                  <bgColor theme="0" tint="-0.24994659260841701"/>
                </patternFill>
              </fill>
            </x14:dxf>
          </x14:cfRule>
          <xm:sqref>C156:H156</xm:sqref>
        </x14:conditionalFormatting>
        <x14:conditionalFormatting xmlns:xm="http://schemas.microsoft.com/office/excel/2006/main">
          <x14:cfRule type="expression" priority="56" id="{389A8255-CB2F-40AC-B317-A0120282912D}">
            <xm:f>'Section A'!$F$15=0</xm:f>
            <x14:dxf>
              <fill>
                <patternFill patternType="mediumGray">
                  <bgColor theme="0" tint="-0.24994659260841701"/>
                </patternFill>
              </fill>
            </x14:dxf>
          </x14:cfRule>
          <xm:sqref>C158:H158</xm:sqref>
        </x14:conditionalFormatting>
        <x14:conditionalFormatting xmlns:xm="http://schemas.microsoft.com/office/excel/2006/main">
          <x14:cfRule type="expression" priority="48" id="{FABC3D43-C758-434E-B9E9-7460C679C27C}">
            <xm:f>'Section A'!$F$15=0</xm:f>
            <x14:dxf>
              <fill>
                <patternFill patternType="mediumGray">
                  <bgColor theme="0" tint="-0.24994659260841701"/>
                </patternFill>
              </fill>
            </x14:dxf>
          </x14:cfRule>
          <xm:sqref>C160:H160</xm:sqref>
        </x14:conditionalFormatting>
        <x14:conditionalFormatting xmlns:xm="http://schemas.microsoft.com/office/excel/2006/main">
          <x14:cfRule type="expression" priority="39" id="{96F1BFDC-5A2A-42BD-9B01-8C9FEAB0461D}">
            <xm:f>'Section A'!$F$15=0</xm:f>
            <x14:dxf>
              <fill>
                <patternFill patternType="mediumGray">
                  <bgColor theme="0" tint="-0.24994659260841701"/>
                </patternFill>
              </fill>
            </x14:dxf>
          </x14:cfRule>
          <xm:sqref>C162:H162</xm:sqref>
        </x14:conditionalFormatting>
        <x14:conditionalFormatting xmlns:xm="http://schemas.microsoft.com/office/excel/2006/main">
          <x14:cfRule type="expression" priority="31" id="{E2908D3F-2F62-497A-BF24-69612B39AED7}">
            <xm:f>'Section A'!$F$15=0</xm:f>
            <x14:dxf>
              <fill>
                <patternFill patternType="mediumGray">
                  <bgColor theme="0" tint="-0.24994659260841701"/>
                </patternFill>
              </fill>
            </x14:dxf>
          </x14:cfRule>
          <xm:sqref>C164:H164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201"/>
  <sheetViews>
    <sheetView showGridLines="0" view="pageBreakPreview" zoomScaleNormal="85" zoomScaleSheetLayoutView="100" workbookViewId="0">
      <pane xSplit="6" ySplit="7" topLeftCell="G8" activePane="bottomRight" state="frozen"/>
      <selection pane="topRight" activeCell="H1" sqref="H1"/>
      <selection pane="bottomLeft" activeCell="A8" sqref="A8"/>
      <selection pane="bottomRight" activeCell="G8" sqref="G8"/>
    </sheetView>
  </sheetViews>
  <sheetFormatPr defaultColWidth="9.140625" defaultRowHeight="15" x14ac:dyDescent="0.25"/>
  <cols>
    <col min="1" max="1" width="2.5703125" style="46" customWidth="1"/>
    <col min="2" max="2" width="7.7109375" style="46" customWidth="1"/>
    <col min="3" max="3" width="37" style="46" customWidth="1"/>
    <col min="4" max="5" width="33.42578125" style="46" customWidth="1"/>
    <col min="6" max="6" width="24.42578125" style="46" customWidth="1"/>
    <col min="7" max="7" width="24.5703125" style="46" customWidth="1"/>
    <col min="8" max="8" width="18.85546875" style="46" customWidth="1"/>
    <col min="9" max="9" width="18.85546875" style="351" customWidth="1"/>
    <col min="10" max="10" width="18.85546875" style="46" customWidth="1"/>
    <col min="11" max="11" width="26.140625" style="46" customWidth="1"/>
    <col min="12" max="12" width="30.85546875" style="46" customWidth="1"/>
    <col min="13" max="13" width="1.7109375" style="46" customWidth="1"/>
    <col min="14" max="14" width="11.28515625" style="98" hidden="1" customWidth="1"/>
    <col min="15" max="15" width="19.5703125" style="46" hidden="1" customWidth="1"/>
    <col min="16" max="16" width="24.5703125" style="46" hidden="1" customWidth="1"/>
    <col min="17" max="17" width="22.28515625" style="46" hidden="1" customWidth="1"/>
    <col min="18" max="18" width="28.140625" style="46" hidden="1" customWidth="1"/>
    <col min="19" max="19" width="33.85546875" style="46" hidden="1" customWidth="1"/>
    <col min="20" max="16384" width="9.140625" style="46"/>
  </cols>
  <sheetData>
    <row r="1" spans="1:19" x14ac:dyDescent="0.25">
      <c r="A1" s="4"/>
      <c r="B1" s="4"/>
      <c r="C1" s="4"/>
      <c r="D1" s="4"/>
      <c r="E1" s="4"/>
      <c r="F1" s="4"/>
      <c r="G1" s="4"/>
      <c r="H1" s="4"/>
      <c r="I1" s="95"/>
      <c r="J1" s="4"/>
      <c r="K1" s="4"/>
      <c r="L1" s="4"/>
      <c r="M1" s="4"/>
    </row>
    <row r="2" spans="1:19" ht="18.75" customHeight="1" x14ac:dyDescent="0.25">
      <c r="A2" s="4"/>
      <c r="B2" s="441" t="s">
        <v>391</v>
      </c>
      <c r="C2" s="441"/>
      <c r="D2" s="441"/>
      <c r="E2" s="4"/>
      <c r="F2" s="4"/>
      <c r="G2" s="4"/>
      <c r="H2" s="4"/>
      <c r="I2" s="95"/>
      <c r="J2" s="4"/>
      <c r="K2" s="4"/>
      <c r="L2" s="4"/>
      <c r="M2" s="4"/>
    </row>
    <row r="3" spans="1:19" x14ac:dyDescent="0.25">
      <c r="A3" s="4"/>
      <c r="B3" s="335"/>
      <c r="C3" s="4"/>
      <c r="D3" s="4"/>
      <c r="E3" s="4"/>
      <c r="F3" s="4"/>
      <c r="G3" s="4"/>
      <c r="H3" s="4"/>
      <c r="I3" s="95"/>
      <c r="J3" s="4"/>
      <c r="K3" s="4"/>
      <c r="L3" s="4"/>
      <c r="M3" s="4"/>
    </row>
    <row r="4" spans="1:19" ht="23.25" customHeight="1" x14ac:dyDescent="0.25">
      <c r="A4" s="4"/>
      <c r="B4" s="461" t="s">
        <v>976</v>
      </c>
      <c r="C4" s="461"/>
      <c r="D4" s="461"/>
      <c r="E4" s="461"/>
      <c r="F4" s="461"/>
      <c r="G4" s="461"/>
      <c r="H4" s="461"/>
      <c r="I4" s="95"/>
      <c r="J4" s="4"/>
      <c r="K4" s="4"/>
      <c r="L4" s="4"/>
      <c r="M4" s="4"/>
    </row>
    <row r="5" spans="1:19" ht="58.5" customHeight="1" x14ac:dyDescent="0.25">
      <c r="A5" s="4"/>
      <c r="B5" s="484" t="s">
        <v>977</v>
      </c>
      <c r="C5" s="484"/>
      <c r="D5" s="484"/>
      <c r="E5" s="484"/>
      <c r="F5" s="484"/>
      <c r="G5" s="484"/>
      <c r="H5" s="484"/>
      <c r="I5" s="484"/>
      <c r="J5" s="484"/>
      <c r="K5" s="371"/>
      <c r="L5" s="371"/>
      <c r="M5" s="4"/>
    </row>
    <row r="6" spans="1:19" ht="120.75" customHeight="1" x14ac:dyDescent="0.25">
      <c r="A6" s="4"/>
      <c r="B6" s="4"/>
      <c r="C6" s="207" t="s">
        <v>616</v>
      </c>
      <c r="D6" s="207" t="s">
        <v>858</v>
      </c>
      <c r="E6" s="207" t="s">
        <v>852</v>
      </c>
      <c r="F6" s="301" t="s">
        <v>126</v>
      </c>
      <c r="G6" s="207" t="s">
        <v>991</v>
      </c>
      <c r="H6" s="207" t="s">
        <v>987</v>
      </c>
      <c r="I6" s="207" t="s">
        <v>967</v>
      </c>
      <c r="J6" s="207" t="s">
        <v>988</v>
      </c>
      <c r="K6" s="207" t="s">
        <v>968</v>
      </c>
      <c r="L6" s="207" t="s">
        <v>992</v>
      </c>
      <c r="M6" s="207"/>
    </row>
    <row r="7" spans="1:19" ht="37.5" customHeight="1" thickBot="1" x14ac:dyDescent="0.3">
      <c r="A7" s="4"/>
      <c r="B7" s="4"/>
      <c r="C7" s="304" t="s">
        <v>764</v>
      </c>
      <c r="D7" s="304" t="s">
        <v>112</v>
      </c>
      <c r="E7" s="305" t="s">
        <v>550</v>
      </c>
      <c r="F7" s="304" t="s">
        <v>455</v>
      </c>
      <c r="G7" s="305" t="s">
        <v>551</v>
      </c>
      <c r="H7" s="305" t="s">
        <v>456</v>
      </c>
      <c r="I7" s="434" t="s">
        <v>552</v>
      </c>
      <c r="J7" s="305" t="s">
        <v>457</v>
      </c>
      <c r="K7" s="305" t="s">
        <v>553</v>
      </c>
      <c r="L7" s="305" t="s">
        <v>458</v>
      </c>
      <c r="M7" s="4"/>
      <c r="O7" s="351" t="s">
        <v>974</v>
      </c>
      <c r="P7" s="351" t="s">
        <v>993</v>
      </c>
      <c r="Q7" s="351" t="s">
        <v>994</v>
      </c>
      <c r="R7" s="351" t="s">
        <v>978</v>
      </c>
      <c r="S7" s="351" t="s">
        <v>981</v>
      </c>
    </row>
    <row r="8" spans="1:19" ht="25.5" customHeight="1" thickBot="1" x14ac:dyDescent="0.3">
      <c r="A8" s="4"/>
      <c r="B8" s="121" t="s">
        <v>668</v>
      </c>
      <c r="C8" s="222" t="str">
        <f>IF('Section C'!E8="", "",'Section C'!C8)</f>
        <v/>
      </c>
      <c r="D8" s="222" t="str">
        <f>IF('Section C'!E8="", "",'Section C'!E8)</f>
        <v/>
      </c>
      <c r="E8" s="222" t="str">
        <f>IF('Section C'!E8="", "",'Section C'!F8)</f>
        <v/>
      </c>
      <c r="F8" s="222" t="str">
        <f>IF('Section C'!C8="","",'Section C'!G8)</f>
        <v/>
      </c>
      <c r="G8" s="187"/>
      <c r="H8" s="187"/>
      <c r="I8" s="433"/>
      <c r="J8" s="187"/>
      <c r="K8" s="187"/>
      <c r="L8" s="187"/>
      <c r="M8" s="4"/>
      <c r="O8" s="46">
        <f>MAX('Section C'!J8,'Section C'!N8,'Section C'!P8)</f>
        <v>0</v>
      </c>
      <c r="P8" s="46" t="b">
        <f>IF(K8&gt;O8,FALSE,TRUE)</f>
        <v>1</v>
      </c>
      <c r="Q8" s="46" t="b">
        <f>IF(L8&lt;=K8, TRUE,FALSE)</f>
        <v>1</v>
      </c>
      <c r="R8" s="46" t="b">
        <f>IF(AND(G8="No",OR(H8&lt;&gt;"N/A",I8&lt;&gt;"N/A", J8&lt;&gt;"N/A",K8&lt;&gt;0,L8&lt;&gt;0)), FALSE, TRUE)</f>
        <v>1</v>
      </c>
      <c r="S8" s="46" t="b">
        <f>IF(AND(G8="Yes", OR(H8="N/A",I8="N/A",J8="N/A",K8&lt;0,L8&lt;0)), FALSE, TRUE)</f>
        <v>1</v>
      </c>
    </row>
    <row r="9" spans="1:19" ht="15.75" thickBot="1" x14ac:dyDescent="0.3">
      <c r="A9" s="4"/>
      <c r="B9" s="121"/>
      <c r="C9" s="4"/>
      <c r="D9" s="4"/>
      <c r="E9" s="4"/>
      <c r="G9" s="201"/>
      <c r="H9" s="201"/>
      <c r="I9" s="201"/>
      <c r="J9" s="201"/>
      <c r="K9" s="201"/>
      <c r="L9" s="201"/>
      <c r="M9" s="4"/>
    </row>
    <row r="10" spans="1:19" ht="25.5" customHeight="1" thickBot="1" x14ac:dyDescent="0.3">
      <c r="A10" s="4"/>
      <c r="B10" s="121" t="s">
        <v>679</v>
      </c>
      <c r="C10" s="222" t="str">
        <f>IF('Section C'!E10="", "",'Section C'!C10)</f>
        <v/>
      </c>
      <c r="D10" s="222" t="str">
        <f>IF('Section C'!E10="", "",'Section C'!E10)</f>
        <v/>
      </c>
      <c r="E10" s="222" t="str">
        <f>IF('Section C'!E10="", "",'Section C'!F10)</f>
        <v/>
      </c>
      <c r="F10" s="222" t="str">
        <f>IF('Section C'!C10="","",'Section C'!G10)</f>
        <v/>
      </c>
      <c r="G10" s="187"/>
      <c r="H10" s="187"/>
      <c r="I10" s="433"/>
      <c r="J10" s="187"/>
      <c r="K10" s="187"/>
      <c r="L10" s="187"/>
      <c r="M10" s="4"/>
      <c r="O10" s="46">
        <f>MAX('Section C'!J10,'Section C'!N10,'Section C'!P10)</f>
        <v>0</v>
      </c>
      <c r="P10" s="46" t="b">
        <f>IF(K10&gt;O10,FALSE,TRUE)</f>
        <v>1</v>
      </c>
      <c r="Q10" s="46" t="b">
        <f>IF(L10&lt;=K10, TRUE,FALSE)</f>
        <v>1</v>
      </c>
      <c r="R10" s="46" t="b">
        <f>IF(AND(G10="No",OR(H10&lt;&gt;"N/A",I10&lt;&gt;"N/A", J10&lt;&gt;"N/A",K10&lt;&gt;0,L10&lt;&gt;0)), FALSE, TRUE)</f>
        <v>1</v>
      </c>
      <c r="S10" s="46" t="b">
        <f>IF(AND(G10="Yes", OR(H10="N/A",I10="N/A",J10="N/A",K10&lt;0,L10&lt;0)), FALSE, TRUE)</f>
        <v>1</v>
      </c>
    </row>
    <row r="11" spans="1:19" ht="15.75" thickBot="1" x14ac:dyDescent="0.3">
      <c r="A11" s="4"/>
      <c r="B11" s="121"/>
      <c r="C11" s="4"/>
      <c r="D11" s="4"/>
      <c r="E11" s="4"/>
      <c r="G11" s="4"/>
      <c r="H11" s="4"/>
      <c r="I11" s="95"/>
      <c r="J11" s="4"/>
      <c r="K11" s="4"/>
      <c r="L11" s="4"/>
      <c r="M11" s="4"/>
    </row>
    <row r="12" spans="1:19" ht="25.5" customHeight="1" thickBot="1" x14ac:dyDescent="0.3">
      <c r="A12" s="4"/>
      <c r="B12" s="121" t="s">
        <v>678</v>
      </c>
      <c r="C12" s="222" t="str">
        <f>IF('Section C'!E12="", "",'Section C'!C12)</f>
        <v/>
      </c>
      <c r="D12" s="222" t="str">
        <f>IF('Section C'!E12="", "",'Section C'!E12)</f>
        <v/>
      </c>
      <c r="E12" s="222" t="str">
        <f>IF('Section C'!E12="", "",'Section C'!F12)</f>
        <v/>
      </c>
      <c r="F12" s="222" t="str">
        <f>IF('Section C'!C12="","",'Section C'!G12)</f>
        <v/>
      </c>
      <c r="G12" s="187"/>
      <c r="H12" s="187"/>
      <c r="I12" s="433"/>
      <c r="J12" s="187"/>
      <c r="K12" s="187"/>
      <c r="L12" s="187"/>
      <c r="M12" s="4"/>
      <c r="O12" s="46">
        <f>MAX('Section C'!J12,'Section C'!N12,'Section C'!P12)</f>
        <v>0</v>
      </c>
      <c r="P12" s="46" t="b">
        <f>IF(K12&gt;O12,FALSE,TRUE)</f>
        <v>1</v>
      </c>
      <c r="Q12" s="46" t="b">
        <f>IF(L12&lt;=K12, TRUE,FALSE)</f>
        <v>1</v>
      </c>
      <c r="R12" s="46" t="b">
        <f>IF(AND(G12="No",OR(H12&lt;&gt;"N/A",I12&lt;&gt;"N/A", J12&lt;&gt;"N/A",K12&lt;&gt;0,L12&lt;&gt;0)), FALSE, TRUE)</f>
        <v>1</v>
      </c>
      <c r="S12" s="46" t="b">
        <f>IF(AND(G12="Yes", OR(H12="N/A",I12="N/A",J12="N/A",K12&lt;0,L12&lt;0)), FALSE, TRUE)</f>
        <v>1</v>
      </c>
    </row>
    <row r="13" spans="1:19" ht="15.75" thickBot="1" x14ac:dyDescent="0.3">
      <c r="A13" s="4"/>
      <c r="B13" s="121"/>
      <c r="C13" s="4"/>
      <c r="D13" s="4"/>
      <c r="E13" s="4"/>
      <c r="G13" s="201"/>
      <c r="H13" s="201"/>
      <c r="I13" s="201"/>
      <c r="J13" s="201"/>
      <c r="K13" s="201"/>
      <c r="L13" s="201"/>
      <c r="M13" s="4"/>
    </row>
    <row r="14" spans="1:19" ht="25.5" customHeight="1" thickBot="1" x14ac:dyDescent="0.3">
      <c r="A14" s="4"/>
      <c r="B14" s="121" t="s">
        <v>677</v>
      </c>
      <c r="C14" s="222" t="str">
        <f>IF('Section C'!E14="", "",'Section C'!C14)</f>
        <v/>
      </c>
      <c r="D14" s="222" t="str">
        <f>IF('Section C'!E14="", "",'Section C'!E14)</f>
        <v/>
      </c>
      <c r="E14" s="222" t="str">
        <f>IF('Section C'!E14="", "",'Section C'!F14)</f>
        <v/>
      </c>
      <c r="F14" s="222" t="str">
        <f>IF('Section C'!C14="","",'Section C'!G14)</f>
        <v/>
      </c>
      <c r="G14" s="187"/>
      <c r="H14" s="187"/>
      <c r="I14" s="433"/>
      <c r="J14" s="187"/>
      <c r="K14" s="187"/>
      <c r="L14" s="187"/>
      <c r="M14" s="4"/>
      <c r="O14" s="46">
        <f>MAX('Section C'!J14,'Section C'!N14,'Section C'!P14)</f>
        <v>0</v>
      </c>
      <c r="P14" s="46" t="b">
        <f>IF(K14&gt;O14,FALSE,TRUE)</f>
        <v>1</v>
      </c>
      <c r="Q14" s="46" t="b">
        <f>IF(L14&lt;=K14, TRUE,FALSE)</f>
        <v>1</v>
      </c>
      <c r="R14" s="46" t="b">
        <f>IF(AND(G14="No",OR(H14&lt;&gt;"N/A",I14&lt;&gt;"N/A", J14&lt;&gt;"N/A",K14&lt;&gt;0,L14&lt;&gt;0)), FALSE, TRUE)</f>
        <v>1</v>
      </c>
      <c r="S14" s="46" t="b">
        <f>IF(AND(G14="Yes", OR(H14="N/A",I14="N/A",J14="N/A",K14&lt;0,L14&lt;0)), FALSE, TRUE)</f>
        <v>1</v>
      </c>
    </row>
    <row r="15" spans="1:19" ht="15.75" thickBot="1" x14ac:dyDescent="0.3">
      <c r="A15" s="4"/>
      <c r="B15" s="121"/>
      <c r="C15" s="4"/>
      <c r="D15" s="4"/>
      <c r="E15" s="4"/>
      <c r="G15" s="4"/>
      <c r="H15" s="4"/>
      <c r="I15" s="95"/>
      <c r="J15" s="4"/>
      <c r="K15" s="4"/>
      <c r="L15" s="4"/>
      <c r="M15" s="4"/>
    </row>
    <row r="16" spans="1:19" ht="25.5" customHeight="1" thickBot="1" x14ac:dyDescent="0.3">
      <c r="A16" s="4"/>
      <c r="B16" s="121" t="s">
        <v>676</v>
      </c>
      <c r="C16" s="222" t="str">
        <f>IF('Section C'!E16="", "",'Section C'!C16)</f>
        <v/>
      </c>
      <c r="D16" s="222" t="str">
        <f>IF('Section C'!E16="", "",'Section C'!E16)</f>
        <v/>
      </c>
      <c r="E16" s="222" t="str">
        <f>IF('Section C'!E16="", "",'Section C'!F16)</f>
        <v/>
      </c>
      <c r="F16" s="222" t="str">
        <f>IF('Section C'!C16="","",'Section C'!G16)</f>
        <v/>
      </c>
      <c r="G16" s="187"/>
      <c r="H16" s="187"/>
      <c r="I16" s="433"/>
      <c r="J16" s="187"/>
      <c r="K16" s="187"/>
      <c r="L16" s="187"/>
      <c r="M16" s="4"/>
      <c r="O16" s="46">
        <f>MAX('Section C'!J16,'Section C'!N16,'Section C'!P16)</f>
        <v>0</v>
      </c>
      <c r="P16" s="46" t="b">
        <f>IF(K16&gt;O16,FALSE,TRUE)</f>
        <v>1</v>
      </c>
      <c r="Q16" s="46" t="b">
        <f>IF(L16&lt;=K16, TRUE,FALSE)</f>
        <v>1</v>
      </c>
      <c r="R16" s="46" t="b">
        <f>IF(AND(G16="No",OR(H16&lt;&gt;"N/A",I16&lt;&gt;"N/A", J16&lt;&gt;"N/A",K16&lt;&gt;0,L16&lt;&gt;0)), FALSE, TRUE)</f>
        <v>1</v>
      </c>
      <c r="S16" s="46" t="b">
        <f>IF(AND(G16="Yes", OR(H16="N/A",I16="N/A",J16="N/A",K16&lt;0,L16&lt;0)), FALSE, TRUE)</f>
        <v>1</v>
      </c>
    </row>
    <row r="17" spans="1:19" ht="15.75" thickBot="1" x14ac:dyDescent="0.3">
      <c r="A17" s="4"/>
      <c r="B17" s="70"/>
      <c r="C17" s="4"/>
      <c r="D17" s="4"/>
      <c r="E17" s="4"/>
      <c r="G17" s="201"/>
      <c r="H17" s="201"/>
      <c r="I17" s="201"/>
      <c r="J17" s="201"/>
      <c r="K17" s="201"/>
      <c r="L17" s="201"/>
      <c r="M17" s="4"/>
    </row>
    <row r="18" spans="1:19" ht="25.5" customHeight="1" thickBot="1" x14ac:dyDescent="0.3">
      <c r="A18" s="4"/>
      <c r="B18" s="121" t="s">
        <v>675</v>
      </c>
      <c r="C18" s="222" t="str">
        <f>IF('Section C'!E18="", "",'Section C'!C18)</f>
        <v/>
      </c>
      <c r="D18" s="222" t="str">
        <f>IF('Section C'!E18="", "",'Section C'!E18)</f>
        <v/>
      </c>
      <c r="E18" s="222" t="str">
        <f>IF('Section C'!E18="", "",'Section C'!F18)</f>
        <v/>
      </c>
      <c r="F18" s="222" t="str">
        <f>IF('Section C'!C18="","",'Section C'!G18)</f>
        <v/>
      </c>
      <c r="G18" s="187"/>
      <c r="H18" s="187"/>
      <c r="I18" s="433"/>
      <c r="J18" s="187"/>
      <c r="K18" s="187"/>
      <c r="L18" s="187"/>
      <c r="M18" s="4"/>
      <c r="O18" s="46">
        <f>MAX('Section C'!J18,'Section C'!N18,'Section C'!P18)</f>
        <v>0</v>
      </c>
      <c r="P18" s="46" t="b">
        <f>IF(K18&gt;O18,FALSE,TRUE)</f>
        <v>1</v>
      </c>
      <c r="Q18" s="46" t="b">
        <f>IF(L18&lt;=K18, TRUE,FALSE)</f>
        <v>1</v>
      </c>
      <c r="R18" s="46" t="b">
        <f>IF(AND(G18="No",OR(H18&lt;&gt;"N/A",I18&lt;&gt;"N/A", J18&lt;&gt;"N/A",K18&lt;&gt;0,L18&lt;&gt;0)), FALSE, TRUE)</f>
        <v>1</v>
      </c>
      <c r="S18" s="46" t="b">
        <f>IF(AND(G18="Yes", OR(H18="N/A",I18="N/A",J18="N/A",K18&lt;0,L18&lt;0)), FALSE, TRUE)</f>
        <v>1</v>
      </c>
    </row>
    <row r="19" spans="1:19" ht="15.75" thickBot="1" x14ac:dyDescent="0.3">
      <c r="A19" s="4"/>
      <c r="B19" s="70"/>
      <c r="C19" s="4"/>
      <c r="D19" s="4"/>
      <c r="E19" s="4"/>
      <c r="G19" s="4"/>
      <c r="H19" s="4"/>
      <c r="I19" s="95"/>
      <c r="J19" s="4"/>
      <c r="K19" s="4"/>
      <c r="L19" s="4"/>
      <c r="M19" s="4"/>
    </row>
    <row r="20" spans="1:19" ht="25.5" customHeight="1" thickBot="1" x14ac:dyDescent="0.3">
      <c r="A20" s="4"/>
      <c r="B20" s="121" t="s">
        <v>674</v>
      </c>
      <c r="C20" s="222" t="str">
        <f>IF('Section C'!E20="", "",'Section C'!C20)</f>
        <v/>
      </c>
      <c r="D20" s="222" t="str">
        <f>IF('Section C'!E20="", "",'Section C'!E20)</f>
        <v/>
      </c>
      <c r="E20" s="222" t="str">
        <f>IF('Section C'!E20="", "",'Section C'!F20)</f>
        <v/>
      </c>
      <c r="F20" s="222" t="str">
        <f>IF('Section C'!C20="","",'Section C'!G20)</f>
        <v/>
      </c>
      <c r="G20" s="187"/>
      <c r="H20" s="187"/>
      <c r="I20" s="433"/>
      <c r="J20" s="187"/>
      <c r="K20" s="187"/>
      <c r="L20" s="187"/>
      <c r="M20" s="4"/>
      <c r="O20" s="46">
        <f>MAX('Section C'!J20,'Section C'!N20,'Section C'!P20)</f>
        <v>0</v>
      </c>
      <c r="P20" s="46" t="b">
        <f>IF(K20&gt;O20,FALSE,TRUE)</f>
        <v>1</v>
      </c>
      <c r="Q20" s="46" t="b">
        <f>IF(L20&lt;=K20, TRUE,FALSE)</f>
        <v>1</v>
      </c>
      <c r="R20" s="46" t="b">
        <f>IF(AND(G20="No",OR(H20&lt;&gt;"N/A",I20&lt;&gt;"N/A", J20&lt;&gt;"N/A",K20&lt;&gt;0,L20&lt;&gt;0)), FALSE, TRUE)</f>
        <v>1</v>
      </c>
      <c r="S20" s="46" t="b">
        <f>IF(AND(G20="Yes", OR(H20="N/A",I20="N/A",J20="N/A",K20&lt;0,L20&lt;0)), FALSE, TRUE)</f>
        <v>1</v>
      </c>
    </row>
    <row r="21" spans="1:19" ht="15.75" thickBot="1" x14ac:dyDescent="0.3">
      <c r="A21" s="4"/>
      <c r="B21" s="70"/>
      <c r="C21" s="4"/>
      <c r="D21" s="4"/>
      <c r="E21" s="4"/>
      <c r="G21" s="201"/>
      <c r="H21" s="201"/>
      <c r="I21" s="201"/>
      <c r="J21" s="201"/>
      <c r="K21" s="201"/>
      <c r="L21" s="201"/>
      <c r="M21" s="4"/>
    </row>
    <row r="22" spans="1:19" ht="25.5" customHeight="1" thickBot="1" x14ac:dyDescent="0.3">
      <c r="A22" s="4"/>
      <c r="B22" s="121" t="s">
        <v>673</v>
      </c>
      <c r="C22" s="222" t="str">
        <f>IF('Section C'!E22="", "",'Section C'!C22)</f>
        <v/>
      </c>
      <c r="D22" s="222" t="str">
        <f>IF('Section C'!E22="", "",'Section C'!E22)</f>
        <v/>
      </c>
      <c r="E22" s="222" t="str">
        <f>IF('Section C'!E22="", "",'Section C'!F22)</f>
        <v/>
      </c>
      <c r="F22" s="222" t="str">
        <f>IF('Section C'!C22="","",'Section C'!G22)</f>
        <v/>
      </c>
      <c r="G22" s="187"/>
      <c r="H22" s="187"/>
      <c r="I22" s="433"/>
      <c r="J22" s="187"/>
      <c r="K22" s="187"/>
      <c r="L22" s="187"/>
      <c r="M22" s="4"/>
      <c r="O22" s="46">
        <f>MAX('Section C'!J22,'Section C'!N22,'Section C'!P22)</f>
        <v>0</v>
      </c>
      <c r="P22" s="46" t="b">
        <f>IF(K22&gt;O22,FALSE,TRUE)</f>
        <v>1</v>
      </c>
      <c r="Q22" s="46" t="b">
        <f>IF(L22&lt;=K22, TRUE,FALSE)</f>
        <v>1</v>
      </c>
      <c r="R22" s="46" t="b">
        <f>IF(AND(G22="No",OR(H22&lt;&gt;"N/A",I22&lt;&gt;"N/A", J22&lt;&gt;"N/A",K22&lt;&gt;0,L22&lt;&gt;0)), FALSE, TRUE)</f>
        <v>1</v>
      </c>
      <c r="S22" s="46" t="b">
        <f>IF(AND(G22="Yes", OR(H22="N/A",I22="N/A",J22="N/A",K22&lt;0,L22&lt;0)), FALSE, TRUE)</f>
        <v>1</v>
      </c>
    </row>
    <row r="23" spans="1:19" ht="15.75" thickBot="1" x14ac:dyDescent="0.3">
      <c r="A23" s="4"/>
      <c r="B23" s="70"/>
      <c r="C23" s="4"/>
      <c r="D23" s="4"/>
      <c r="E23" s="4"/>
      <c r="G23" s="4"/>
      <c r="H23" s="4"/>
      <c r="I23" s="95"/>
      <c r="J23" s="4"/>
      <c r="K23" s="4"/>
      <c r="L23" s="4"/>
      <c r="M23" s="4"/>
    </row>
    <row r="24" spans="1:19" ht="25.5" customHeight="1" thickBot="1" x14ac:dyDescent="0.3">
      <c r="A24" s="4"/>
      <c r="B24" s="121" t="s">
        <v>672</v>
      </c>
      <c r="C24" s="222" t="str">
        <f>IF('Section C'!E24="", "",'Section C'!C24)</f>
        <v/>
      </c>
      <c r="D24" s="222" t="str">
        <f>IF('Section C'!E24="", "",'Section C'!E24)</f>
        <v/>
      </c>
      <c r="E24" s="222" t="str">
        <f>IF('Section C'!E24="", "",'Section C'!F24)</f>
        <v/>
      </c>
      <c r="F24" s="222" t="str">
        <f>IF('Section C'!C24="","",'Section C'!G24)</f>
        <v/>
      </c>
      <c r="G24" s="187"/>
      <c r="H24" s="187"/>
      <c r="I24" s="433"/>
      <c r="J24" s="187"/>
      <c r="K24" s="187"/>
      <c r="L24" s="187"/>
      <c r="M24" s="4"/>
      <c r="O24" s="46">
        <f>MAX('Section C'!J24,'Section C'!N24,'Section C'!P24)</f>
        <v>0</v>
      </c>
      <c r="P24" s="46" t="b">
        <f>IF(K24&gt;O24,FALSE,TRUE)</f>
        <v>1</v>
      </c>
      <c r="Q24" s="46" t="b">
        <f>IF(L24&lt;=K24, TRUE,FALSE)</f>
        <v>1</v>
      </c>
      <c r="R24" s="46" t="b">
        <f>IF(AND(G24="No",OR(H24&lt;&gt;"N/A",I24&lt;&gt;"N/A", J24&lt;&gt;"N/A",K24&lt;&gt;0,L24&lt;&gt;0)), FALSE, TRUE)</f>
        <v>1</v>
      </c>
      <c r="S24" s="46" t="b">
        <f>IF(AND(G24="Yes", OR(H24="N/A",I24="N/A",J24="N/A",K24&lt;0,L24&lt;0)), FALSE, TRUE)</f>
        <v>1</v>
      </c>
    </row>
    <row r="25" spans="1:19" ht="15.75" thickBot="1" x14ac:dyDescent="0.3">
      <c r="A25" s="4"/>
      <c r="B25" s="70"/>
      <c r="C25" s="4"/>
      <c r="D25" s="4"/>
      <c r="E25" s="4"/>
      <c r="G25" s="201"/>
      <c r="H25" s="201"/>
      <c r="I25" s="201"/>
      <c r="J25" s="201"/>
      <c r="K25" s="201"/>
      <c r="L25" s="201"/>
      <c r="M25" s="4"/>
    </row>
    <row r="26" spans="1:19" ht="25.5" customHeight="1" thickBot="1" x14ac:dyDescent="0.3">
      <c r="A26" s="4"/>
      <c r="B26" s="121" t="s">
        <v>671</v>
      </c>
      <c r="C26" s="222" t="str">
        <f>IF('Section C'!E26="", "",'Section C'!C26)</f>
        <v/>
      </c>
      <c r="D26" s="222" t="str">
        <f>IF('Section C'!E26="", "",'Section C'!E26)</f>
        <v/>
      </c>
      <c r="E26" s="222" t="str">
        <f>IF('Section C'!E26="", "",'Section C'!F26)</f>
        <v/>
      </c>
      <c r="F26" s="222" t="str">
        <f>IF('Section C'!C26="","",'Section C'!G26)</f>
        <v/>
      </c>
      <c r="G26" s="187"/>
      <c r="H26" s="187"/>
      <c r="I26" s="433"/>
      <c r="J26" s="187"/>
      <c r="K26" s="187"/>
      <c r="L26" s="187"/>
      <c r="M26" s="4"/>
      <c r="O26" s="46">
        <f>MAX('Section C'!J26,'Section C'!N26,'Section C'!P26)</f>
        <v>0</v>
      </c>
      <c r="P26" s="46" t="b">
        <f>IF(K26&gt;O26,FALSE,TRUE)</f>
        <v>1</v>
      </c>
      <c r="Q26" s="46" t="b">
        <f>IF(L26&lt;=K26, TRUE,FALSE)</f>
        <v>1</v>
      </c>
      <c r="R26" s="46" t="b">
        <f>IF(AND(G26="No",OR(H26&lt;&gt;"N/A",I26&lt;&gt;"N/A", J26&lt;&gt;"N/A",K26&lt;&gt;0,L26&lt;&gt;0)), FALSE, TRUE)</f>
        <v>1</v>
      </c>
      <c r="S26" s="46" t="b">
        <f>IF(AND(G26="Yes", OR(H26="N/A",I26="N/A",J26="N/A",K26&lt;0,L26&lt;0)), FALSE, TRUE)</f>
        <v>1</v>
      </c>
    </row>
    <row r="27" spans="1:19" ht="15.75" thickBot="1" x14ac:dyDescent="0.3">
      <c r="A27" s="4"/>
      <c r="B27" s="70"/>
      <c r="C27" s="4"/>
      <c r="D27" s="4"/>
      <c r="E27" s="4"/>
      <c r="G27" s="4"/>
      <c r="H27" s="4"/>
      <c r="I27" s="95"/>
      <c r="J27" s="4"/>
      <c r="K27" s="4"/>
      <c r="L27" s="4"/>
      <c r="M27" s="4"/>
    </row>
    <row r="28" spans="1:19" ht="25.5" customHeight="1" thickBot="1" x14ac:dyDescent="0.3">
      <c r="A28" s="4"/>
      <c r="B28" s="121" t="s">
        <v>670</v>
      </c>
      <c r="C28" s="222" t="str">
        <f>IF('Section C'!E28="", "",'Section C'!C28)</f>
        <v/>
      </c>
      <c r="D28" s="222" t="str">
        <f>IF('Section C'!E28="", "",'Section C'!E28)</f>
        <v/>
      </c>
      <c r="E28" s="222" t="str">
        <f>IF('Section C'!E28="", "",'Section C'!F28)</f>
        <v/>
      </c>
      <c r="F28" s="222" t="str">
        <f>IF('Section C'!C28="","",'Section C'!G28)</f>
        <v/>
      </c>
      <c r="G28" s="187"/>
      <c r="H28" s="187"/>
      <c r="I28" s="433"/>
      <c r="J28" s="187"/>
      <c r="K28" s="187"/>
      <c r="L28" s="187"/>
      <c r="M28" s="4"/>
      <c r="O28" s="46">
        <f>MAX('Section C'!J28,'Section C'!N28,'Section C'!P28)</f>
        <v>0</v>
      </c>
      <c r="P28" s="46" t="b">
        <f>IF(K28&gt;O28,FALSE,TRUE)</f>
        <v>1</v>
      </c>
      <c r="Q28" s="46" t="b">
        <f>IF(L28&lt;=K28, TRUE,FALSE)</f>
        <v>1</v>
      </c>
      <c r="R28" s="46" t="b">
        <f>IF(AND(G28="No",OR(H28&lt;&gt;"N/A",I28&lt;&gt;"N/A", J28&lt;&gt;"N/A",K28&lt;&gt;0,L28&lt;&gt;0)), FALSE, TRUE)</f>
        <v>1</v>
      </c>
      <c r="S28" s="46" t="b">
        <f>IF(AND(G28="Yes", OR(H28="N/A",I28="N/A",J28="N/A",K28&lt;0,L28&lt;0)), FALSE, TRUE)</f>
        <v>1</v>
      </c>
    </row>
    <row r="29" spans="1:19" ht="15.75" thickBot="1" x14ac:dyDescent="0.3">
      <c r="A29" s="4"/>
      <c r="B29" s="70"/>
      <c r="C29" s="4"/>
      <c r="D29" s="4"/>
      <c r="E29" s="4"/>
      <c r="G29" s="201"/>
      <c r="H29" s="201"/>
      <c r="I29" s="201"/>
      <c r="J29" s="201"/>
      <c r="K29" s="201"/>
      <c r="L29" s="201"/>
      <c r="M29" s="4"/>
    </row>
    <row r="30" spans="1:19" ht="25.5" customHeight="1" thickBot="1" x14ac:dyDescent="0.3">
      <c r="A30" s="4"/>
      <c r="B30" s="121" t="s">
        <v>669</v>
      </c>
      <c r="C30" s="222" t="str">
        <f>IF('Section C'!E30="", "",'Section C'!C30)</f>
        <v/>
      </c>
      <c r="D30" s="222" t="str">
        <f>IF('Section C'!E30="", "",'Section C'!E30)</f>
        <v/>
      </c>
      <c r="E30" s="222" t="str">
        <f>IF('Section C'!E30="", "",'Section C'!F30)</f>
        <v/>
      </c>
      <c r="F30" s="222" t="str">
        <f>IF('Section C'!C30="","",'Section C'!G30)</f>
        <v/>
      </c>
      <c r="G30" s="187"/>
      <c r="H30" s="187"/>
      <c r="I30" s="433"/>
      <c r="J30" s="187"/>
      <c r="K30" s="187"/>
      <c r="L30" s="187"/>
      <c r="M30" s="4"/>
      <c r="O30" s="46">
        <f>MAX('Section C'!J30,'Section C'!N30,'Section C'!P30)</f>
        <v>0</v>
      </c>
      <c r="P30" s="46" t="b">
        <f>IF(K30&gt;O30,FALSE,TRUE)</f>
        <v>1</v>
      </c>
      <c r="Q30" s="46" t="b">
        <f>IF(L30&lt;=K30, TRUE,FALSE)</f>
        <v>1</v>
      </c>
      <c r="R30" s="46" t="b">
        <f>IF(AND(G30="No",OR(H30&lt;&gt;"N/A",I30&lt;&gt;"N/A", J30&lt;&gt;"N/A",K30&lt;&gt;0,L30&lt;&gt;0)), FALSE, TRUE)</f>
        <v>1</v>
      </c>
      <c r="S30" s="46" t="b">
        <f>IF(AND(G30="Yes", OR(H30="N/A",I30="N/A",J30="N/A",K30&lt;0,L30&lt;0)), FALSE, TRUE)</f>
        <v>1</v>
      </c>
    </row>
    <row r="31" spans="1:19" ht="15.75" thickBot="1" x14ac:dyDescent="0.3">
      <c r="A31" s="4"/>
      <c r="B31" s="70"/>
      <c r="C31" s="4"/>
      <c r="D31" s="4"/>
      <c r="E31" s="4"/>
      <c r="G31" s="4"/>
      <c r="H31" s="4"/>
      <c r="I31" s="95"/>
      <c r="J31" s="4"/>
      <c r="K31" s="4"/>
      <c r="L31" s="4"/>
      <c r="M31" s="4"/>
    </row>
    <row r="32" spans="1:19" ht="28.5" customHeight="1" thickBot="1" x14ac:dyDescent="0.3">
      <c r="A32" s="4"/>
      <c r="B32" s="121" t="s">
        <v>730</v>
      </c>
      <c r="C32" s="222" t="str">
        <f>IF('Section C'!E32="", "",'Section C'!C32)</f>
        <v/>
      </c>
      <c r="D32" s="222" t="str">
        <f>IF('Section C'!E32="", "",'Section C'!E32)</f>
        <v/>
      </c>
      <c r="E32" s="222" t="str">
        <f>IF('Section C'!E32="", "",'Section C'!F32)</f>
        <v/>
      </c>
      <c r="F32" s="222" t="str">
        <f>IF('Section C'!C32="","",'Section C'!G32)</f>
        <v/>
      </c>
      <c r="G32" s="187"/>
      <c r="H32" s="187"/>
      <c r="I32" s="433"/>
      <c r="J32" s="187"/>
      <c r="K32" s="187"/>
      <c r="L32" s="187"/>
      <c r="M32" s="4"/>
      <c r="O32" s="46">
        <f>MAX('Section C'!J32,'Section C'!N32,'Section C'!P32)</f>
        <v>0</v>
      </c>
      <c r="P32" s="46" t="b">
        <f>IF(K32&gt;O32,FALSE,TRUE)</f>
        <v>1</v>
      </c>
      <c r="Q32" s="46" t="b">
        <f>IF(L32&lt;=K32, TRUE,FALSE)</f>
        <v>1</v>
      </c>
      <c r="R32" s="46" t="b">
        <f>IF(AND(G32="No",OR(H32&lt;&gt;"N/A",I32&lt;&gt;"N/A", J32&lt;&gt;"N/A",K32&lt;&gt;0,L32&lt;&gt;0)), FALSE, TRUE)</f>
        <v>1</v>
      </c>
      <c r="S32" s="46" t="b">
        <f>IF(AND(G32="Yes", OR(H32="N/A",I32="N/A",J32="N/A",K32&lt;0,L32&lt;0)), FALSE, TRUE)</f>
        <v>1</v>
      </c>
    </row>
    <row r="33" spans="1:19" ht="15.75" thickBot="1" x14ac:dyDescent="0.3">
      <c r="A33" s="4"/>
      <c r="B33" s="70"/>
      <c r="C33" s="4"/>
      <c r="D33" s="4"/>
      <c r="E33" s="4"/>
      <c r="G33" s="201"/>
      <c r="H33" s="201"/>
      <c r="I33" s="201"/>
      <c r="J33" s="201"/>
      <c r="K33" s="201"/>
      <c r="L33" s="201"/>
      <c r="M33" s="4"/>
    </row>
    <row r="34" spans="1:19" ht="25.5" customHeight="1" thickBot="1" x14ac:dyDescent="0.3">
      <c r="A34" s="4"/>
      <c r="B34" s="121" t="s">
        <v>731</v>
      </c>
      <c r="C34" s="222" t="str">
        <f>IF('Section C'!E34="", "",'Section C'!C34)</f>
        <v/>
      </c>
      <c r="D34" s="222" t="str">
        <f>IF('Section C'!E34="", "",'Section C'!E34)</f>
        <v/>
      </c>
      <c r="E34" s="222" t="str">
        <f>IF('Section C'!E34="", "",'Section C'!F34)</f>
        <v/>
      </c>
      <c r="F34" s="222" t="str">
        <f>IF('Section C'!C34="","",'Section C'!G34)</f>
        <v/>
      </c>
      <c r="G34" s="187"/>
      <c r="H34" s="187"/>
      <c r="I34" s="433"/>
      <c r="J34" s="187"/>
      <c r="K34" s="187"/>
      <c r="L34" s="187"/>
      <c r="M34" s="4"/>
      <c r="O34" s="46">
        <f>MAX('Section C'!J34,'Section C'!N34,'Section C'!P34)</f>
        <v>0</v>
      </c>
      <c r="P34" s="46" t="b">
        <f>IF(K34&gt;O34,FALSE,TRUE)</f>
        <v>1</v>
      </c>
      <c r="Q34" s="46" t="b">
        <f>IF(L34&lt;=K34, TRUE,FALSE)</f>
        <v>1</v>
      </c>
      <c r="R34" s="46" t="b">
        <f>IF(AND(G34="No",OR(H34&lt;&gt;"N/A",I34&lt;&gt;"N/A", J34&lt;&gt;"N/A",K34&lt;&gt;0,L34&lt;&gt;0)), FALSE, TRUE)</f>
        <v>1</v>
      </c>
      <c r="S34" s="46" t="b">
        <f>IF(AND(G34="Yes", OR(H34="N/A",I34="N/A",J34="N/A",K34&lt;0,L34&lt;0)), FALSE, TRUE)</f>
        <v>1</v>
      </c>
    </row>
    <row r="35" spans="1:19" ht="15.75" thickBot="1" x14ac:dyDescent="0.3">
      <c r="A35" s="4"/>
      <c r="B35" s="70"/>
      <c r="C35" s="4"/>
      <c r="D35" s="4"/>
      <c r="E35" s="4"/>
      <c r="G35" s="4"/>
      <c r="H35" s="4"/>
      <c r="I35" s="95"/>
      <c r="J35" s="4"/>
      <c r="K35" s="4"/>
      <c r="L35" s="4"/>
      <c r="M35" s="4"/>
    </row>
    <row r="36" spans="1:19" ht="25.5" customHeight="1" thickBot="1" x14ac:dyDescent="0.3">
      <c r="A36" s="4"/>
      <c r="B36" s="121" t="s">
        <v>732</v>
      </c>
      <c r="C36" s="222" t="str">
        <f>IF('Section C'!E36="", "",'Section C'!C36)</f>
        <v/>
      </c>
      <c r="D36" s="222" t="str">
        <f>IF('Section C'!E36="", "",'Section C'!E36)</f>
        <v/>
      </c>
      <c r="E36" s="222" t="str">
        <f>IF('Section C'!E36="", "",'Section C'!F36)</f>
        <v/>
      </c>
      <c r="F36" s="222" t="str">
        <f>IF('Section C'!C36="","",'Section C'!G36)</f>
        <v/>
      </c>
      <c r="G36" s="187"/>
      <c r="H36" s="187"/>
      <c r="I36" s="433"/>
      <c r="J36" s="187"/>
      <c r="K36" s="187"/>
      <c r="L36" s="187"/>
      <c r="M36" s="4"/>
      <c r="O36" s="46">
        <f>MAX('Section C'!J36,'Section C'!N36,'Section C'!P36)</f>
        <v>0</v>
      </c>
      <c r="P36" s="46" t="b">
        <f>IF(K36&gt;O36,FALSE,TRUE)</f>
        <v>1</v>
      </c>
      <c r="Q36" s="46" t="b">
        <f>IF(L36&lt;=K36, TRUE,FALSE)</f>
        <v>1</v>
      </c>
      <c r="R36" s="46" t="b">
        <f>IF(AND(G36="No",OR(H36&lt;&gt;"N/A",I36&lt;&gt;"N/A", J36&lt;&gt;"N/A",K36&lt;&gt;0,L36&lt;&gt;0)), FALSE, TRUE)</f>
        <v>1</v>
      </c>
      <c r="S36" s="46" t="b">
        <f>IF(AND(G36="Yes", OR(H36="N/A",I36="N/A",J36="N/A",K36&lt;0,L36&lt;0)), FALSE, TRUE)</f>
        <v>1</v>
      </c>
    </row>
    <row r="37" spans="1:19" ht="15.75" thickBot="1" x14ac:dyDescent="0.3">
      <c r="A37" s="4"/>
      <c r="B37" s="70"/>
      <c r="C37" s="4"/>
      <c r="D37" s="4"/>
      <c r="E37" s="4"/>
      <c r="G37" s="201"/>
      <c r="H37" s="201"/>
      <c r="I37" s="201"/>
      <c r="J37" s="201"/>
      <c r="K37" s="201"/>
      <c r="L37" s="201"/>
      <c r="M37" s="4"/>
    </row>
    <row r="38" spans="1:19" ht="25.5" customHeight="1" thickBot="1" x14ac:dyDescent="0.3">
      <c r="A38" s="4"/>
      <c r="B38" s="121" t="s">
        <v>733</v>
      </c>
      <c r="C38" s="222" t="str">
        <f>IF('Section C'!E38="", "",'Section C'!C38)</f>
        <v/>
      </c>
      <c r="D38" s="222" t="str">
        <f>IF('Section C'!E38="", "",'Section C'!E38)</f>
        <v/>
      </c>
      <c r="E38" s="222" t="str">
        <f>IF('Section C'!E38="", "",'Section C'!F38)</f>
        <v/>
      </c>
      <c r="F38" s="222" t="str">
        <f>IF('Section C'!C38="","",'Section C'!G38)</f>
        <v/>
      </c>
      <c r="G38" s="187"/>
      <c r="H38" s="187"/>
      <c r="I38" s="433"/>
      <c r="J38" s="187"/>
      <c r="K38" s="187"/>
      <c r="L38" s="187"/>
      <c r="M38" s="4"/>
      <c r="O38" s="46">
        <f>MAX('Section C'!J38,'Section C'!N38,'Section C'!P38)</f>
        <v>0</v>
      </c>
      <c r="P38" s="46" t="b">
        <f>IF(K38&gt;O38,FALSE,TRUE)</f>
        <v>1</v>
      </c>
      <c r="Q38" s="46" t="b">
        <f>IF(L38&lt;=K38, TRUE,FALSE)</f>
        <v>1</v>
      </c>
      <c r="R38" s="46" t="b">
        <f>IF(AND(G38="No",OR(H38&lt;&gt;"N/A",I38&lt;&gt;"N/A", J38&lt;&gt;"N/A",K38&lt;&gt;0,L38&lt;&gt;0)), FALSE, TRUE)</f>
        <v>1</v>
      </c>
      <c r="S38" s="46" t="b">
        <f>IF(AND(G38="Yes", OR(H38="N/A",I38="N/A",J38="N/A",K38&lt;0,L38&lt;0)), FALSE, TRUE)</f>
        <v>1</v>
      </c>
    </row>
    <row r="39" spans="1:19" ht="15.75" thickBot="1" x14ac:dyDescent="0.3">
      <c r="A39" s="4"/>
      <c r="B39" s="70"/>
      <c r="C39" s="4"/>
      <c r="D39" s="4"/>
      <c r="E39" s="4"/>
      <c r="G39" s="4"/>
      <c r="H39" s="4"/>
      <c r="I39" s="95"/>
      <c r="J39" s="4"/>
      <c r="K39" s="4"/>
      <c r="L39" s="4"/>
      <c r="M39" s="4"/>
    </row>
    <row r="40" spans="1:19" ht="25.5" customHeight="1" thickBot="1" x14ac:dyDescent="0.3">
      <c r="A40" s="4"/>
      <c r="B40" s="419" t="s">
        <v>734</v>
      </c>
      <c r="C40" s="222" t="str">
        <f>IF('Section C'!E40="", "",'Section C'!C40)</f>
        <v/>
      </c>
      <c r="D40" s="222" t="str">
        <f>IF('Section C'!E40="", "",'Section C'!E40)</f>
        <v/>
      </c>
      <c r="E40" s="222" t="str">
        <f>IF('Section C'!E40="", "",'Section C'!F40)</f>
        <v/>
      </c>
      <c r="F40" s="222" t="str">
        <f>IF('Section C'!C40="","",'Section C'!G40)</f>
        <v/>
      </c>
      <c r="G40" s="187"/>
      <c r="H40" s="187"/>
      <c r="I40" s="433"/>
      <c r="J40" s="187"/>
      <c r="K40" s="187"/>
      <c r="L40" s="187"/>
      <c r="M40" s="4"/>
      <c r="O40" s="46">
        <f>MAX('Section C'!J40,'Section C'!N40,'Section C'!P40)</f>
        <v>0</v>
      </c>
      <c r="P40" s="46" t="b">
        <f>IF(K40&gt;O40,FALSE,TRUE)</f>
        <v>1</v>
      </c>
      <c r="Q40" s="46" t="b">
        <f>IF(L40&lt;=K40, TRUE,FALSE)</f>
        <v>1</v>
      </c>
      <c r="R40" s="46" t="b">
        <f>IF(AND(G40="No",OR(H40&lt;&gt;"N/A",I40&lt;&gt;"N/A", J40&lt;&gt;"N/A",K40&lt;&gt;0,L40&lt;&gt;0)), FALSE, TRUE)</f>
        <v>1</v>
      </c>
      <c r="S40" s="46" t="b">
        <f>IF(AND(G40="Yes", OR(H40="N/A",I40="N/A",J40="N/A",K40&lt;0,L40&lt;0)), FALSE, TRUE)</f>
        <v>1</v>
      </c>
    </row>
    <row r="41" spans="1:19" ht="15.75" thickBot="1" x14ac:dyDescent="0.3">
      <c r="A41" s="4"/>
      <c r="B41" s="70"/>
      <c r="C41" s="4"/>
      <c r="D41" s="4"/>
      <c r="E41" s="4"/>
      <c r="G41" s="201"/>
      <c r="H41" s="201"/>
      <c r="I41" s="201"/>
      <c r="J41" s="201"/>
      <c r="K41" s="201"/>
      <c r="L41" s="201"/>
      <c r="M41" s="4"/>
    </row>
    <row r="42" spans="1:19" ht="25.5" customHeight="1" thickBot="1" x14ac:dyDescent="0.3">
      <c r="A42" s="4"/>
      <c r="B42" s="121" t="s">
        <v>735</v>
      </c>
      <c r="C42" s="222" t="str">
        <f>IF('Section C'!E42="", "",'Section C'!C42)</f>
        <v/>
      </c>
      <c r="D42" s="222" t="str">
        <f>IF('Section C'!E42="", "",'Section C'!E42)</f>
        <v/>
      </c>
      <c r="E42" s="222" t="str">
        <f>IF('Section C'!E42="", "",'Section C'!F42)</f>
        <v/>
      </c>
      <c r="F42" s="222" t="str">
        <f>IF('Section C'!C42="","",'Section C'!G42)</f>
        <v/>
      </c>
      <c r="G42" s="187"/>
      <c r="H42" s="187"/>
      <c r="I42" s="433"/>
      <c r="J42" s="187"/>
      <c r="K42" s="187"/>
      <c r="L42" s="187"/>
      <c r="M42" s="4"/>
      <c r="O42" s="46">
        <f>MAX('Section C'!J42,'Section C'!N42,'Section C'!P42)</f>
        <v>0</v>
      </c>
      <c r="P42" s="46" t="b">
        <f>IF(K42&gt;O42,FALSE,TRUE)</f>
        <v>1</v>
      </c>
      <c r="Q42" s="46" t="b">
        <f>IF(L42&lt;=K42, TRUE,FALSE)</f>
        <v>1</v>
      </c>
      <c r="R42" s="46" t="b">
        <f>IF(AND(G42="No",OR(H42&lt;&gt;"N/A",I42&lt;&gt;"N/A", J42&lt;&gt;"N/A",K42&lt;&gt;0,L42&lt;&gt;0)), FALSE, TRUE)</f>
        <v>1</v>
      </c>
      <c r="S42" s="46" t="b">
        <f>IF(AND(G42="Yes", OR(H42="N/A",I42="N/A",J42="N/A",K42&lt;0,L42&lt;0)), FALSE, TRUE)</f>
        <v>1</v>
      </c>
    </row>
    <row r="43" spans="1:19" ht="15.75" thickBot="1" x14ac:dyDescent="0.3">
      <c r="A43" s="4"/>
      <c r="B43" s="70"/>
      <c r="C43" s="4"/>
      <c r="D43" s="4"/>
      <c r="E43" s="4"/>
      <c r="G43" s="4"/>
      <c r="H43" s="4"/>
      <c r="I43" s="95"/>
      <c r="J43" s="4"/>
      <c r="K43" s="4"/>
      <c r="L43" s="4"/>
      <c r="M43" s="4"/>
    </row>
    <row r="44" spans="1:19" ht="25.5" customHeight="1" thickBot="1" x14ac:dyDescent="0.3">
      <c r="A44" s="4"/>
      <c r="B44" s="121" t="s">
        <v>736</v>
      </c>
      <c r="C44" s="222" t="str">
        <f>IF('Section C'!E44="", "",'Section C'!C44)</f>
        <v/>
      </c>
      <c r="D44" s="222" t="str">
        <f>IF('Section C'!E44="", "",'Section C'!E44)</f>
        <v/>
      </c>
      <c r="E44" s="222" t="str">
        <f>IF('Section C'!E44="", "",'Section C'!F44)</f>
        <v/>
      </c>
      <c r="F44" s="222" t="str">
        <f>IF('Section C'!C44="","",'Section C'!G44)</f>
        <v/>
      </c>
      <c r="G44" s="187"/>
      <c r="H44" s="187"/>
      <c r="I44" s="433"/>
      <c r="J44" s="187"/>
      <c r="K44" s="187"/>
      <c r="L44" s="187"/>
      <c r="M44" s="4"/>
      <c r="O44" s="46">
        <f>MAX('Section C'!J44,'Section C'!N44,'Section C'!P44)</f>
        <v>0</v>
      </c>
      <c r="P44" s="46" t="b">
        <f>IF(K44&gt;O44,FALSE,TRUE)</f>
        <v>1</v>
      </c>
      <c r="Q44" s="46" t="b">
        <f>IF(L44&lt;=K44, TRUE,FALSE)</f>
        <v>1</v>
      </c>
      <c r="R44" s="46" t="b">
        <f>IF(AND(G44="No",OR(H44&lt;&gt;"N/A",I44&lt;&gt;"N/A", J44&lt;&gt;"N/A",K44&lt;&gt;0,L44&lt;&gt;0)), FALSE, TRUE)</f>
        <v>1</v>
      </c>
      <c r="S44" s="46" t="b">
        <f>IF(AND(G44="Yes", OR(H44="N/A",I44="N/A",J44="N/A",K44&lt;0,L44&lt;0)), FALSE, TRUE)</f>
        <v>1</v>
      </c>
    </row>
    <row r="45" spans="1:19" ht="15.75" thickBot="1" x14ac:dyDescent="0.3">
      <c r="A45" s="4"/>
      <c r="B45" s="70"/>
      <c r="C45" s="4"/>
      <c r="D45" s="4"/>
      <c r="E45" s="4"/>
      <c r="G45" s="201"/>
      <c r="H45" s="201"/>
      <c r="I45" s="201"/>
      <c r="J45" s="201"/>
      <c r="K45" s="201"/>
      <c r="L45" s="201"/>
      <c r="M45" s="4"/>
    </row>
    <row r="46" spans="1:19" ht="25.5" customHeight="1" thickBot="1" x14ac:dyDescent="0.3">
      <c r="A46" s="4"/>
      <c r="B46" s="121" t="s">
        <v>737</v>
      </c>
      <c r="C46" s="222" t="str">
        <f>IF('Section C'!E46="", "",'Section C'!C46)</f>
        <v/>
      </c>
      <c r="D46" s="222" t="str">
        <f>IF('Section C'!E46="", "",'Section C'!E46)</f>
        <v/>
      </c>
      <c r="E46" s="222" t="str">
        <f>IF('Section C'!E46="", "",'Section C'!F46)</f>
        <v/>
      </c>
      <c r="F46" s="222" t="str">
        <f>IF('Section C'!C46="","",'Section C'!G46)</f>
        <v/>
      </c>
      <c r="G46" s="187"/>
      <c r="H46" s="187"/>
      <c r="I46" s="433"/>
      <c r="J46" s="187"/>
      <c r="K46" s="187"/>
      <c r="L46" s="187"/>
      <c r="M46" s="4"/>
      <c r="O46" s="46">
        <f>MAX('Section C'!J46,'Section C'!N46,'Section C'!P46)</f>
        <v>0</v>
      </c>
      <c r="P46" s="46" t="b">
        <f>IF(K46&gt;O46,FALSE,TRUE)</f>
        <v>1</v>
      </c>
      <c r="Q46" s="46" t="b">
        <f>IF(L46&lt;=K46, TRUE,FALSE)</f>
        <v>1</v>
      </c>
      <c r="R46" s="46" t="b">
        <f>IF(AND(G46="No",OR(H46&lt;&gt;"N/A",I46&lt;&gt;"N/A", J46&lt;&gt;"N/A",K46&lt;&gt;0,L46&lt;&gt;0)), FALSE, TRUE)</f>
        <v>1</v>
      </c>
      <c r="S46" s="46" t="b">
        <f>IF(AND(G46="Yes", OR(H46="N/A",I46="N/A",J46="N/A",K46&lt;0,L46&lt;0)), FALSE, TRUE)</f>
        <v>1</v>
      </c>
    </row>
    <row r="47" spans="1:19" ht="15.75" thickBot="1" x14ac:dyDescent="0.3">
      <c r="A47" s="4"/>
      <c r="B47" s="70"/>
      <c r="C47" s="4"/>
      <c r="D47" s="4"/>
      <c r="E47" s="4"/>
      <c r="G47" s="4"/>
      <c r="H47" s="4"/>
      <c r="I47" s="95"/>
      <c r="J47" s="4"/>
      <c r="K47" s="4"/>
      <c r="L47" s="4"/>
      <c r="M47" s="4"/>
    </row>
    <row r="48" spans="1:19" ht="25.5" customHeight="1" thickBot="1" x14ac:dyDescent="0.3">
      <c r="A48" s="4"/>
      <c r="B48" s="121" t="s">
        <v>738</v>
      </c>
      <c r="C48" s="222" t="str">
        <f>IF('Section C'!E48="", "",'Section C'!C48)</f>
        <v/>
      </c>
      <c r="D48" s="222" t="str">
        <f>IF('Section C'!E48="", "",'Section C'!E48)</f>
        <v/>
      </c>
      <c r="E48" s="222" t="str">
        <f>IF('Section C'!E48="", "",'Section C'!F48)</f>
        <v/>
      </c>
      <c r="F48" s="222" t="str">
        <f>IF('Section C'!C48="","",'Section C'!G48)</f>
        <v/>
      </c>
      <c r="G48" s="187"/>
      <c r="H48" s="187"/>
      <c r="I48" s="433"/>
      <c r="J48" s="187"/>
      <c r="K48" s="187"/>
      <c r="L48" s="187"/>
      <c r="M48" s="4"/>
      <c r="O48" s="46">
        <f>MAX('Section C'!J48,'Section C'!N48,'Section C'!P48)</f>
        <v>0</v>
      </c>
      <c r="P48" s="46" t="b">
        <f>IF(K48&gt;O48,FALSE,TRUE)</f>
        <v>1</v>
      </c>
      <c r="Q48" s="46" t="b">
        <f>IF(L48&lt;=K48, TRUE,FALSE)</f>
        <v>1</v>
      </c>
      <c r="R48" s="46" t="b">
        <f>IF(AND(G48="No",OR(H48&lt;&gt;"N/A",I48&lt;&gt;"N/A", J48&lt;&gt;"N/A",K48&lt;&gt;0,L48&lt;&gt;0)), FALSE, TRUE)</f>
        <v>1</v>
      </c>
      <c r="S48" s="46" t="b">
        <f>IF(AND(G48="Yes", OR(H48="N/A",I48="N/A",J48="N/A",K48&lt;0,L48&lt;0)), FALSE, TRUE)</f>
        <v>1</v>
      </c>
    </row>
    <row r="49" spans="1:19" ht="15.75" thickBot="1" x14ac:dyDescent="0.3">
      <c r="A49" s="4"/>
      <c r="B49" s="70"/>
      <c r="C49" s="4"/>
      <c r="D49" s="4"/>
      <c r="E49" s="4"/>
      <c r="G49" s="201"/>
      <c r="H49" s="201"/>
      <c r="I49" s="201"/>
      <c r="J49" s="201"/>
      <c r="K49" s="201"/>
      <c r="L49" s="201"/>
      <c r="M49" s="4"/>
    </row>
    <row r="50" spans="1:19" ht="25.5" customHeight="1" thickBot="1" x14ac:dyDescent="0.3">
      <c r="A50" s="4"/>
      <c r="B50" s="121" t="s">
        <v>739</v>
      </c>
      <c r="C50" s="222" t="str">
        <f>IF('Section C'!E50="", "",'Section C'!C50)</f>
        <v/>
      </c>
      <c r="D50" s="222" t="str">
        <f>IF('Section C'!E50="", "",'Section C'!E50)</f>
        <v/>
      </c>
      <c r="E50" s="222" t="str">
        <f>IF('Section C'!E50="", "",'Section C'!F50)</f>
        <v/>
      </c>
      <c r="F50" s="222" t="str">
        <f>IF('Section C'!C50="","",'Section C'!G50)</f>
        <v/>
      </c>
      <c r="G50" s="187"/>
      <c r="H50" s="187"/>
      <c r="I50" s="433"/>
      <c r="J50" s="187"/>
      <c r="K50" s="187"/>
      <c r="L50" s="187"/>
      <c r="M50" s="4"/>
      <c r="O50" s="46">
        <f>MAX('Section C'!J50,'Section C'!N50,'Section C'!P50)</f>
        <v>0</v>
      </c>
      <c r="P50" s="46" t="b">
        <f>IF(K50&gt;O50,FALSE,TRUE)</f>
        <v>1</v>
      </c>
      <c r="Q50" s="46" t="b">
        <f>IF(L50&lt;=K50, TRUE,FALSE)</f>
        <v>1</v>
      </c>
      <c r="R50" s="46" t="b">
        <f>IF(AND(G50="No",OR(H50&lt;&gt;"N/A",I50&lt;&gt;"N/A", J50&lt;&gt;"N/A",K50&lt;&gt;0,L50&lt;&gt;0)), FALSE, TRUE)</f>
        <v>1</v>
      </c>
      <c r="S50" s="46" t="b">
        <f>IF(AND(G50="Yes", OR(H50="N/A",I50="N/A",J50="N/A",K50&lt;0,L50&lt;0)), FALSE, TRUE)</f>
        <v>1</v>
      </c>
    </row>
    <row r="51" spans="1:19" ht="15.75" thickBot="1" x14ac:dyDescent="0.3">
      <c r="A51" s="4"/>
      <c r="B51" s="70"/>
      <c r="C51" s="4"/>
      <c r="D51" s="4"/>
      <c r="E51" s="4"/>
      <c r="G51" s="4"/>
      <c r="H51" s="4"/>
      <c r="I51" s="95"/>
      <c r="J51" s="4"/>
      <c r="K51" s="4"/>
      <c r="L51" s="4"/>
      <c r="M51" s="4"/>
    </row>
    <row r="52" spans="1:19" ht="25.5" customHeight="1" thickBot="1" x14ac:dyDescent="0.3">
      <c r="A52" s="4"/>
      <c r="B52" s="121" t="s">
        <v>740</v>
      </c>
      <c r="C52" s="222" t="str">
        <f>IF('Section C'!E52="", "",'Section C'!C52)</f>
        <v/>
      </c>
      <c r="D52" s="222" t="str">
        <f>IF('Section C'!E52="", "",'Section C'!E52)</f>
        <v/>
      </c>
      <c r="E52" s="222" t="str">
        <f>IF('Section C'!E52="", "",'Section C'!F52)</f>
        <v/>
      </c>
      <c r="F52" s="222" t="str">
        <f>IF('Section C'!C52="","",'Section C'!G52)</f>
        <v/>
      </c>
      <c r="G52" s="187"/>
      <c r="H52" s="187"/>
      <c r="I52" s="433"/>
      <c r="J52" s="187"/>
      <c r="K52" s="187"/>
      <c r="L52" s="187"/>
      <c r="M52" s="4"/>
      <c r="O52" s="46">
        <f>MAX('Section C'!J52,'Section C'!N52,'Section C'!P52)</f>
        <v>0</v>
      </c>
      <c r="P52" s="46" t="b">
        <f>IF(K52&gt;O52,FALSE,TRUE)</f>
        <v>1</v>
      </c>
      <c r="Q52" s="46" t="b">
        <f>IF(L52&lt;=K52, TRUE,FALSE)</f>
        <v>1</v>
      </c>
      <c r="R52" s="46" t="b">
        <f>IF(AND(G52="No",OR(H52&lt;&gt;"N/A",I52&lt;&gt;"N/A", J52&lt;&gt;"N/A",K52&lt;&gt;0,L52&lt;&gt;0)), FALSE, TRUE)</f>
        <v>1</v>
      </c>
      <c r="S52" s="46" t="b">
        <f>IF(AND(G52="Yes", OR(H52="N/A",I52="N/A",J52="N/A",K52&lt;0,L52&lt;0)), FALSE, TRUE)</f>
        <v>1</v>
      </c>
    </row>
    <row r="53" spans="1:19" ht="15.75" thickBot="1" x14ac:dyDescent="0.3">
      <c r="A53" s="4"/>
      <c r="B53" s="70"/>
      <c r="C53" s="4"/>
      <c r="D53" s="4"/>
      <c r="E53" s="4"/>
      <c r="G53" s="201"/>
      <c r="H53" s="201"/>
      <c r="I53" s="201"/>
      <c r="J53" s="201"/>
      <c r="K53" s="201"/>
      <c r="L53" s="201"/>
      <c r="M53" s="4"/>
    </row>
    <row r="54" spans="1:19" ht="25.5" customHeight="1" thickBot="1" x14ac:dyDescent="0.3">
      <c r="A54" s="4"/>
      <c r="B54" s="121" t="s">
        <v>741</v>
      </c>
      <c r="C54" s="222" t="str">
        <f>IF('Section C'!E54="", "",'Section C'!C54)</f>
        <v/>
      </c>
      <c r="D54" s="222" t="str">
        <f>IF('Section C'!E54="", "",'Section C'!E54)</f>
        <v/>
      </c>
      <c r="E54" s="222" t="str">
        <f>IF('Section C'!E54="", "",'Section C'!F54)</f>
        <v/>
      </c>
      <c r="F54" s="222" t="str">
        <f>IF('Section C'!C54="","",'Section C'!G54)</f>
        <v/>
      </c>
      <c r="G54" s="187"/>
      <c r="H54" s="187"/>
      <c r="I54" s="433"/>
      <c r="J54" s="187"/>
      <c r="K54" s="187"/>
      <c r="L54" s="187"/>
      <c r="M54" s="4"/>
      <c r="O54" s="46">
        <f>MAX('Section C'!J54,'Section C'!N54,'Section C'!P54)</f>
        <v>0</v>
      </c>
      <c r="P54" s="46" t="b">
        <f>IF(K54&gt;O54,FALSE,TRUE)</f>
        <v>1</v>
      </c>
      <c r="Q54" s="46" t="b">
        <f>IF(L54&lt;=K54, TRUE,FALSE)</f>
        <v>1</v>
      </c>
      <c r="R54" s="46" t="b">
        <f>IF(AND(G54="No",OR(H54&lt;&gt;"N/A",I54&lt;&gt;"N/A", J54&lt;&gt;"N/A",K54&lt;&gt;0,L54&lt;&gt;0)), FALSE, TRUE)</f>
        <v>1</v>
      </c>
      <c r="S54" s="46" t="b">
        <f>IF(AND(G54="Yes", OR(H54="N/A",I54="N/A",J54="N/A",K54&lt;0,L54&lt;0)), FALSE, TRUE)</f>
        <v>1</v>
      </c>
    </row>
    <row r="55" spans="1:19" ht="15.75" thickBot="1" x14ac:dyDescent="0.3">
      <c r="A55" s="4"/>
      <c r="B55" s="70"/>
      <c r="C55" s="4"/>
      <c r="D55" s="4"/>
      <c r="E55" s="4"/>
      <c r="G55" s="4"/>
      <c r="H55" s="4"/>
      <c r="I55" s="95"/>
      <c r="J55" s="4"/>
      <c r="K55" s="4"/>
      <c r="L55" s="4"/>
      <c r="M55" s="4"/>
    </row>
    <row r="56" spans="1:19" ht="25.5" customHeight="1" thickBot="1" x14ac:dyDescent="0.3">
      <c r="A56" s="4"/>
      <c r="B56" s="121" t="s">
        <v>742</v>
      </c>
      <c r="C56" s="222" t="str">
        <f>IF('Section C'!E56="", "",'Section C'!C56)</f>
        <v/>
      </c>
      <c r="D56" s="222" t="str">
        <f>IF('Section C'!E56="", "",'Section C'!E56)</f>
        <v/>
      </c>
      <c r="E56" s="222" t="str">
        <f>IF('Section C'!E56="", "",'Section C'!F56)</f>
        <v/>
      </c>
      <c r="F56" s="222" t="str">
        <f>IF('Section C'!C56="","",'Section C'!G56)</f>
        <v/>
      </c>
      <c r="G56" s="187"/>
      <c r="H56" s="187"/>
      <c r="I56" s="433"/>
      <c r="J56" s="187"/>
      <c r="K56" s="187"/>
      <c r="L56" s="187"/>
      <c r="M56" s="4"/>
      <c r="O56" s="46">
        <f>MAX('Section C'!J56,'Section C'!N56,'Section C'!P56)</f>
        <v>0</v>
      </c>
      <c r="P56" s="46" t="b">
        <f>IF(K56&gt;O56,FALSE,TRUE)</f>
        <v>1</v>
      </c>
      <c r="Q56" s="46" t="b">
        <f>IF(L56&lt;=K56, TRUE,FALSE)</f>
        <v>1</v>
      </c>
      <c r="R56" s="46" t="b">
        <f>IF(AND(G56="No",OR(H56&lt;&gt;"N/A",I56&lt;&gt;"N/A", J56&lt;&gt;"N/A",K56&lt;&gt;0,L56&lt;&gt;0)), FALSE, TRUE)</f>
        <v>1</v>
      </c>
      <c r="S56" s="46" t="b">
        <f>IF(AND(G56="Yes", OR(H56="N/A",I56="N/A",J56="N/A",K56&lt;0,L56&lt;0)), FALSE, TRUE)</f>
        <v>1</v>
      </c>
    </row>
    <row r="57" spans="1:19" ht="15.75" thickBot="1" x14ac:dyDescent="0.3">
      <c r="A57" s="4"/>
      <c r="B57" s="70"/>
      <c r="C57" s="4"/>
      <c r="D57" s="4"/>
      <c r="E57" s="4"/>
      <c r="G57" s="201"/>
      <c r="H57" s="201"/>
      <c r="I57" s="201"/>
      <c r="J57" s="201"/>
      <c r="K57" s="201"/>
      <c r="L57" s="201"/>
      <c r="M57" s="4"/>
    </row>
    <row r="58" spans="1:19" ht="25.5" customHeight="1" thickBot="1" x14ac:dyDescent="0.3">
      <c r="A58" s="4"/>
      <c r="B58" s="121" t="s">
        <v>743</v>
      </c>
      <c r="C58" s="222" t="str">
        <f>IF('Section C'!E58="", "",'Section C'!C58)</f>
        <v/>
      </c>
      <c r="D58" s="222" t="str">
        <f>IF('Section C'!E58="", "",'Section C'!E58)</f>
        <v/>
      </c>
      <c r="E58" s="222" t="str">
        <f>IF('Section C'!E58="", "",'Section C'!F58)</f>
        <v/>
      </c>
      <c r="F58" s="222" t="str">
        <f>IF('Section C'!C58="","",'Section C'!G58)</f>
        <v/>
      </c>
      <c r="G58" s="187"/>
      <c r="H58" s="187"/>
      <c r="I58" s="433"/>
      <c r="J58" s="187"/>
      <c r="K58" s="187"/>
      <c r="L58" s="187"/>
      <c r="M58" s="4"/>
      <c r="O58" s="46">
        <f>MAX('Section C'!J58,'Section C'!N58,'Section C'!P58)</f>
        <v>0</v>
      </c>
      <c r="P58" s="46" t="b">
        <f>IF(K58&gt;O58,FALSE,TRUE)</f>
        <v>1</v>
      </c>
      <c r="Q58" s="46" t="b">
        <f>IF(L58&lt;=K58, TRUE,FALSE)</f>
        <v>1</v>
      </c>
      <c r="R58" s="46" t="b">
        <f>IF(AND(G58="No",OR(H58&lt;&gt;"N/A",I58&lt;&gt;"N/A", J58&lt;&gt;"N/A",K58&lt;&gt;0,L58&lt;&gt;0)), FALSE, TRUE)</f>
        <v>1</v>
      </c>
      <c r="S58" s="46" t="b">
        <f>IF(AND(G58="Yes", OR(H58="N/A",I58="N/A",J58="N/A",K58&lt;0,L58&lt;0)), FALSE, TRUE)</f>
        <v>1</v>
      </c>
    </row>
    <row r="59" spans="1:19" ht="15.75" thickBot="1" x14ac:dyDescent="0.3">
      <c r="A59" s="4"/>
      <c r="B59" s="70"/>
      <c r="C59" s="4"/>
      <c r="D59" s="4"/>
      <c r="E59" s="4"/>
      <c r="G59" s="4"/>
      <c r="H59" s="4"/>
      <c r="I59" s="95"/>
      <c r="J59" s="4"/>
      <c r="K59" s="4"/>
      <c r="L59" s="4"/>
      <c r="M59" s="4"/>
    </row>
    <row r="60" spans="1:19" ht="25.5" customHeight="1" thickBot="1" x14ac:dyDescent="0.3">
      <c r="A60" s="4"/>
      <c r="B60" s="121" t="s">
        <v>744</v>
      </c>
      <c r="C60" s="222" t="str">
        <f>IF('Section C'!E60="", "",'Section C'!C60)</f>
        <v/>
      </c>
      <c r="D60" s="222" t="str">
        <f>IF('Section C'!E60="", "",'Section C'!E60)</f>
        <v/>
      </c>
      <c r="E60" s="222" t="str">
        <f>IF('Section C'!E60="", "",'Section C'!F60)</f>
        <v/>
      </c>
      <c r="F60" s="222" t="str">
        <f>IF('Section C'!C60="","",'Section C'!G60)</f>
        <v/>
      </c>
      <c r="G60" s="187"/>
      <c r="H60" s="187"/>
      <c r="I60" s="433"/>
      <c r="J60" s="187"/>
      <c r="K60" s="187"/>
      <c r="L60" s="187"/>
      <c r="M60" s="4"/>
      <c r="O60" s="46">
        <f>MAX('Section C'!J60,'Section C'!N60,'Section C'!P60)</f>
        <v>0</v>
      </c>
      <c r="P60" s="46" t="b">
        <f>IF(K60&gt;O60,FALSE,TRUE)</f>
        <v>1</v>
      </c>
      <c r="Q60" s="46" t="b">
        <f>IF(L60&lt;=K60, TRUE,FALSE)</f>
        <v>1</v>
      </c>
      <c r="R60" s="46" t="b">
        <f>IF(AND(G60="No",OR(H60&lt;&gt;"N/A",I60&lt;&gt;"N/A", J60&lt;&gt;"N/A",K60&lt;&gt;0,L60&lt;&gt;0)), FALSE, TRUE)</f>
        <v>1</v>
      </c>
      <c r="S60" s="46" t="b">
        <f>IF(AND(G60="Yes", OR(H60="N/A",I60="N/A",J60="N/A",K60&lt;0,L60&lt;0)), FALSE, TRUE)</f>
        <v>1</v>
      </c>
    </row>
    <row r="61" spans="1:19" ht="15.75" thickBot="1" x14ac:dyDescent="0.3">
      <c r="A61" s="4"/>
      <c r="B61" s="70"/>
      <c r="C61" s="4"/>
      <c r="D61" s="4"/>
      <c r="E61" s="4"/>
      <c r="G61" s="201"/>
      <c r="H61" s="201"/>
      <c r="I61" s="201"/>
      <c r="J61" s="201"/>
      <c r="K61" s="201"/>
      <c r="L61" s="201"/>
      <c r="M61" s="4"/>
    </row>
    <row r="62" spans="1:19" ht="25.5" customHeight="1" thickBot="1" x14ac:dyDescent="0.3">
      <c r="A62" s="4"/>
      <c r="B62" s="121" t="s">
        <v>745</v>
      </c>
      <c r="C62" s="222" t="str">
        <f>IF('Section C'!E62="", "",'Section C'!C62)</f>
        <v/>
      </c>
      <c r="D62" s="222" t="str">
        <f>IF('Section C'!E62="", "",'Section C'!E62)</f>
        <v/>
      </c>
      <c r="E62" s="222" t="str">
        <f>IF('Section C'!E62="", "",'Section C'!F62)</f>
        <v/>
      </c>
      <c r="F62" s="222" t="str">
        <f>IF('Section C'!C62="","",'Section C'!G62)</f>
        <v/>
      </c>
      <c r="G62" s="187"/>
      <c r="H62" s="187"/>
      <c r="I62" s="433"/>
      <c r="J62" s="187"/>
      <c r="K62" s="187"/>
      <c r="L62" s="187"/>
      <c r="M62" s="4"/>
      <c r="O62" s="46">
        <f>MAX('Section C'!J62,'Section C'!N62,'Section C'!P62)</f>
        <v>0</v>
      </c>
      <c r="P62" s="46" t="b">
        <f>IF(K62&gt;O62,FALSE,TRUE)</f>
        <v>1</v>
      </c>
      <c r="Q62" s="46" t="b">
        <f>IF(L62&lt;=K62, TRUE,FALSE)</f>
        <v>1</v>
      </c>
      <c r="R62" s="46" t="b">
        <f>IF(AND(G62="No",OR(H62&lt;&gt;"N/A",I62&lt;&gt;"N/A", J62&lt;&gt;"N/A",K62&lt;&gt;0,L62&lt;&gt;0)), FALSE, TRUE)</f>
        <v>1</v>
      </c>
      <c r="S62" s="46" t="b">
        <f>IF(AND(G62="Yes", OR(H62="N/A",I62="N/A",J62="N/A",K62&lt;0,L62&lt;0)), FALSE, TRUE)</f>
        <v>1</v>
      </c>
    </row>
    <row r="63" spans="1:19" ht="15.75" thickBot="1" x14ac:dyDescent="0.3">
      <c r="A63" s="4"/>
      <c r="B63" s="70"/>
      <c r="C63" s="4"/>
      <c r="D63" s="4"/>
      <c r="E63" s="4"/>
      <c r="G63" s="4"/>
      <c r="H63" s="4"/>
      <c r="I63" s="95"/>
      <c r="J63" s="4"/>
      <c r="K63" s="4"/>
      <c r="L63" s="4"/>
      <c r="M63" s="4"/>
    </row>
    <row r="64" spans="1:19" ht="25.5" customHeight="1" thickBot="1" x14ac:dyDescent="0.3">
      <c r="A64" s="4"/>
      <c r="B64" s="121" t="s">
        <v>746</v>
      </c>
      <c r="C64" s="222" t="str">
        <f>IF('Section C'!E64="", "",'Section C'!C64)</f>
        <v/>
      </c>
      <c r="D64" s="222" t="str">
        <f>IF('Section C'!E64="", "",'Section C'!E64)</f>
        <v/>
      </c>
      <c r="E64" s="222" t="str">
        <f>IF('Section C'!E64="", "",'Section C'!F64)</f>
        <v/>
      </c>
      <c r="F64" s="222" t="str">
        <f>IF('Section C'!C64="","",'Section C'!G64)</f>
        <v/>
      </c>
      <c r="G64" s="187"/>
      <c r="H64" s="187"/>
      <c r="I64" s="433"/>
      <c r="J64" s="187"/>
      <c r="K64" s="187"/>
      <c r="L64" s="187"/>
      <c r="M64" s="4"/>
      <c r="O64" s="46">
        <f>MAX('Section C'!J64,'Section C'!N64,'Section C'!P64)</f>
        <v>0</v>
      </c>
      <c r="P64" s="46" t="b">
        <f>IF(K64&gt;O64,FALSE,TRUE)</f>
        <v>1</v>
      </c>
      <c r="Q64" s="46" t="b">
        <f>IF(L64&lt;=K64, TRUE,FALSE)</f>
        <v>1</v>
      </c>
      <c r="R64" s="46" t="b">
        <f>IF(AND(G64="No",OR(H64&lt;&gt;"N/A",I64&lt;&gt;"N/A", J64&lt;&gt;"N/A",K64&lt;&gt;0,L64&lt;&gt;0)), FALSE, TRUE)</f>
        <v>1</v>
      </c>
      <c r="S64" s="46" t="b">
        <f>IF(AND(G64="Yes", OR(H64="N/A",I64="N/A",J64="N/A",K64&lt;0,L64&lt;0)), FALSE, TRUE)</f>
        <v>1</v>
      </c>
    </row>
    <row r="65" spans="1:19" ht="15.75" thickBot="1" x14ac:dyDescent="0.3">
      <c r="A65" s="4"/>
      <c r="B65" s="70"/>
      <c r="C65" s="4"/>
      <c r="D65" s="4"/>
      <c r="E65" s="4"/>
      <c r="G65" s="201"/>
      <c r="H65" s="201"/>
      <c r="I65" s="201"/>
      <c r="J65" s="201"/>
      <c r="K65" s="201"/>
      <c r="L65" s="201"/>
      <c r="M65" s="4"/>
    </row>
    <row r="66" spans="1:19" ht="25.5" customHeight="1" thickBot="1" x14ac:dyDescent="0.3">
      <c r="A66" s="4"/>
      <c r="B66" s="121" t="s">
        <v>747</v>
      </c>
      <c r="C66" s="222" t="str">
        <f>IF('Section C'!E66="", "",'Section C'!C66)</f>
        <v/>
      </c>
      <c r="D66" s="222" t="str">
        <f>IF('Section C'!E66="", "",'Section C'!E66)</f>
        <v/>
      </c>
      <c r="E66" s="222" t="str">
        <f>IF('Section C'!E66="", "",'Section C'!F66)</f>
        <v/>
      </c>
      <c r="F66" s="222" t="str">
        <f>IF('Section C'!C66="","",'Section C'!G66)</f>
        <v/>
      </c>
      <c r="G66" s="187"/>
      <c r="H66" s="187"/>
      <c r="I66" s="433"/>
      <c r="J66" s="187"/>
      <c r="K66" s="187"/>
      <c r="L66" s="187"/>
      <c r="M66" s="4"/>
      <c r="O66" s="46">
        <f>MAX('Section C'!J66,'Section C'!N66,'Section C'!P66)</f>
        <v>0</v>
      </c>
      <c r="P66" s="46" t="b">
        <f>IF(K66&gt;O66,FALSE,TRUE)</f>
        <v>1</v>
      </c>
      <c r="Q66" s="46" t="b">
        <f>IF(L66&lt;=K66, TRUE,FALSE)</f>
        <v>1</v>
      </c>
      <c r="R66" s="46" t="b">
        <f>IF(AND(G66="No",OR(H66&lt;&gt;"N/A",I66&lt;&gt;"N/A", J66&lt;&gt;"N/A",K66&lt;&gt;0,L66&lt;&gt;0)), FALSE, TRUE)</f>
        <v>1</v>
      </c>
      <c r="S66" s="46" t="b">
        <f>IF(AND(G66="Yes", OR(H66="N/A",I66="N/A",J66="N/A",K66&lt;0,L66&lt;0)), FALSE, TRUE)</f>
        <v>1</v>
      </c>
    </row>
    <row r="67" spans="1:19" ht="15.75" thickBot="1" x14ac:dyDescent="0.3">
      <c r="A67" s="4"/>
      <c r="B67" s="70"/>
      <c r="C67" s="4"/>
      <c r="D67" s="4"/>
      <c r="E67" s="4"/>
      <c r="G67" s="4"/>
      <c r="H67" s="4"/>
      <c r="I67" s="95"/>
      <c r="J67" s="4"/>
      <c r="K67" s="4"/>
      <c r="L67" s="4"/>
      <c r="M67" s="4"/>
    </row>
    <row r="68" spans="1:19" ht="25.5" customHeight="1" thickBot="1" x14ac:dyDescent="0.3">
      <c r="A68" s="4"/>
      <c r="B68" s="121" t="s">
        <v>805</v>
      </c>
      <c r="C68" s="222" t="str">
        <f>IF('Section C'!E68="", "",'Section C'!C68)</f>
        <v/>
      </c>
      <c r="D68" s="222" t="str">
        <f>IF('Section C'!E68="", "",'Section C'!E68)</f>
        <v/>
      </c>
      <c r="E68" s="222" t="str">
        <f>IF('Section C'!E68="", "",'Section C'!F68)</f>
        <v/>
      </c>
      <c r="F68" s="222" t="str">
        <f>IF('Section C'!C68="","",'Section C'!G68)</f>
        <v/>
      </c>
      <c r="G68" s="187"/>
      <c r="H68" s="187"/>
      <c r="I68" s="433"/>
      <c r="J68" s="187"/>
      <c r="K68" s="187"/>
      <c r="L68" s="187"/>
      <c r="M68" s="4"/>
      <c r="O68" s="46">
        <f>MAX('Section C'!J68,'Section C'!N68,'Section C'!P68)</f>
        <v>0</v>
      </c>
      <c r="P68" s="46" t="b">
        <f>IF(K68&gt;O68,FALSE,TRUE)</f>
        <v>1</v>
      </c>
      <c r="Q68" s="46" t="b">
        <f>IF(L68&lt;=K68, TRUE,FALSE)</f>
        <v>1</v>
      </c>
      <c r="R68" s="46" t="b">
        <f>IF(AND(G68="No",OR(H68&lt;&gt;"N/A",I68&lt;&gt;"N/A", J68&lt;&gt;"N/A",K68&lt;&gt;0,L68&lt;&gt;0)), FALSE, TRUE)</f>
        <v>1</v>
      </c>
      <c r="S68" s="46" t="b">
        <f>IF(AND(G68="Yes", OR(H68="N/A",I68="N/A",J68="N/A",K68&lt;0,L68&lt;0)), FALSE, TRUE)</f>
        <v>1</v>
      </c>
    </row>
    <row r="69" spans="1:19" ht="15.75" thickBot="1" x14ac:dyDescent="0.3">
      <c r="A69" s="4"/>
      <c r="B69" s="70"/>
      <c r="C69" s="4"/>
      <c r="D69" s="4"/>
      <c r="E69" s="4"/>
      <c r="G69" s="201"/>
      <c r="H69" s="201"/>
      <c r="I69" s="201"/>
      <c r="J69" s="201"/>
      <c r="K69" s="201"/>
      <c r="L69" s="201"/>
      <c r="M69" s="4"/>
    </row>
    <row r="70" spans="1:19" ht="25.5" customHeight="1" thickBot="1" x14ac:dyDescent="0.3">
      <c r="A70" s="4"/>
      <c r="B70" s="121" t="s">
        <v>806</v>
      </c>
      <c r="C70" s="222" t="str">
        <f>IF('Section C'!E70="", "",'Section C'!C70)</f>
        <v/>
      </c>
      <c r="D70" s="222" t="str">
        <f>IF('Section C'!E70="", "",'Section C'!E70)</f>
        <v/>
      </c>
      <c r="E70" s="222" t="str">
        <f>IF('Section C'!E70="", "",'Section C'!F70)</f>
        <v/>
      </c>
      <c r="F70" s="222" t="str">
        <f>IF('Section C'!C70="","",'Section C'!G70)</f>
        <v/>
      </c>
      <c r="G70" s="187"/>
      <c r="H70" s="187"/>
      <c r="I70" s="433"/>
      <c r="J70" s="187"/>
      <c r="K70" s="187"/>
      <c r="L70" s="187"/>
      <c r="M70" s="4"/>
      <c r="O70" s="46">
        <f>MAX('Section C'!J70,'Section C'!N70,'Section C'!P70)</f>
        <v>0</v>
      </c>
      <c r="P70" s="46" t="b">
        <f>IF(K70&gt;O70,FALSE,TRUE)</f>
        <v>1</v>
      </c>
      <c r="Q70" s="46" t="b">
        <f>IF(L70&lt;=K70, TRUE,FALSE)</f>
        <v>1</v>
      </c>
      <c r="R70" s="46" t="b">
        <f>IF(AND(G70="No",OR(H70&lt;&gt;"N/A",I70&lt;&gt;"N/A", J70&lt;&gt;"N/A",K70&lt;&gt;0,L70&lt;&gt;0)), FALSE, TRUE)</f>
        <v>1</v>
      </c>
      <c r="S70" s="46" t="b">
        <f>IF(AND(G70="Yes", OR(H70="N/A",I70="N/A",J70="N/A",K70&lt;0,L70&lt;0)), FALSE, TRUE)</f>
        <v>1</v>
      </c>
    </row>
    <row r="71" spans="1:19" ht="15.75" thickBot="1" x14ac:dyDescent="0.3">
      <c r="A71" s="4"/>
      <c r="B71" s="70"/>
      <c r="C71" s="4"/>
      <c r="D71" s="4"/>
      <c r="E71" s="4"/>
      <c r="G71" s="4"/>
      <c r="H71" s="4"/>
      <c r="I71" s="95"/>
      <c r="J71" s="4"/>
      <c r="K71" s="4"/>
      <c r="L71" s="4"/>
      <c r="M71" s="4"/>
    </row>
    <row r="72" spans="1:19" ht="25.5" customHeight="1" thickBot="1" x14ac:dyDescent="0.3">
      <c r="A72" s="4"/>
      <c r="B72" s="121" t="s">
        <v>807</v>
      </c>
      <c r="C72" s="222" t="str">
        <f>IF('Section C'!E72="", "",'Section C'!C72)</f>
        <v/>
      </c>
      <c r="D72" s="222" t="str">
        <f>IF('Section C'!E72="", "",'Section C'!E72)</f>
        <v/>
      </c>
      <c r="E72" s="222" t="str">
        <f>IF('Section C'!E72="", "",'Section C'!F72)</f>
        <v/>
      </c>
      <c r="F72" s="222" t="str">
        <f>IF('Section C'!C72="","",'Section C'!G72)</f>
        <v/>
      </c>
      <c r="G72" s="187"/>
      <c r="H72" s="187"/>
      <c r="I72" s="433"/>
      <c r="J72" s="187"/>
      <c r="K72" s="187"/>
      <c r="L72" s="187"/>
      <c r="M72" s="4"/>
      <c r="O72" s="46">
        <f>MAX('Section C'!J72,'Section C'!N72,'Section C'!P72)</f>
        <v>0</v>
      </c>
      <c r="P72" s="46" t="b">
        <f>IF(K72&gt;O72,FALSE,TRUE)</f>
        <v>1</v>
      </c>
      <c r="Q72" s="46" t="b">
        <f>IF(L72&lt;=K72, TRUE,FALSE)</f>
        <v>1</v>
      </c>
      <c r="R72" s="46" t="b">
        <f>IF(AND(G72="No",OR(H72&lt;&gt;"N/A",I72&lt;&gt;"N/A", J72&lt;&gt;"N/A",K72&lt;&gt;0,L72&lt;&gt;0)), FALSE, TRUE)</f>
        <v>1</v>
      </c>
      <c r="S72" s="46" t="b">
        <f>IF(AND(G72="Yes", OR(H72="N/A",I72="N/A",J72="N/A",K72&lt;0,L72&lt;0)), FALSE, TRUE)</f>
        <v>1</v>
      </c>
    </row>
    <row r="73" spans="1:19" ht="15.75" thickBot="1" x14ac:dyDescent="0.3">
      <c r="A73" s="4"/>
      <c r="B73" s="70"/>
      <c r="C73" s="4"/>
      <c r="D73" s="4"/>
      <c r="E73" s="4"/>
      <c r="G73" s="201"/>
      <c r="H73" s="201"/>
      <c r="I73" s="201"/>
      <c r="J73" s="201"/>
      <c r="K73" s="201"/>
      <c r="L73" s="201"/>
      <c r="M73" s="4"/>
    </row>
    <row r="74" spans="1:19" ht="25.5" customHeight="1" thickBot="1" x14ac:dyDescent="0.3">
      <c r="A74" s="4"/>
      <c r="B74" s="121" t="s">
        <v>808</v>
      </c>
      <c r="C74" s="222" t="str">
        <f>IF('Section C'!E74="", "",'Section C'!C74)</f>
        <v/>
      </c>
      <c r="D74" s="222" t="str">
        <f>IF('Section C'!E74="", "",'Section C'!E74)</f>
        <v/>
      </c>
      <c r="E74" s="222" t="str">
        <f>IF('Section C'!E74="", "",'Section C'!F74)</f>
        <v/>
      </c>
      <c r="F74" s="222" t="str">
        <f>IF('Section C'!C74="","",'Section C'!G74)</f>
        <v/>
      </c>
      <c r="G74" s="187"/>
      <c r="H74" s="187"/>
      <c r="I74" s="433"/>
      <c r="J74" s="187"/>
      <c r="K74" s="187"/>
      <c r="L74" s="187"/>
      <c r="M74" s="4"/>
      <c r="O74" s="46">
        <f>MAX('Section C'!J74,'Section C'!N74,'Section C'!P74)</f>
        <v>0</v>
      </c>
      <c r="P74" s="46" t="b">
        <f>IF(K74&gt;O74,FALSE,TRUE)</f>
        <v>1</v>
      </c>
      <c r="Q74" s="46" t="b">
        <f>IF(L74&lt;=K74, TRUE,FALSE)</f>
        <v>1</v>
      </c>
      <c r="R74" s="46" t="b">
        <f>IF(AND(G74="No",OR(H74&lt;&gt;"N/A",I74&lt;&gt;"N/A", J74&lt;&gt;"N/A",K74&lt;&gt;0,L74&lt;&gt;0)), FALSE, TRUE)</f>
        <v>1</v>
      </c>
      <c r="S74" s="46" t="b">
        <f>IF(AND(G74="Yes", OR(H74="N/A",I74="N/A",J74="N/A",K74&lt;0,L74&lt;0)), FALSE, TRUE)</f>
        <v>1</v>
      </c>
    </row>
    <row r="75" spans="1:19" ht="15.75" thickBot="1" x14ac:dyDescent="0.3">
      <c r="A75" s="4"/>
      <c r="B75" s="70"/>
      <c r="C75" s="4"/>
      <c r="D75" s="4"/>
      <c r="E75" s="4"/>
      <c r="G75" s="4"/>
      <c r="H75" s="4"/>
      <c r="I75" s="95"/>
      <c r="J75" s="4"/>
      <c r="K75" s="4"/>
      <c r="L75" s="4"/>
      <c r="M75" s="4"/>
    </row>
    <row r="76" spans="1:19" ht="25.5" customHeight="1" thickBot="1" x14ac:dyDescent="0.3">
      <c r="A76" s="4"/>
      <c r="B76" s="121" t="s">
        <v>809</v>
      </c>
      <c r="C76" s="222" t="str">
        <f>IF('Section C'!E76="", "",'Section C'!C76)</f>
        <v/>
      </c>
      <c r="D76" s="222" t="str">
        <f>IF('Section C'!E76="", "",'Section C'!E76)</f>
        <v/>
      </c>
      <c r="E76" s="222" t="str">
        <f>IF('Section C'!E76="", "",'Section C'!F76)</f>
        <v/>
      </c>
      <c r="F76" s="222" t="str">
        <f>IF('Section C'!C76="","",'Section C'!G76)</f>
        <v/>
      </c>
      <c r="G76" s="187"/>
      <c r="H76" s="187"/>
      <c r="I76" s="433"/>
      <c r="J76" s="187"/>
      <c r="K76" s="187"/>
      <c r="L76" s="187"/>
      <c r="M76" s="4"/>
      <c r="O76" s="46">
        <f>MAX('Section C'!J76,'Section C'!N76,'Section C'!P76)</f>
        <v>0</v>
      </c>
      <c r="P76" s="46" t="b">
        <f>IF(K76&gt;O76,FALSE,TRUE)</f>
        <v>1</v>
      </c>
      <c r="Q76" s="46" t="b">
        <f>IF(L76&lt;=K76, TRUE,FALSE)</f>
        <v>1</v>
      </c>
      <c r="R76" s="46" t="b">
        <f>IF(AND(G76="No",OR(H76&lt;&gt;"N/A",I76&lt;&gt;"N/A", J76&lt;&gt;"N/A",K76&lt;&gt;0,L76&lt;&gt;0)), FALSE, TRUE)</f>
        <v>1</v>
      </c>
      <c r="S76" s="46" t="b">
        <f>IF(AND(G76="Yes", OR(H76="N/A",I76="N/A",J76="N/A",K76&lt;0,L76&lt;0)), FALSE, TRUE)</f>
        <v>1</v>
      </c>
    </row>
    <row r="77" spans="1:19" ht="15.75" thickBot="1" x14ac:dyDescent="0.3">
      <c r="A77" s="4"/>
      <c r="B77" s="70"/>
      <c r="C77" s="4"/>
      <c r="D77" s="4"/>
      <c r="E77" s="4"/>
      <c r="G77" s="201"/>
      <c r="H77" s="201"/>
      <c r="I77" s="201"/>
      <c r="J77" s="201"/>
      <c r="K77" s="201"/>
      <c r="L77" s="201"/>
      <c r="M77" s="4"/>
    </row>
    <row r="78" spans="1:19" ht="25.5" customHeight="1" thickBot="1" x14ac:dyDescent="0.3">
      <c r="A78" s="4"/>
      <c r="B78" s="121" t="s">
        <v>810</v>
      </c>
      <c r="C78" s="222" t="str">
        <f>IF('Section C'!E78="", "",'Section C'!C78)</f>
        <v/>
      </c>
      <c r="D78" s="222" t="str">
        <f>IF('Section C'!E78="", "",'Section C'!E78)</f>
        <v/>
      </c>
      <c r="E78" s="222" t="str">
        <f>IF('Section C'!E78="", "",'Section C'!F78)</f>
        <v/>
      </c>
      <c r="F78" s="222" t="str">
        <f>IF('Section C'!C78="","",'Section C'!G78)</f>
        <v/>
      </c>
      <c r="G78" s="187"/>
      <c r="H78" s="187"/>
      <c r="I78" s="433"/>
      <c r="J78" s="187"/>
      <c r="K78" s="187"/>
      <c r="L78" s="187"/>
      <c r="M78" s="4"/>
      <c r="O78" s="46">
        <f>MAX('Section C'!J78,'Section C'!N78,'Section C'!P78)</f>
        <v>0</v>
      </c>
      <c r="P78" s="46" t="b">
        <f>IF(K78&gt;O78,FALSE,TRUE)</f>
        <v>1</v>
      </c>
      <c r="Q78" s="46" t="b">
        <f>IF(L78&lt;=K78, TRUE,FALSE)</f>
        <v>1</v>
      </c>
      <c r="R78" s="46" t="b">
        <f>IF(AND(G78="No",OR(H78&lt;&gt;"N/A",I78&lt;&gt;"N/A", J78&lt;&gt;"N/A",K78&lt;&gt;0,L78&lt;&gt;0)), FALSE, TRUE)</f>
        <v>1</v>
      </c>
      <c r="S78" s="46" t="b">
        <f>IF(AND(G78="Yes", OR(H78="N/A",I78="N/A",J78="N/A",K78&lt;0,L78&lt;0)), FALSE, TRUE)</f>
        <v>1</v>
      </c>
    </row>
    <row r="79" spans="1:19" ht="15.75" thickBot="1" x14ac:dyDescent="0.3">
      <c r="A79" s="4"/>
      <c r="B79" s="70"/>
      <c r="C79" s="4"/>
      <c r="D79" s="4"/>
      <c r="E79" s="4"/>
      <c r="G79" s="4"/>
      <c r="H79" s="4"/>
      <c r="I79" s="95"/>
      <c r="J79" s="4"/>
      <c r="K79" s="4"/>
      <c r="L79" s="4"/>
      <c r="M79" s="4"/>
    </row>
    <row r="80" spans="1:19" ht="25.5" customHeight="1" thickBot="1" x14ac:dyDescent="0.3">
      <c r="A80" s="4"/>
      <c r="B80" s="121" t="s">
        <v>811</v>
      </c>
      <c r="C80" s="222" t="str">
        <f>IF('Section C'!E80="", "",'Section C'!C80)</f>
        <v/>
      </c>
      <c r="D80" s="222" t="str">
        <f>IF('Section C'!E80="", "",'Section C'!E80)</f>
        <v/>
      </c>
      <c r="E80" s="222" t="str">
        <f>IF('Section C'!E80="", "",'Section C'!F80)</f>
        <v/>
      </c>
      <c r="F80" s="222" t="str">
        <f>IF('Section C'!C80="","",'Section C'!G80)</f>
        <v/>
      </c>
      <c r="G80" s="187"/>
      <c r="H80" s="187"/>
      <c r="I80" s="433"/>
      <c r="J80" s="187"/>
      <c r="K80" s="187"/>
      <c r="L80" s="187"/>
      <c r="M80" s="4"/>
      <c r="O80" s="46">
        <f>MAX('Section C'!J80,'Section C'!N80,'Section C'!P80)</f>
        <v>0</v>
      </c>
      <c r="P80" s="46" t="b">
        <f>IF(K80&gt;O80,FALSE,TRUE)</f>
        <v>1</v>
      </c>
      <c r="Q80" s="46" t="b">
        <f>IF(L80&lt;=K80, TRUE,FALSE)</f>
        <v>1</v>
      </c>
      <c r="R80" s="46" t="b">
        <f>IF(AND(G80="No",OR(H80&lt;&gt;"N/A",I80&lt;&gt;"N/A", J80&lt;&gt;"N/A",K80&lt;&gt;0,L80&lt;&gt;0)), FALSE, TRUE)</f>
        <v>1</v>
      </c>
      <c r="S80" s="46" t="b">
        <f>IF(AND(G80="Yes", OR(H80="N/A",I80="N/A",J80="N/A",K80&lt;0,L80&lt;0)), FALSE, TRUE)</f>
        <v>1</v>
      </c>
    </row>
    <row r="81" spans="1:19" ht="15.75" thickBot="1" x14ac:dyDescent="0.3">
      <c r="A81" s="4"/>
      <c r="B81" s="70"/>
      <c r="C81" s="4"/>
      <c r="D81" s="4"/>
      <c r="E81" s="4"/>
      <c r="G81" s="201"/>
      <c r="H81" s="201"/>
      <c r="I81" s="201"/>
      <c r="J81" s="201"/>
      <c r="K81" s="201"/>
      <c r="L81" s="201"/>
      <c r="M81" s="4"/>
    </row>
    <row r="82" spans="1:19" ht="25.5" customHeight="1" thickBot="1" x14ac:dyDescent="0.3">
      <c r="A82" s="4"/>
      <c r="B82" s="121" t="s">
        <v>812</v>
      </c>
      <c r="C82" s="222" t="str">
        <f>IF('Section C'!E82="", "",'Section C'!C82)</f>
        <v/>
      </c>
      <c r="D82" s="222" t="str">
        <f>IF('Section C'!E82="", "",'Section C'!E82)</f>
        <v/>
      </c>
      <c r="E82" s="222" t="str">
        <f>IF('Section C'!E82="", "",'Section C'!F82)</f>
        <v/>
      </c>
      <c r="F82" s="222" t="str">
        <f>IF('Section C'!C82="","",'Section C'!G82)</f>
        <v/>
      </c>
      <c r="G82" s="187"/>
      <c r="H82" s="187"/>
      <c r="I82" s="433"/>
      <c r="J82" s="187"/>
      <c r="K82" s="187"/>
      <c r="L82" s="187"/>
      <c r="M82" s="4"/>
      <c r="O82" s="46">
        <f>MAX('Section C'!J82,'Section C'!N82,'Section C'!P82)</f>
        <v>0</v>
      </c>
      <c r="P82" s="46" t="b">
        <f>IF(K82&gt;O82,FALSE,TRUE)</f>
        <v>1</v>
      </c>
      <c r="Q82" s="46" t="b">
        <f>IF(L82&lt;=K82, TRUE,FALSE)</f>
        <v>1</v>
      </c>
      <c r="R82" s="46" t="b">
        <f>IF(AND(G82="No",OR(H82&lt;&gt;"N/A",I82&lt;&gt;"N/A", J82&lt;&gt;"N/A",K82&lt;&gt;0,L82&lt;&gt;0)), FALSE, TRUE)</f>
        <v>1</v>
      </c>
      <c r="S82" s="46" t="b">
        <f>IF(AND(G82="Yes", OR(H82="N/A",I82="N/A",J82="N/A",K82&lt;0,L82&lt;0)), FALSE, TRUE)</f>
        <v>1</v>
      </c>
    </row>
    <row r="83" spans="1:19" ht="15.75" thickBot="1" x14ac:dyDescent="0.3">
      <c r="A83" s="4"/>
      <c r="B83" s="70"/>
      <c r="C83" s="4"/>
      <c r="D83" s="4"/>
      <c r="E83" s="4"/>
      <c r="G83" s="4"/>
      <c r="H83" s="4"/>
      <c r="I83" s="95"/>
      <c r="J83" s="4"/>
      <c r="K83" s="4"/>
      <c r="L83" s="4"/>
      <c r="M83" s="4"/>
    </row>
    <row r="84" spans="1:19" ht="25.5" customHeight="1" thickBot="1" x14ac:dyDescent="0.3">
      <c r="A84" s="4"/>
      <c r="B84" s="121" t="s">
        <v>813</v>
      </c>
      <c r="C84" s="222" t="str">
        <f>IF('Section C'!E84="", "",'Section C'!C84)</f>
        <v/>
      </c>
      <c r="D84" s="222" t="str">
        <f>IF('Section C'!E84="", "",'Section C'!E84)</f>
        <v/>
      </c>
      <c r="E84" s="222" t="str">
        <f>IF('Section C'!E84="", "",'Section C'!F84)</f>
        <v/>
      </c>
      <c r="F84" s="222" t="str">
        <f>IF('Section C'!C84="","",'Section C'!G84)</f>
        <v/>
      </c>
      <c r="G84" s="187"/>
      <c r="H84" s="187"/>
      <c r="I84" s="433"/>
      <c r="J84" s="187"/>
      <c r="K84" s="187"/>
      <c r="L84" s="187"/>
      <c r="M84" s="4"/>
      <c r="O84" s="46">
        <f>MAX('Section C'!J84,'Section C'!N84,'Section C'!P84)</f>
        <v>0</v>
      </c>
      <c r="P84" s="46" t="b">
        <f>IF(K84&gt;O84,FALSE,TRUE)</f>
        <v>1</v>
      </c>
      <c r="Q84" s="46" t="b">
        <f>IF(L84&lt;=K84, TRUE,FALSE)</f>
        <v>1</v>
      </c>
      <c r="R84" s="46" t="b">
        <f>IF(AND(G84="No",OR(H84&lt;&gt;"N/A",I84&lt;&gt;"N/A", J84&lt;&gt;"N/A",K84&lt;&gt;0,L84&lt;&gt;0)), FALSE, TRUE)</f>
        <v>1</v>
      </c>
      <c r="S84" s="46" t="b">
        <f>IF(AND(G84="Yes", OR(H84="N/A",I84="N/A",J84="N/A",K84&lt;0,L84&lt;0)), FALSE, TRUE)</f>
        <v>1</v>
      </c>
    </row>
    <row r="85" spans="1:19" ht="15.75" thickBot="1" x14ac:dyDescent="0.3">
      <c r="A85" s="4"/>
      <c r="B85" s="70"/>
      <c r="C85" s="4"/>
      <c r="D85" s="4"/>
      <c r="E85" s="4"/>
      <c r="G85" s="201"/>
      <c r="H85" s="201"/>
      <c r="I85" s="201"/>
      <c r="J85" s="201"/>
      <c r="K85" s="201"/>
      <c r="L85" s="201"/>
      <c r="M85" s="4"/>
    </row>
    <row r="86" spans="1:19" ht="25.5" customHeight="1" thickBot="1" x14ac:dyDescent="0.3">
      <c r="A86" s="4"/>
      <c r="B86" s="121" t="s">
        <v>814</v>
      </c>
      <c r="C86" s="222" t="str">
        <f>IF('Section C'!E86="", "",'Section C'!C86)</f>
        <v/>
      </c>
      <c r="D86" s="222" t="str">
        <f>IF('Section C'!E86="", "",'Section C'!E86)</f>
        <v/>
      </c>
      <c r="E86" s="222" t="str">
        <f>IF('Section C'!E86="", "",'Section C'!F86)</f>
        <v/>
      </c>
      <c r="F86" s="222" t="str">
        <f>IF('Section C'!C86="","",'Section C'!G86)</f>
        <v/>
      </c>
      <c r="G86" s="187"/>
      <c r="H86" s="187"/>
      <c r="I86" s="433"/>
      <c r="J86" s="187"/>
      <c r="K86" s="187"/>
      <c r="L86" s="187"/>
      <c r="M86" s="4"/>
      <c r="O86" s="46">
        <f>MAX('Section C'!J86,'Section C'!N86,'Section C'!P86)</f>
        <v>0</v>
      </c>
      <c r="P86" s="46" t="b">
        <f>IF(K86&gt;O86,FALSE,TRUE)</f>
        <v>1</v>
      </c>
      <c r="Q86" s="46" t="b">
        <f>IF(L86&lt;=K86, TRUE,FALSE)</f>
        <v>1</v>
      </c>
      <c r="R86" s="46" t="b">
        <f>IF(AND(G86="No",OR(H86&lt;&gt;"N/A",I86&lt;&gt;"N/A", J86&lt;&gt;"N/A",K86&lt;&gt;0,L86&lt;&gt;0)), FALSE, TRUE)</f>
        <v>1</v>
      </c>
      <c r="S86" s="46" t="b">
        <f>IF(AND(G86="Yes", OR(H86="N/A",I86="N/A",J86="N/A",K86&lt;0,L86&lt;0)), FALSE, TRUE)</f>
        <v>1</v>
      </c>
    </row>
    <row r="87" spans="1:19" ht="15.75" thickBot="1" x14ac:dyDescent="0.3">
      <c r="A87" s="4"/>
      <c r="B87" s="70"/>
      <c r="C87" s="4"/>
      <c r="D87" s="4"/>
      <c r="E87" s="4"/>
      <c r="G87" s="4"/>
      <c r="H87" s="4"/>
      <c r="I87" s="95"/>
      <c r="J87" s="4"/>
      <c r="K87" s="4"/>
      <c r="L87" s="4"/>
      <c r="M87" s="4"/>
    </row>
    <row r="88" spans="1:19" ht="25.5" customHeight="1" thickBot="1" x14ac:dyDescent="0.3">
      <c r="A88" s="4"/>
      <c r="B88" s="121" t="s">
        <v>815</v>
      </c>
      <c r="C88" s="222" t="str">
        <f>IF('Section C'!E88="", "",'Section C'!C88)</f>
        <v/>
      </c>
      <c r="D88" s="222" t="str">
        <f>IF('Section C'!E88="", "",'Section C'!E88)</f>
        <v/>
      </c>
      <c r="E88" s="222" t="str">
        <f>IF('Section C'!E88="", "",'Section C'!F88)</f>
        <v/>
      </c>
      <c r="F88" s="222" t="str">
        <f>IF('Section C'!C88="","",'Section C'!G88)</f>
        <v/>
      </c>
      <c r="G88" s="187"/>
      <c r="H88" s="187"/>
      <c r="I88" s="433"/>
      <c r="J88" s="187"/>
      <c r="K88" s="187"/>
      <c r="L88" s="187"/>
      <c r="M88" s="4"/>
      <c r="O88" s="46">
        <f>MAX('Section C'!J88,'Section C'!N88,'Section C'!P88)</f>
        <v>0</v>
      </c>
      <c r="P88" s="46" t="b">
        <f>IF(K88&gt;O88,FALSE,TRUE)</f>
        <v>1</v>
      </c>
      <c r="Q88" s="46" t="b">
        <f>IF(L88&lt;=K88, TRUE,FALSE)</f>
        <v>1</v>
      </c>
      <c r="R88" s="46" t="b">
        <f>IF(AND(G88="No",OR(H88&lt;&gt;"N/A",I88&lt;&gt;"N/A", J88&lt;&gt;"N/A",K88&lt;&gt;0,L88&lt;&gt;0)), FALSE, TRUE)</f>
        <v>1</v>
      </c>
      <c r="S88" s="46" t="b">
        <f>IF(AND(G88="Yes", OR(H88="N/A",I88="N/A",J88="N/A",K88&lt;0,L88&lt;0)), FALSE, TRUE)</f>
        <v>1</v>
      </c>
    </row>
    <row r="89" spans="1:19" ht="15.75" thickBot="1" x14ac:dyDescent="0.3">
      <c r="A89" s="4"/>
      <c r="B89" s="70"/>
      <c r="C89" s="4"/>
      <c r="D89" s="4"/>
      <c r="E89" s="4"/>
      <c r="G89" s="201"/>
      <c r="H89" s="201"/>
      <c r="I89" s="201"/>
      <c r="J89" s="201"/>
      <c r="K89" s="201"/>
      <c r="L89" s="201"/>
      <c r="M89" s="4"/>
    </row>
    <row r="90" spans="1:19" ht="25.5" customHeight="1" thickBot="1" x14ac:dyDescent="0.3">
      <c r="A90" s="4"/>
      <c r="B90" s="121" t="s">
        <v>816</v>
      </c>
      <c r="C90" s="222" t="str">
        <f>IF('Section C'!E90="", "",'Section C'!C90)</f>
        <v/>
      </c>
      <c r="D90" s="222" t="str">
        <f>IF('Section C'!E90="", "",'Section C'!E90)</f>
        <v/>
      </c>
      <c r="E90" s="222" t="str">
        <f>IF('Section C'!E90="", "",'Section C'!F90)</f>
        <v/>
      </c>
      <c r="F90" s="222" t="str">
        <f>IF('Section C'!C90="","",'Section C'!G90)</f>
        <v/>
      </c>
      <c r="G90" s="187"/>
      <c r="H90" s="187"/>
      <c r="I90" s="433"/>
      <c r="J90" s="187"/>
      <c r="K90" s="187"/>
      <c r="L90" s="187"/>
      <c r="M90" s="4"/>
      <c r="O90" s="46">
        <f>MAX('Section C'!J90,'Section C'!N90,'Section C'!P90)</f>
        <v>0</v>
      </c>
      <c r="P90" s="46" t="b">
        <f>IF(K90&gt;O90,FALSE,TRUE)</f>
        <v>1</v>
      </c>
      <c r="Q90" s="46" t="b">
        <f>IF(L90&lt;=K90, TRUE,FALSE)</f>
        <v>1</v>
      </c>
      <c r="R90" s="46" t="b">
        <f>IF(AND(G90="No",OR(H90&lt;&gt;"N/A",I90&lt;&gt;"N/A", J90&lt;&gt;"N/A",K90&lt;&gt;0,L90&lt;&gt;0)), FALSE, TRUE)</f>
        <v>1</v>
      </c>
      <c r="S90" s="46" t="b">
        <f>IF(AND(G90="Yes", OR(H90="N/A",I90="N/A",J90="N/A",K90&lt;0,L90&lt;0)), FALSE, TRUE)</f>
        <v>1</v>
      </c>
    </row>
    <row r="91" spans="1:19" ht="15.75" thickBot="1" x14ac:dyDescent="0.3">
      <c r="A91" s="4"/>
      <c r="B91" s="70"/>
      <c r="C91" s="4"/>
      <c r="D91" s="4"/>
      <c r="E91" s="4"/>
      <c r="G91" s="4"/>
      <c r="H91" s="4"/>
      <c r="I91" s="95"/>
      <c r="J91" s="4"/>
      <c r="K91" s="4"/>
      <c r="L91" s="4"/>
      <c r="M91" s="4"/>
    </row>
    <row r="92" spans="1:19" ht="25.5" customHeight="1" thickBot="1" x14ac:dyDescent="0.3">
      <c r="A92" s="4"/>
      <c r="B92" s="121" t="s">
        <v>817</v>
      </c>
      <c r="C92" s="222" t="str">
        <f>IF('Section C'!E92="", "",'Section C'!C92)</f>
        <v/>
      </c>
      <c r="D92" s="222" t="str">
        <f>IF('Section C'!E92="", "",'Section C'!E92)</f>
        <v/>
      </c>
      <c r="E92" s="222" t="str">
        <f>IF('Section C'!E92="", "",'Section C'!F92)</f>
        <v/>
      </c>
      <c r="F92" s="222" t="str">
        <f>IF('Section C'!C92="","",'Section C'!G92)</f>
        <v/>
      </c>
      <c r="G92" s="187"/>
      <c r="H92" s="187"/>
      <c r="I92" s="433"/>
      <c r="J92" s="187"/>
      <c r="K92" s="187"/>
      <c r="L92" s="187"/>
      <c r="M92" s="4"/>
      <c r="O92" s="46">
        <f>MAX('Section C'!J92,'Section C'!N92,'Section C'!P92)</f>
        <v>0</v>
      </c>
      <c r="P92" s="46" t="b">
        <f>IF(K92&gt;O92,FALSE,TRUE)</f>
        <v>1</v>
      </c>
      <c r="Q92" s="46" t="b">
        <f>IF(L92&lt;=K92, TRUE,FALSE)</f>
        <v>1</v>
      </c>
      <c r="R92" s="46" t="b">
        <f>IF(AND(G92="No",OR(H92&lt;&gt;"N/A",I92&lt;&gt;"N/A", J92&lt;&gt;"N/A",K92&lt;&gt;0,L92&lt;&gt;0)), FALSE, TRUE)</f>
        <v>1</v>
      </c>
      <c r="S92" s="46" t="b">
        <f>IF(AND(G92="Yes", OR(H92="N/A",I92="N/A",J92="N/A",K92&lt;0,L92&lt;0)), FALSE, TRUE)</f>
        <v>1</v>
      </c>
    </row>
    <row r="93" spans="1:19" ht="15.75" thickBot="1" x14ac:dyDescent="0.3">
      <c r="A93" s="4"/>
      <c r="B93" s="70"/>
      <c r="C93" s="4"/>
      <c r="D93" s="4"/>
      <c r="E93" s="4"/>
      <c r="G93" s="201"/>
      <c r="H93" s="201"/>
      <c r="I93" s="201"/>
      <c r="J93" s="201"/>
      <c r="K93" s="201"/>
      <c r="L93" s="201"/>
      <c r="M93" s="4"/>
    </row>
    <row r="94" spans="1:19" ht="25.5" customHeight="1" thickBot="1" x14ac:dyDescent="0.3">
      <c r="A94" s="4"/>
      <c r="B94" s="121" t="s">
        <v>818</v>
      </c>
      <c r="C94" s="222" t="str">
        <f>IF('Section C'!E94="", "",'Section C'!C94)</f>
        <v/>
      </c>
      <c r="D94" s="222" t="str">
        <f>IF('Section C'!E94="", "",'Section C'!E94)</f>
        <v/>
      </c>
      <c r="E94" s="222" t="str">
        <f>IF('Section C'!E94="", "",'Section C'!F94)</f>
        <v/>
      </c>
      <c r="F94" s="222" t="str">
        <f>IF('Section C'!C94="","",'Section C'!G94)</f>
        <v/>
      </c>
      <c r="G94" s="187"/>
      <c r="H94" s="187"/>
      <c r="I94" s="433"/>
      <c r="J94" s="187"/>
      <c r="K94" s="187"/>
      <c r="L94" s="187"/>
      <c r="M94" s="4"/>
      <c r="O94" s="46">
        <f>MAX('Section C'!J94,'Section C'!N94,'Section C'!P94)</f>
        <v>0</v>
      </c>
      <c r="P94" s="46" t="b">
        <f>IF(K94&gt;O94,FALSE,TRUE)</f>
        <v>1</v>
      </c>
      <c r="Q94" s="46" t="b">
        <f>IF(L94&lt;=K94, TRUE,FALSE)</f>
        <v>1</v>
      </c>
      <c r="R94" s="46" t="b">
        <f>IF(AND(G94="No",OR(H94&lt;&gt;"N/A",I94&lt;&gt;"N/A", J94&lt;&gt;"N/A",K94&lt;&gt;0,L94&lt;&gt;0)), FALSE, TRUE)</f>
        <v>1</v>
      </c>
      <c r="S94" s="46" t="b">
        <f>IF(AND(G94="Yes", OR(H94="N/A",I94="N/A",J94="N/A",K94&lt;0,L94&lt;0)), FALSE, TRUE)</f>
        <v>1</v>
      </c>
    </row>
    <row r="95" spans="1:19" ht="15.75" thickBot="1" x14ac:dyDescent="0.3">
      <c r="A95" s="4"/>
      <c r="B95" s="70"/>
      <c r="C95" s="4"/>
      <c r="D95" s="4"/>
      <c r="E95" s="4"/>
      <c r="G95" s="4"/>
      <c r="H95" s="4"/>
      <c r="I95" s="95"/>
      <c r="J95" s="4"/>
      <c r="K95" s="4"/>
      <c r="L95" s="4"/>
      <c r="M95" s="4"/>
    </row>
    <row r="96" spans="1:19" ht="25.5" customHeight="1" thickBot="1" x14ac:dyDescent="0.3">
      <c r="A96" s="4"/>
      <c r="B96" s="121" t="s">
        <v>819</v>
      </c>
      <c r="C96" s="222" t="str">
        <f>IF('Section C'!E96="", "",'Section C'!C96)</f>
        <v/>
      </c>
      <c r="D96" s="222" t="str">
        <f>IF('Section C'!E96="", "",'Section C'!E96)</f>
        <v/>
      </c>
      <c r="E96" s="222" t="str">
        <f>IF('Section C'!E96="", "",'Section C'!F96)</f>
        <v/>
      </c>
      <c r="F96" s="222" t="str">
        <f>IF('Section C'!C96="","",'Section C'!G96)</f>
        <v/>
      </c>
      <c r="G96" s="187"/>
      <c r="H96" s="187"/>
      <c r="I96" s="433"/>
      <c r="J96" s="187"/>
      <c r="K96" s="187"/>
      <c r="L96" s="187"/>
      <c r="M96" s="4"/>
      <c r="O96" s="46">
        <f>MAX('Section C'!J96,'Section C'!N96,'Section C'!P96)</f>
        <v>0</v>
      </c>
      <c r="P96" s="46" t="b">
        <f>IF(K96&gt;O96,FALSE,TRUE)</f>
        <v>1</v>
      </c>
      <c r="Q96" s="46" t="b">
        <f>IF(L96&lt;=K96, TRUE,FALSE)</f>
        <v>1</v>
      </c>
      <c r="R96" s="46" t="b">
        <f>IF(AND(G96="No",OR(H96&lt;&gt;"N/A",I96&lt;&gt;"N/A", J96&lt;&gt;"N/A",K96&lt;&gt;0,L96&lt;&gt;0)), FALSE, TRUE)</f>
        <v>1</v>
      </c>
      <c r="S96" s="46" t="b">
        <f>IF(AND(G96="Yes", OR(H96="N/A",I96="N/A",J96="N/A",K96&lt;0,L96&lt;0)), FALSE, TRUE)</f>
        <v>1</v>
      </c>
    </row>
    <row r="97" spans="1:19" ht="15.75" thickBot="1" x14ac:dyDescent="0.3">
      <c r="A97" s="4"/>
      <c r="B97" s="70"/>
      <c r="C97" s="4"/>
      <c r="D97" s="4"/>
      <c r="E97" s="4"/>
      <c r="G97" s="201"/>
      <c r="H97" s="201"/>
      <c r="I97" s="201"/>
      <c r="J97" s="201"/>
      <c r="K97" s="201"/>
      <c r="L97" s="201"/>
      <c r="M97" s="4"/>
    </row>
    <row r="98" spans="1:19" ht="25.5" customHeight="1" thickBot="1" x14ac:dyDescent="0.3">
      <c r="A98" s="4"/>
      <c r="B98" s="121" t="s">
        <v>820</v>
      </c>
      <c r="C98" s="222" t="str">
        <f>IF('Section C'!E98="", "",'Section C'!C98)</f>
        <v/>
      </c>
      <c r="D98" s="222" t="str">
        <f>IF('Section C'!E98="", "",'Section C'!E98)</f>
        <v/>
      </c>
      <c r="E98" s="222" t="str">
        <f>IF('Section C'!E98="", "",'Section C'!F98)</f>
        <v/>
      </c>
      <c r="F98" s="222" t="str">
        <f>IF('Section C'!C98="","",'Section C'!G98)</f>
        <v/>
      </c>
      <c r="G98" s="187"/>
      <c r="H98" s="187"/>
      <c r="I98" s="433"/>
      <c r="J98" s="187"/>
      <c r="K98" s="187"/>
      <c r="L98" s="187"/>
      <c r="M98" s="4"/>
      <c r="O98" s="46">
        <f>MAX('Section C'!J98,'Section C'!N98,'Section C'!P98)</f>
        <v>0</v>
      </c>
      <c r="P98" s="46" t="b">
        <f>IF(K98&gt;O98,FALSE,TRUE)</f>
        <v>1</v>
      </c>
      <c r="Q98" s="46" t="b">
        <f>IF(L98&lt;=K98, TRUE,FALSE)</f>
        <v>1</v>
      </c>
      <c r="R98" s="46" t="b">
        <f>IF(AND(G98="No",OR(H98&lt;&gt;"N/A",I98&lt;&gt;"N/A", J98&lt;&gt;"N/A",K98&lt;&gt;0,L98&lt;&gt;0)), FALSE, TRUE)</f>
        <v>1</v>
      </c>
      <c r="S98" s="46" t="b">
        <f>IF(AND(G98="Yes", OR(H98="N/A",I98="N/A",J98="N/A",K98&lt;0,L98&lt;0)), FALSE, TRUE)</f>
        <v>1</v>
      </c>
    </row>
    <row r="99" spans="1:19" ht="15.75" thickBot="1" x14ac:dyDescent="0.3">
      <c r="A99" s="4"/>
      <c r="B99" s="70"/>
      <c r="C99" s="4"/>
      <c r="D99" s="4"/>
      <c r="E99" s="4"/>
      <c r="G99" s="4"/>
      <c r="H99" s="4"/>
      <c r="I99" s="95"/>
      <c r="J99" s="4"/>
      <c r="K99" s="4"/>
      <c r="L99" s="4"/>
      <c r="M99" s="4"/>
    </row>
    <row r="100" spans="1:19" ht="25.5" customHeight="1" thickBot="1" x14ac:dyDescent="0.3">
      <c r="A100" s="4"/>
      <c r="B100" s="121" t="s">
        <v>821</v>
      </c>
      <c r="C100" s="222" t="str">
        <f>IF('Section C'!E100="", "",'Section C'!C100)</f>
        <v/>
      </c>
      <c r="D100" s="222" t="str">
        <f>IF('Section C'!E100="", "",'Section C'!E100)</f>
        <v/>
      </c>
      <c r="E100" s="222" t="str">
        <f>IF('Section C'!E100="", "",'Section C'!F100)</f>
        <v/>
      </c>
      <c r="F100" s="222" t="str">
        <f>IF('Section C'!C100="","",'Section C'!G100)</f>
        <v/>
      </c>
      <c r="G100" s="187"/>
      <c r="H100" s="187"/>
      <c r="I100" s="433"/>
      <c r="J100" s="187"/>
      <c r="K100" s="187"/>
      <c r="L100" s="187"/>
      <c r="M100" s="4"/>
      <c r="O100" s="46">
        <f>MAX('Section C'!J100,'Section C'!N100,'Section C'!P100)</f>
        <v>0</v>
      </c>
      <c r="P100" s="46" t="b">
        <f>IF(K100&gt;O100,FALSE,TRUE)</f>
        <v>1</v>
      </c>
      <c r="Q100" s="46" t="b">
        <f>IF(L100&lt;=K100, TRUE,FALSE)</f>
        <v>1</v>
      </c>
      <c r="R100" s="46" t="b">
        <f>IF(AND(G100="No",OR(H100&lt;&gt;"N/A",I100&lt;&gt;"N/A", J100&lt;&gt;"N/A",K100&lt;&gt;0,L100&lt;&gt;0)), FALSE, TRUE)</f>
        <v>1</v>
      </c>
      <c r="S100" s="46" t="b">
        <f>IF(AND(G100="Yes", OR(H100="N/A",I100="N/A",J100="N/A",K100&lt;0,L100&lt;0)), FALSE, TRUE)</f>
        <v>1</v>
      </c>
    </row>
    <row r="101" spans="1:19" ht="15.75" thickBot="1" x14ac:dyDescent="0.3">
      <c r="A101" s="4"/>
      <c r="B101" s="70"/>
      <c r="C101" s="4"/>
      <c r="D101" s="4"/>
      <c r="E101" s="4"/>
      <c r="G101" s="201"/>
      <c r="H101" s="201"/>
      <c r="I101" s="201"/>
      <c r="J101" s="201"/>
      <c r="K101" s="201"/>
      <c r="L101" s="201"/>
      <c r="M101" s="4"/>
    </row>
    <row r="102" spans="1:19" ht="25.5" customHeight="1" thickBot="1" x14ac:dyDescent="0.3">
      <c r="A102" s="4"/>
      <c r="B102" s="121" t="s">
        <v>822</v>
      </c>
      <c r="C102" s="222" t="str">
        <f>IF('Section C'!E102="", "",'Section C'!C102)</f>
        <v/>
      </c>
      <c r="D102" s="222" t="str">
        <f>IF('Section C'!E102="", "",'Section C'!E102)</f>
        <v/>
      </c>
      <c r="E102" s="222" t="str">
        <f>IF('Section C'!E102="", "",'Section C'!F102)</f>
        <v/>
      </c>
      <c r="F102" s="222" t="str">
        <f>IF('Section C'!C102="","",'Section C'!G102)</f>
        <v/>
      </c>
      <c r="G102" s="187"/>
      <c r="H102" s="187"/>
      <c r="I102" s="433"/>
      <c r="J102" s="187"/>
      <c r="K102" s="187"/>
      <c r="L102" s="187"/>
      <c r="M102" s="4"/>
      <c r="O102" s="46">
        <f>MAX('Section C'!J102,'Section C'!N102,'Section C'!P102)</f>
        <v>0</v>
      </c>
      <c r="P102" s="46" t="b">
        <f>IF(K102&gt;O102,FALSE,TRUE)</f>
        <v>1</v>
      </c>
      <c r="Q102" s="46" t="b">
        <f>IF(L102&lt;=K102, TRUE,FALSE)</f>
        <v>1</v>
      </c>
      <c r="R102" s="46" t="b">
        <f>IF(AND(G102="No",OR(H102&lt;&gt;"N/A",I102&lt;&gt;"N/A", J102&lt;&gt;"N/A",K102&lt;&gt;0,L102&lt;&gt;0)), FALSE, TRUE)</f>
        <v>1</v>
      </c>
      <c r="S102" s="46" t="b">
        <f>IF(AND(G102="Yes", OR(H102="N/A",I102="N/A",J102="N/A",K102&lt;0,L102&lt;0)), FALSE, TRUE)</f>
        <v>1</v>
      </c>
    </row>
    <row r="103" spans="1:19" ht="15.75" thickBot="1" x14ac:dyDescent="0.3">
      <c r="A103" s="4"/>
      <c r="B103" s="70"/>
      <c r="C103" s="4"/>
      <c r="D103" s="4"/>
      <c r="E103" s="4"/>
      <c r="G103" s="4"/>
      <c r="H103" s="4"/>
      <c r="I103" s="95"/>
      <c r="J103" s="4"/>
      <c r="K103" s="4"/>
      <c r="L103" s="4"/>
      <c r="M103" s="4"/>
    </row>
    <row r="104" spans="1:19" ht="25.5" customHeight="1" thickBot="1" x14ac:dyDescent="0.3">
      <c r="A104" s="4"/>
      <c r="B104" s="121" t="s">
        <v>823</v>
      </c>
      <c r="C104" s="222" t="str">
        <f>IF('Section C'!E104="", "",'Section C'!C104)</f>
        <v/>
      </c>
      <c r="D104" s="222" t="str">
        <f>IF('Section C'!E104="", "",'Section C'!E104)</f>
        <v/>
      </c>
      <c r="E104" s="222" t="str">
        <f>IF('Section C'!E104="", "",'Section C'!F104)</f>
        <v/>
      </c>
      <c r="F104" s="222" t="str">
        <f>IF('Section C'!C104="","",'Section C'!G104)</f>
        <v/>
      </c>
      <c r="G104" s="187"/>
      <c r="H104" s="187"/>
      <c r="I104" s="433"/>
      <c r="J104" s="187"/>
      <c r="K104" s="187"/>
      <c r="L104" s="187"/>
      <c r="M104" s="4"/>
      <c r="O104" s="46">
        <f>MAX('Section C'!J104,'Section C'!N104,'Section C'!P104)</f>
        <v>0</v>
      </c>
      <c r="P104" s="46" t="b">
        <f>IF(K104&gt;O104,FALSE,TRUE)</f>
        <v>1</v>
      </c>
      <c r="Q104" s="46" t="b">
        <f>IF(L104&lt;=K104, TRUE,FALSE)</f>
        <v>1</v>
      </c>
      <c r="R104" s="46" t="b">
        <f>IF(AND(G104="No",OR(H104&lt;&gt;"N/A",I104&lt;&gt;"N/A", J104&lt;&gt;"N/A",K104&lt;&gt;0,L104&lt;&gt;0)), FALSE, TRUE)</f>
        <v>1</v>
      </c>
      <c r="S104" s="46" t="b">
        <f>IF(AND(G104="Yes", OR(H104="N/A",I104="N/A",J104="N/A",K104&lt;0,L104&lt;0)), FALSE, TRUE)</f>
        <v>1</v>
      </c>
    </row>
    <row r="105" spans="1:19" ht="15.75" thickBot="1" x14ac:dyDescent="0.3">
      <c r="A105" s="4"/>
      <c r="B105" s="70"/>
      <c r="C105" s="4"/>
      <c r="D105" s="4"/>
      <c r="E105" s="4"/>
      <c r="G105" s="201"/>
      <c r="H105" s="201"/>
      <c r="I105" s="201"/>
      <c r="J105" s="201"/>
      <c r="K105" s="201"/>
      <c r="L105" s="201"/>
      <c r="M105" s="4"/>
    </row>
    <row r="106" spans="1:19" ht="25.5" customHeight="1" thickBot="1" x14ac:dyDescent="0.3">
      <c r="A106" s="4"/>
      <c r="B106" s="121" t="s">
        <v>824</v>
      </c>
      <c r="C106" s="222" t="str">
        <f>IF('Section C'!E106="", "",'Section C'!C106)</f>
        <v/>
      </c>
      <c r="D106" s="222" t="str">
        <f>IF('Section C'!E106="", "",'Section C'!E106)</f>
        <v/>
      </c>
      <c r="E106" s="222" t="str">
        <f>IF('Section C'!E106="", "",'Section C'!F106)</f>
        <v/>
      </c>
      <c r="F106" s="222" t="str">
        <f>IF('Section C'!C106="","",'Section C'!G106)</f>
        <v/>
      </c>
      <c r="G106" s="187"/>
      <c r="H106" s="187"/>
      <c r="I106" s="433"/>
      <c r="J106" s="187"/>
      <c r="K106" s="187"/>
      <c r="L106" s="187"/>
      <c r="M106" s="4"/>
      <c r="O106" s="46">
        <f>MAX('Section C'!J106,'Section C'!N106,'Section C'!P106)</f>
        <v>0</v>
      </c>
      <c r="P106" s="46" t="b">
        <f>IF(K106&gt;O106,FALSE,TRUE)</f>
        <v>1</v>
      </c>
      <c r="Q106" s="46" t="b">
        <f>IF(L106&lt;=K106, TRUE,FALSE)</f>
        <v>1</v>
      </c>
      <c r="R106" s="46" t="b">
        <f>IF(AND(G106="No",OR(H106&lt;&gt;"N/A",I106&lt;&gt;"N/A", J106&lt;&gt;"N/A",K106&lt;&gt;0,L106&lt;&gt;0)), FALSE, TRUE)</f>
        <v>1</v>
      </c>
      <c r="S106" s="46" t="b">
        <f>IF(AND(G106="Yes", OR(H106="N/A",I106="N/A",J106="N/A",K106&lt;0,L106&lt;0)), FALSE, TRUE)</f>
        <v>1</v>
      </c>
    </row>
    <row r="107" spans="1:19" ht="15.75" thickBot="1" x14ac:dyDescent="0.3">
      <c r="A107" s="4"/>
      <c r="B107" s="70"/>
      <c r="C107" s="4"/>
      <c r="D107" s="4"/>
      <c r="E107" s="4"/>
      <c r="G107" s="4"/>
      <c r="H107" s="4"/>
      <c r="I107" s="95"/>
      <c r="J107" s="4"/>
      <c r="K107" s="4"/>
      <c r="L107" s="4"/>
      <c r="M107" s="4"/>
    </row>
    <row r="108" spans="1:19" ht="25.5" customHeight="1" thickBot="1" x14ac:dyDescent="0.3">
      <c r="A108" s="4"/>
      <c r="B108" s="121" t="s">
        <v>913</v>
      </c>
      <c r="C108" s="222" t="str">
        <f>IF('Section C'!E108="", "",'Section C'!C108)</f>
        <v/>
      </c>
      <c r="D108" s="222" t="str">
        <f>IF('Section C'!E108="", "",'Section C'!E108)</f>
        <v/>
      </c>
      <c r="E108" s="222" t="str">
        <f>IF('Section C'!E108="", "",'Section C'!F108)</f>
        <v/>
      </c>
      <c r="F108" s="222" t="str">
        <f>IF('Section C'!C108="","",'Section C'!G108)</f>
        <v/>
      </c>
      <c r="G108" s="187"/>
      <c r="H108" s="187"/>
      <c r="I108" s="433"/>
      <c r="J108" s="187"/>
      <c r="K108" s="187"/>
      <c r="L108" s="187"/>
      <c r="M108" s="4"/>
      <c r="O108" s="46">
        <f>MAX('Section C'!J108,'Section C'!N108,'Section C'!P108)</f>
        <v>0</v>
      </c>
      <c r="P108" s="46" t="b">
        <f>IF(K108&gt;O108,FALSE,TRUE)</f>
        <v>1</v>
      </c>
      <c r="Q108" s="46" t="b">
        <f>IF(L108&lt;=K108, TRUE,FALSE)</f>
        <v>1</v>
      </c>
      <c r="R108" s="46" t="b">
        <f>IF(AND(G108="No",OR(H108&lt;&gt;"N/A",I108&lt;&gt;"N/A", J108&lt;&gt;"N/A",K108&lt;&gt;0,L108&lt;&gt;0)), FALSE, TRUE)</f>
        <v>1</v>
      </c>
      <c r="S108" s="46" t="b">
        <f>IF(AND(G108="Yes", OR(H108="N/A",I108="N/A",J108="N/A",K108&lt;0,L108&lt;0)), FALSE, TRUE)</f>
        <v>1</v>
      </c>
    </row>
    <row r="109" spans="1:19" ht="15.75" thickBot="1" x14ac:dyDescent="0.3">
      <c r="A109" s="4"/>
      <c r="B109" s="70"/>
      <c r="C109" s="4"/>
      <c r="D109" s="4"/>
      <c r="E109" s="4"/>
      <c r="G109" s="201"/>
      <c r="H109" s="201"/>
      <c r="I109" s="201"/>
      <c r="J109" s="201"/>
      <c r="K109" s="201"/>
      <c r="L109" s="201"/>
      <c r="M109" s="4"/>
    </row>
    <row r="110" spans="1:19" ht="25.5" customHeight="1" thickBot="1" x14ac:dyDescent="0.3">
      <c r="A110" s="4"/>
      <c r="B110" s="121" t="s">
        <v>914</v>
      </c>
      <c r="C110" s="222" t="str">
        <f>IF('Section C'!E110="", "",'Section C'!C110)</f>
        <v/>
      </c>
      <c r="D110" s="222" t="str">
        <f>IF('Section C'!E110="", "",'Section C'!E110)</f>
        <v/>
      </c>
      <c r="E110" s="222" t="str">
        <f>IF('Section C'!E110="", "",'Section C'!F110)</f>
        <v/>
      </c>
      <c r="F110" s="222" t="str">
        <f>IF('Section C'!C110="","",'Section C'!G110)</f>
        <v/>
      </c>
      <c r="G110" s="187"/>
      <c r="H110" s="187"/>
      <c r="I110" s="433"/>
      <c r="J110" s="187"/>
      <c r="K110" s="187"/>
      <c r="L110" s="187"/>
      <c r="M110" s="4"/>
      <c r="O110" s="46">
        <f>MAX('Section C'!J110,'Section C'!N110,'Section C'!P110)</f>
        <v>0</v>
      </c>
      <c r="P110" s="46" t="b">
        <f>IF(K110&gt;O110,FALSE,TRUE)</f>
        <v>1</v>
      </c>
      <c r="Q110" s="46" t="b">
        <f>IF(L110&lt;=K110, TRUE,FALSE)</f>
        <v>1</v>
      </c>
      <c r="R110" s="46" t="b">
        <f>IF(AND(G110="No",OR(H110&lt;&gt;"N/A",I110&lt;&gt;"N/A", J110&lt;&gt;"N/A",K110&lt;&gt;0,L110&lt;&gt;0)), FALSE, TRUE)</f>
        <v>1</v>
      </c>
      <c r="S110" s="46" t="b">
        <f>IF(AND(G110="Yes", OR(H110="N/A",I110="N/A",J110="N/A",K110&lt;0,L110&lt;0)), FALSE, TRUE)</f>
        <v>1</v>
      </c>
    </row>
    <row r="111" spans="1:19" ht="15.75" thickBot="1" x14ac:dyDescent="0.3">
      <c r="A111" s="4"/>
      <c r="B111" s="70"/>
      <c r="C111" s="4"/>
      <c r="D111" s="4"/>
      <c r="E111" s="4"/>
      <c r="G111" s="4"/>
      <c r="H111" s="4"/>
      <c r="I111" s="95"/>
      <c r="J111" s="4"/>
      <c r="K111" s="4"/>
      <c r="L111" s="4"/>
      <c r="M111" s="4"/>
    </row>
    <row r="112" spans="1:19" ht="25.5" customHeight="1" thickBot="1" x14ac:dyDescent="0.3">
      <c r="A112" s="4"/>
      <c r="B112" s="121" t="s">
        <v>915</v>
      </c>
      <c r="C112" s="222" t="str">
        <f>IF('Section C'!E112="", "",'Section C'!C112)</f>
        <v/>
      </c>
      <c r="D112" s="222" t="str">
        <f>IF('Section C'!E112="", "",'Section C'!E112)</f>
        <v/>
      </c>
      <c r="E112" s="222" t="str">
        <f>IF('Section C'!E112="", "",'Section C'!F112)</f>
        <v/>
      </c>
      <c r="F112" s="222" t="str">
        <f>IF('Section C'!C112="","",'Section C'!G112)</f>
        <v/>
      </c>
      <c r="G112" s="187"/>
      <c r="H112" s="187"/>
      <c r="I112" s="433"/>
      <c r="J112" s="187"/>
      <c r="K112" s="187"/>
      <c r="L112" s="187"/>
      <c r="M112" s="4"/>
      <c r="O112" s="46">
        <f>MAX('Section C'!J112,'Section C'!N112,'Section C'!P112)</f>
        <v>0</v>
      </c>
      <c r="P112" s="46" t="b">
        <f>IF(K112&gt;O112,FALSE,TRUE)</f>
        <v>1</v>
      </c>
      <c r="Q112" s="46" t="b">
        <f>IF(L112&lt;=K112, TRUE,FALSE)</f>
        <v>1</v>
      </c>
      <c r="R112" s="46" t="b">
        <f>IF(AND(G112="No",OR(H112&lt;&gt;"N/A",I112&lt;&gt;"N/A", J112&lt;&gt;"N/A",K112&lt;&gt;0,L112&lt;&gt;0)), FALSE, TRUE)</f>
        <v>1</v>
      </c>
      <c r="S112" s="46" t="b">
        <f>IF(AND(G112="Yes", OR(H112="N/A",I112="N/A",J112="N/A",K112&lt;0,L112&lt;0)), FALSE, TRUE)</f>
        <v>1</v>
      </c>
    </row>
    <row r="113" spans="1:19" ht="15.75" thickBot="1" x14ac:dyDescent="0.3">
      <c r="A113" s="4"/>
      <c r="B113" s="70"/>
      <c r="C113" s="4"/>
      <c r="D113" s="4"/>
      <c r="E113" s="4"/>
      <c r="G113" s="201"/>
      <c r="H113" s="201"/>
      <c r="I113" s="201"/>
      <c r="J113" s="201"/>
      <c r="K113" s="201"/>
      <c r="L113" s="201"/>
      <c r="M113" s="4"/>
    </row>
    <row r="114" spans="1:19" ht="25.5" customHeight="1" thickBot="1" x14ac:dyDescent="0.3">
      <c r="A114" s="4"/>
      <c r="B114" s="121" t="s">
        <v>916</v>
      </c>
      <c r="C114" s="222" t="str">
        <f>IF('Section C'!E114="", "",'Section C'!C114)</f>
        <v/>
      </c>
      <c r="D114" s="222" t="str">
        <f>IF('Section C'!E114="", "",'Section C'!E114)</f>
        <v/>
      </c>
      <c r="E114" s="222" t="str">
        <f>IF('Section C'!E114="", "",'Section C'!F114)</f>
        <v/>
      </c>
      <c r="F114" s="222" t="str">
        <f>IF('Section C'!C114="","",'Section C'!G114)</f>
        <v/>
      </c>
      <c r="G114" s="187"/>
      <c r="H114" s="187"/>
      <c r="I114" s="433"/>
      <c r="J114" s="187"/>
      <c r="K114" s="187"/>
      <c r="L114" s="187"/>
      <c r="M114" s="4"/>
      <c r="O114" s="46">
        <f>MAX('Section C'!J114,'Section C'!N114,'Section C'!P114)</f>
        <v>0</v>
      </c>
      <c r="P114" s="46" t="b">
        <f>IF(K114&gt;O114,FALSE,TRUE)</f>
        <v>1</v>
      </c>
      <c r="Q114" s="46" t="b">
        <f>IF(L114&lt;=K114, TRUE,FALSE)</f>
        <v>1</v>
      </c>
      <c r="R114" s="46" t="b">
        <f>IF(AND(G114="No",OR(H114&lt;&gt;"N/A",I114&lt;&gt;"N/A", J114&lt;&gt;"N/A",K114&lt;&gt;0,L114&lt;&gt;0)), FALSE, TRUE)</f>
        <v>1</v>
      </c>
      <c r="S114" s="46" t="b">
        <f>IF(AND(G114="Yes", OR(H114="N/A",I114="N/A",J114="N/A",K114&lt;0,L114&lt;0)), FALSE, TRUE)</f>
        <v>1</v>
      </c>
    </row>
    <row r="115" spans="1:19" ht="15.75" thickBot="1" x14ac:dyDescent="0.3">
      <c r="A115" s="4"/>
      <c r="B115" s="70"/>
      <c r="C115" s="4"/>
      <c r="D115" s="4"/>
      <c r="E115" s="4"/>
      <c r="G115" s="4"/>
      <c r="H115" s="4"/>
      <c r="I115" s="95"/>
      <c r="J115" s="4"/>
      <c r="K115" s="4"/>
      <c r="L115" s="4"/>
      <c r="M115" s="4"/>
    </row>
    <row r="116" spans="1:19" ht="25.5" customHeight="1" thickBot="1" x14ac:dyDescent="0.3">
      <c r="A116" s="4"/>
      <c r="B116" s="121" t="s">
        <v>917</v>
      </c>
      <c r="C116" s="222" t="str">
        <f>IF('Section C'!E116="", "",'Section C'!C116)</f>
        <v/>
      </c>
      <c r="D116" s="222" t="str">
        <f>IF('Section C'!E116="", "",'Section C'!E116)</f>
        <v/>
      </c>
      <c r="E116" s="222" t="str">
        <f>IF('Section C'!E116="", "",'Section C'!F116)</f>
        <v/>
      </c>
      <c r="F116" s="222" t="str">
        <f>IF('Section C'!C116="","",'Section C'!G116)</f>
        <v/>
      </c>
      <c r="G116" s="187"/>
      <c r="H116" s="187"/>
      <c r="I116" s="433"/>
      <c r="J116" s="187"/>
      <c r="K116" s="187"/>
      <c r="L116" s="187"/>
      <c r="M116" s="4"/>
      <c r="O116" s="46">
        <f>MAX('Section C'!J116,'Section C'!N116,'Section C'!P116)</f>
        <v>0</v>
      </c>
      <c r="P116" s="46" t="b">
        <f>IF(K116&gt;O116,FALSE,TRUE)</f>
        <v>1</v>
      </c>
      <c r="Q116" s="46" t="b">
        <f>IF(L116&lt;=K116, TRUE,FALSE)</f>
        <v>1</v>
      </c>
      <c r="R116" s="46" t="b">
        <f>IF(AND(G116="No",OR(H116&lt;&gt;"N/A",I116&lt;&gt;"N/A", J116&lt;&gt;"N/A",K116&lt;&gt;0,L116&lt;&gt;0)), FALSE, TRUE)</f>
        <v>1</v>
      </c>
      <c r="S116" s="46" t="b">
        <f>IF(AND(G116="Yes", OR(H116="N/A",I116="N/A",J116="N/A",K116&lt;0,L116&lt;0)), FALSE, TRUE)</f>
        <v>1</v>
      </c>
    </row>
    <row r="117" spans="1:19" ht="15.75" thickBot="1" x14ac:dyDescent="0.3">
      <c r="A117" s="4"/>
      <c r="B117" s="70"/>
      <c r="C117" s="4"/>
      <c r="D117" s="4"/>
      <c r="E117" s="4"/>
      <c r="G117" s="201"/>
      <c r="H117" s="201"/>
      <c r="I117" s="201"/>
      <c r="J117" s="201"/>
      <c r="K117" s="201"/>
      <c r="L117" s="201"/>
      <c r="M117" s="4"/>
    </row>
    <row r="118" spans="1:19" ht="25.5" customHeight="1" thickBot="1" x14ac:dyDescent="0.3">
      <c r="A118" s="4"/>
      <c r="B118" s="121" t="s">
        <v>918</v>
      </c>
      <c r="C118" s="222" t="str">
        <f>IF('Section C'!E118="", "",'Section C'!C118)</f>
        <v/>
      </c>
      <c r="D118" s="222" t="str">
        <f>IF('Section C'!E118="", "",'Section C'!E118)</f>
        <v/>
      </c>
      <c r="E118" s="222" t="str">
        <f>IF('Section C'!E118="", "",'Section C'!F118)</f>
        <v/>
      </c>
      <c r="F118" s="222" t="str">
        <f>IF('Section C'!C118="","",'Section C'!G118)</f>
        <v/>
      </c>
      <c r="G118" s="187"/>
      <c r="H118" s="187"/>
      <c r="I118" s="433"/>
      <c r="J118" s="187"/>
      <c r="K118" s="187"/>
      <c r="L118" s="187"/>
      <c r="M118" s="4"/>
      <c r="O118" s="46">
        <f>MAX('Section C'!J118,'Section C'!N118,'Section C'!P118)</f>
        <v>0</v>
      </c>
      <c r="P118" s="46" t="b">
        <f>IF(K118&gt;O118,FALSE,TRUE)</f>
        <v>1</v>
      </c>
      <c r="Q118" s="46" t="b">
        <f>IF(L118&lt;=K118, TRUE,FALSE)</f>
        <v>1</v>
      </c>
      <c r="R118" s="46" t="b">
        <f>IF(AND(G118="No",OR(H118&lt;&gt;"N/A",I118&lt;&gt;"N/A", J118&lt;&gt;"N/A",K118&lt;&gt;0,L118&lt;&gt;0)), FALSE, TRUE)</f>
        <v>1</v>
      </c>
      <c r="S118" s="46" t="b">
        <f>IF(AND(G118="Yes", OR(H118="N/A",I118="N/A",J118="N/A",K118&lt;0,L118&lt;0)), FALSE, TRUE)</f>
        <v>1</v>
      </c>
    </row>
    <row r="119" spans="1:19" ht="15.75" thickBot="1" x14ac:dyDescent="0.3">
      <c r="A119" s="4"/>
      <c r="B119" s="70"/>
      <c r="C119" s="4"/>
      <c r="D119" s="4"/>
      <c r="E119" s="4"/>
      <c r="G119" s="4"/>
      <c r="H119" s="4"/>
      <c r="I119" s="95"/>
      <c r="J119" s="4"/>
      <c r="K119" s="4"/>
      <c r="L119" s="4"/>
      <c r="M119" s="4"/>
    </row>
    <row r="120" spans="1:19" ht="25.5" customHeight="1" thickBot="1" x14ac:dyDescent="0.3">
      <c r="A120" s="4"/>
      <c r="B120" s="121" t="s">
        <v>919</v>
      </c>
      <c r="C120" s="222" t="str">
        <f>IF('Section C'!E120="", "",'Section C'!C120)</f>
        <v/>
      </c>
      <c r="D120" s="222" t="str">
        <f>IF('Section C'!E120="", "",'Section C'!E120)</f>
        <v/>
      </c>
      <c r="E120" s="222" t="str">
        <f>IF('Section C'!E120="", "",'Section C'!F120)</f>
        <v/>
      </c>
      <c r="F120" s="222" t="str">
        <f>IF('Section C'!C120="","",'Section C'!G120)</f>
        <v/>
      </c>
      <c r="G120" s="187"/>
      <c r="H120" s="187"/>
      <c r="I120" s="433"/>
      <c r="J120" s="187"/>
      <c r="K120" s="187"/>
      <c r="L120" s="187"/>
      <c r="M120" s="4"/>
      <c r="O120" s="46">
        <f>MAX('Section C'!J120,'Section C'!N120,'Section C'!P120)</f>
        <v>0</v>
      </c>
      <c r="P120" s="46" t="b">
        <f>IF(K120&gt;O120,FALSE,TRUE)</f>
        <v>1</v>
      </c>
      <c r="Q120" s="46" t="b">
        <f>IF(L120&lt;=K120, TRUE,FALSE)</f>
        <v>1</v>
      </c>
      <c r="R120" s="46" t="b">
        <f>IF(AND(G120="No",OR(H120&lt;&gt;"N/A",I120&lt;&gt;"N/A", J120&lt;&gt;"N/A",K120&lt;&gt;0,L120&lt;&gt;0)), FALSE, TRUE)</f>
        <v>1</v>
      </c>
      <c r="S120" s="46" t="b">
        <f>IF(AND(G120="Yes", OR(H120="N/A",I120="N/A",J120="N/A",K120&lt;0,L120&lt;0)), FALSE, TRUE)</f>
        <v>1</v>
      </c>
    </row>
    <row r="121" spans="1:19" ht="15.75" thickBot="1" x14ac:dyDescent="0.3">
      <c r="A121" s="4"/>
      <c r="B121" s="70"/>
      <c r="C121" s="4"/>
      <c r="D121" s="4"/>
      <c r="E121" s="4"/>
      <c r="G121" s="201"/>
      <c r="H121" s="201"/>
      <c r="I121" s="201"/>
      <c r="J121" s="201"/>
      <c r="K121" s="201"/>
      <c r="L121" s="201"/>
      <c r="M121" s="4"/>
    </row>
    <row r="122" spans="1:19" ht="25.5" customHeight="1" thickBot="1" x14ac:dyDescent="0.3">
      <c r="A122" s="4"/>
      <c r="B122" s="121" t="s">
        <v>920</v>
      </c>
      <c r="C122" s="222" t="str">
        <f>IF('Section C'!E122="", "",'Section C'!C122)</f>
        <v/>
      </c>
      <c r="D122" s="222" t="str">
        <f>IF('Section C'!E122="", "",'Section C'!E122)</f>
        <v/>
      </c>
      <c r="E122" s="222" t="str">
        <f>IF('Section C'!E122="", "",'Section C'!F122)</f>
        <v/>
      </c>
      <c r="F122" s="222" t="str">
        <f>IF('Section C'!C122="","",'Section C'!G122)</f>
        <v/>
      </c>
      <c r="G122" s="187"/>
      <c r="H122" s="187"/>
      <c r="I122" s="433"/>
      <c r="J122" s="187"/>
      <c r="K122" s="187"/>
      <c r="L122" s="187"/>
      <c r="M122" s="4"/>
      <c r="O122" s="46">
        <f>MAX('Section C'!J122,'Section C'!N122,'Section C'!P122)</f>
        <v>0</v>
      </c>
      <c r="P122" s="46" t="b">
        <f>IF(K122&gt;O122,FALSE,TRUE)</f>
        <v>1</v>
      </c>
      <c r="Q122" s="46" t="b">
        <f>IF(L122&lt;=K122, TRUE,FALSE)</f>
        <v>1</v>
      </c>
      <c r="R122" s="46" t="b">
        <f>IF(AND(G122="No",OR(H122&lt;&gt;"N/A",I122&lt;&gt;"N/A", J122&lt;&gt;"N/A",K122&lt;&gt;0,L122&lt;&gt;0)), FALSE, TRUE)</f>
        <v>1</v>
      </c>
      <c r="S122" s="46" t="b">
        <f>IF(AND(G122="Yes", OR(H122="N/A",I122="N/A",J122="N/A",K122&lt;0,L122&lt;0)), FALSE, TRUE)</f>
        <v>1</v>
      </c>
    </row>
    <row r="123" spans="1:19" ht="15.75" thickBot="1" x14ac:dyDescent="0.3">
      <c r="A123" s="4"/>
      <c r="B123" s="70"/>
      <c r="C123" s="4"/>
      <c r="D123" s="4"/>
      <c r="E123" s="4"/>
      <c r="G123" s="4"/>
      <c r="H123" s="4"/>
      <c r="I123" s="95"/>
      <c r="J123" s="4"/>
      <c r="K123" s="4"/>
      <c r="L123" s="4"/>
      <c r="M123" s="4"/>
    </row>
    <row r="124" spans="1:19" ht="25.5" customHeight="1" thickBot="1" x14ac:dyDescent="0.3">
      <c r="A124" s="4"/>
      <c r="B124" s="121" t="s">
        <v>921</v>
      </c>
      <c r="C124" s="222" t="str">
        <f>IF('Section C'!E124="", "",'Section C'!C124)</f>
        <v/>
      </c>
      <c r="D124" s="222" t="str">
        <f>IF('Section C'!E124="", "",'Section C'!E124)</f>
        <v/>
      </c>
      <c r="E124" s="222" t="str">
        <f>IF('Section C'!E124="", "",'Section C'!F124)</f>
        <v/>
      </c>
      <c r="F124" s="222" t="str">
        <f>IF('Section C'!C124="","",'Section C'!G124)</f>
        <v/>
      </c>
      <c r="G124" s="187"/>
      <c r="H124" s="187"/>
      <c r="I124" s="433"/>
      <c r="J124" s="187"/>
      <c r="K124" s="187"/>
      <c r="L124" s="187"/>
      <c r="M124" s="4"/>
      <c r="O124" s="46">
        <f>MAX('Section C'!J124,'Section C'!N124,'Section C'!P124)</f>
        <v>0</v>
      </c>
      <c r="P124" s="46" t="b">
        <f>IF(K124&gt;O124,FALSE,TRUE)</f>
        <v>1</v>
      </c>
      <c r="Q124" s="46" t="b">
        <f>IF(L124&lt;=K124, TRUE,FALSE)</f>
        <v>1</v>
      </c>
      <c r="R124" s="46" t="b">
        <f>IF(AND(G124="No",OR(H124&lt;&gt;"N/A",I124&lt;&gt;"N/A", J124&lt;&gt;"N/A",K124&lt;&gt;0,L124&lt;&gt;0)), FALSE, TRUE)</f>
        <v>1</v>
      </c>
      <c r="S124" s="46" t="b">
        <f>IF(AND(G124="Yes", OR(H124="N/A",I124="N/A",J124="N/A",K124&lt;0,L124&lt;0)), FALSE, TRUE)</f>
        <v>1</v>
      </c>
    </row>
    <row r="125" spans="1:19" ht="15.75" thickBot="1" x14ac:dyDescent="0.3">
      <c r="A125" s="4"/>
      <c r="B125" s="70"/>
      <c r="C125" s="4"/>
      <c r="D125" s="4"/>
      <c r="E125" s="4"/>
      <c r="G125" s="201"/>
      <c r="H125" s="201"/>
      <c r="I125" s="201"/>
      <c r="J125" s="201"/>
      <c r="K125" s="201"/>
      <c r="L125" s="201"/>
      <c r="M125" s="4"/>
    </row>
    <row r="126" spans="1:19" ht="25.5" customHeight="1" thickBot="1" x14ac:dyDescent="0.3">
      <c r="A126" s="4"/>
      <c r="B126" s="121" t="s">
        <v>922</v>
      </c>
      <c r="C126" s="222" t="str">
        <f>IF('Section C'!E126="", "",'Section C'!C126)</f>
        <v/>
      </c>
      <c r="D126" s="222" t="str">
        <f>IF('Section C'!E126="", "",'Section C'!E126)</f>
        <v/>
      </c>
      <c r="E126" s="222" t="str">
        <f>IF('Section C'!E126="", "",'Section C'!F126)</f>
        <v/>
      </c>
      <c r="F126" s="222" t="str">
        <f>IF('Section C'!C126="","",'Section C'!G126)</f>
        <v/>
      </c>
      <c r="G126" s="187"/>
      <c r="H126" s="187"/>
      <c r="I126" s="433"/>
      <c r="J126" s="187"/>
      <c r="K126" s="187"/>
      <c r="L126" s="187"/>
      <c r="M126" s="4"/>
      <c r="O126" s="46">
        <f>MAX('Section C'!J126,'Section C'!N126,'Section C'!P126)</f>
        <v>0</v>
      </c>
      <c r="P126" s="46" t="b">
        <f>IF(K126&gt;O126,FALSE,TRUE)</f>
        <v>1</v>
      </c>
      <c r="Q126" s="46" t="b">
        <f>IF(L126&lt;=K126, TRUE,FALSE)</f>
        <v>1</v>
      </c>
      <c r="R126" s="46" t="b">
        <f>IF(AND(G126="No",OR(H126&lt;&gt;"N/A",I126&lt;&gt;"N/A", J126&lt;&gt;"N/A",K126&lt;&gt;0,L126&lt;&gt;0)), FALSE, TRUE)</f>
        <v>1</v>
      </c>
      <c r="S126" s="46" t="b">
        <f>IF(AND(G126="Yes", OR(H126="N/A",I126="N/A",J126="N/A",K126&lt;0,L126&lt;0)), FALSE, TRUE)</f>
        <v>1</v>
      </c>
    </row>
    <row r="127" spans="1:19" ht="15.75" thickBot="1" x14ac:dyDescent="0.3">
      <c r="A127" s="4"/>
      <c r="B127" s="70"/>
      <c r="C127" s="4"/>
      <c r="D127" s="4"/>
      <c r="E127" s="4"/>
      <c r="G127" s="4"/>
      <c r="H127" s="4"/>
      <c r="I127" s="95"/>
      <c r="J127" s="4"/>
      <c r="K127" s="4"/>
      <c r="L127" s="4"/>
      <c r="M127" s="4"/>
    </row>
    <row r="128" spans="1:19" ht="25.5" customHeight="1" thickBot="1" x14ac:dyDescent="0.3">
      <c r="A128" s="4"/>
      <c r="B128" s="121" t="s">
        <v>923</v>
      </c>
      <c r="C128" s="222" t="str">
        <f>IF('Section C'!E128="", "",'Section C'!C128)</f>
        <v/>
      </c>
      <c r="D128" s="222" t="str">
        <f>IF('Section C'!E128="", "",'Section C'!E128)</f>
        <v/>
      </c>
      <c r="E128" s="222" t="str">
        <f>IF('Section C'!E128="", "",'Section C'!F128)</f>
        <v/>
      </c>
      <c r="F128" s="222" t="str">
        <f>IF('Section C'!C128="","",'Section C'!G128)</f>
        <v/>
      </c>
      <c r="G128" s="187"/>
      <c r="H128" s="187"/>
      <c r="I128" s="433"/>
      <c r="J128" s="187"/>
      <c r="K128" s="187"/>
      <c r="L128" s="187"/>
      <c r="M128" s="4"/>
      <c r="O128" s="46">
        <f>MAX('Section C'!J128,'Section C'!N128,'Section C'!P128)</f>
        <v>0</v>
      </c>
      <c r="P128" s="46" t="b">
        <f>IF(K128&gt;O128,FALSE,TRUE)</f>
        <v>1</v>
      </c>
      <c r="Q128" s="46" t="b">
        <f>IF(L128&lt;=K128, TRUE,FALSE)</f>
        <v>1</v>
      </c>
      <c r="R128" s="46" t="b">
        <f>IF(AND(G128="No",OR(H128&lt;&gt;"N/A",I128&lt;&gt;"N/A", J128&lt;&gt;"N/A",K128&lt;&gt;0,L128&lt;&gt;0)), FALSE, TRUE)</f>
        <v>1</v>
      </c>
      <c r="S128" s="46" t="b">
        <f>IF(AND(G128="Yes", OR(H128="N/A",I128="N/A",J128="N/A",K128&lt;0,L128&lt;0)), FALSE, TRUE)</f>
        <v>1</v>
      </c>
    </row>
    <row r="129" spans="1:19" ht="15.75" thickBot="1" x14ac:dyDescent="0.3">
      <c r="A129" s="4"/>
      <c r="B129" s="70"/>
      <c r="C129" s="4"/>
      <c r="D129" s="4"/>
      <c r="E129" s="4"/>
      <c r="G129" s="201"/>
      <c r="H129" s="201"/>
      <c r="I129" s="201"/>
      <c r="J129" s="201"/>
      <c r="K129" s="201"/>
      <c r="L129" s="201"/>
      <c r="M129" s="4"/>
    </row>
    <row r="130" spans="1:19" ht="25.5" customHeight="1" thickBot="1" x14ac:dyDescent="0.3">
      <c r="A130" s="4"/>
      <c r="B130" s="121" t="s">
        <v>924</v>
      </c>
      <c r="C130" s="222" t="str">
        <f>IF('Section C'!E130="", "",'Section C'!C130)</f>
        <v/>
      </c>
      <c r="D130" s="222" t="str">
        <f>IF('Section C'!E130="", "",'Section C'!E130)</f>
        <v/>
      </c>
      <c r="E130" s="222" t="str">
        <f>IF('Section C'!E130="", "",'Section C'!F130)</f>
        <v/>
      </c>
      <c r="F130" s="222" t="str">
        <f>IF('Section C'!C130="","",'Section C'!G130)</f>
        <v/>
      </c>
      <c r="G130" s="187"/>
      <c r="H130" s="187"/>
      <c r="I130" s="433"/>
      <c r="J130" s="187"/>
      <c r="K130" s="187"/>
      <c r="L130" s="187"/>
      <c r="M130" s="4"/>
      <c r="O130" s="46">
        <f>MAX('Section C'!J130,'Section C'!N130,'Section C'!P130)</f>
        <v>0</v>
      </c>
      <c r="P130" s="46" t="b">
        <f>IF(K130&gt;O130,FALSE,TRUE)</f>
        <v>1</v>
      </c>
      <c r="Q130" s="46" t="b">
        <f>IF(L130&lt;=K130, TRUE,FALSE)</f>
        <v>1</v>
      </c>
      <c r="R130" s="46" t="b">
        <f>IF(AND(G130="No",OR(H130&lt;&gt;"N/A",I130&lt;&gt;"N/A", J130&lt;&gt;"N/A",K130&lt;&gt;0,L130&lt;&gt;0)), FALSE, TRUE)</f>
        <v>1</v>
      </c>
      <c r="S130" s="46" t="b">
        <f>IF(AND(G130="Yes", OR(H130="N/A",I130="N/A",J130="N/A",K130&lt;0,L130&lt;0)), FALSE, TRUE)</f>
        <v>1</v>
      </c>
    </row>
    <row r="131" spans="1:19" ht="15.75" thickBot="1" x14ac:dyDescent="0.3">
      <c r="A131" s="4"/>
      <c r="B131" s="70"/>
      <c r="C131" s="4"/>
      <c r="D131" s="4"/>
      <c r="E131" s="4"/>
      <c r="G131" s="4"/>
      <c r="H131" s="4"/>
      <c r="I131" s="95"/>
      <c r="J131" s="4"/>
      <c r="K131" s="4"/>
      <c r="L131" s="4"/>
      <c r="M131" s="4"/>
    </row>
    <row r="132" spans="1:19" ht="25.5" customHeight="1" thickBot="1" x14ac:dyDescent="0.3">
      <c r="A132" s="4"/>
      <c r="B132" s="121" t="s">
        <v>925</v>
      </c>
      <c r="C132" s="222" t="str">
        <f>IF('Section C'!E132="", "",'Section C'!C132)</f>
        <v/>
      </c>
      <c r="D132" s="222" t="str">
        <f>IF('Section C'!E132="", "",'Section C'!E132)</f>
        <v/>
      </c>
      <c r="E132" s="222" t="str">
        <f>IF('Section C'!E132="", "",'Section C'!F132)</f>
        <v/>
      </c>
      <c r="F132" s="222" t="str">
        <f>IF('Section C'!C132="","",'Section C'!G132)</f>
        <v/>
      </c>
      <c r="G132" s="187"/>
      <c r="H132" s="187"/>
      <c r="I132" s="433"/>
      <c r="J132" s="187"/>
      <c r="K132" s="187"/>
      <c r="L132" s="187"/>
      <c r="M132" s="4"/>
      <c r="O132" s="46">
        <f>MAX('Section C'!J132,'Section C'!N132,'Section C'!P132)</f>
        <v>0</v>
      </c>
      <c r="P132" s="46" t="b">
        <f>IF(K132&gt;O132,FALSE,TRUE)</f>
        <v>1</v>
      </c>
      <c r="Q132" s="46" t="b">
        <f>IF(L132&lt;=K132, TRUE,FALSE)</f>
        <v>1</v>
      </c>
      <c r="R132" s="46" t="b">
        <f>IF(AND(G132="No",OR(H132&lt;&gt;"N/A",I132&lt;&gt;"N/A", J132&lt;&gt;"N/A",K132&lt;&gt;0,L132&lt;&gt;0)), FALSE, TRUE)</f>
        <v>1</v>
      </c>
      <c r="S132" s="46" t="b">
        <f>IF(AND(G132="Yes", OR(H132="N/A",I132="N/A",J132="N/A",K132&lt;0,L132&lt;0)), FALSE, TRUE)</f>
        <v>1</v>
      </c>
    </row>
    <row r="133" spans="1:19" ht="15.75" thickBot="1" x14ac:dyDescent="0.3">
      <c r="A133" s="4"/>
      <c r="B133" s="70"/>
      <c r="C133" s="4"/>
      <c r="D133" s="4"/>
      <c r="E133" s="4"/>
      <c r="G133" s="201"/>
      <c r="H133" s="201"/>
      <c r="I133" s="201"/>
      <c r="J133" s="201"/>
      <c r="K133" s="201"/>
      <c r="L133" s="201"/>
      <c r="M133" s="4"/>
    </row>
    <row r="134" spans="1:19" ht="25.5" customHeight="1" thickBot="1" x14ac:dyDescent="0.3">
      <c r="A134" s="4"/>
      <c r="B134" s="121" t="s">
        <v>926</v>
      </c>
      <c r="C134" s="222" t="str">
        <f>IF('Section C'!E134="", "",'Section C'!C134)</f>
        <v/>
      </c>
      <c r="D134" s="222" t="str">
        <f>IF('Section C'!E134="", "",'Section C'!E134)</f>
        <v/>
      </c>
      <c r="E134" s="222" t="str">
        <f>IF('Section C'!E134="", "",'Section C'!F134)</f>
        <v/>
      </c>
      <c r="F134" s="222" t="str">
        <f>IF('Section C'!C134="","",'Section C'!G134)</f>
        <v/>
      </c>
      <c r="G134" s="187"/>
      <c r="H134" s="187"/>
      <c r="I134" s="433"/>
      <c r="J134" s="187"/>
      <c r="K134" s="187"/>
      <c r="L134" s="187"/>
      <c r="M134" s="4"/>
      <c r="O134" s="46">
        <f>MAX('Section C'!J134,'Section C'!N134,'Section C'!P134)</f>
        <v>0</v>
      </c>
      <c r="P134" s="46" t="b">
        <f>IF(K134&gt;O134,FALSE,TRUE)</f>
        <v>1</v>
      </c>
      <c r="Q134" s="46" t="b">
        <f>IF(L134&lt;=K134, TRUE,FALSE)</f>
        <v>1</v>
      </c>
      <c r="R134" s="46" t="b">
        <f>IF(AND(G134="No",OR(H134&lt;&gt;"N/A",I134&lt;&gt;"N/A", J134&lt;&gt;"N/A",K134&lt;&gt;0,L134&lt;&gt;0)), FALSE, TRUE)</f>
        <v>1</v>
      </c>
      <c r="S134" s="46" t="b">
        <f>IF(AND(G134="Yes", OR(H134="N/A",I134="N/A",J134="N/A",K134&lt;0,L134&lt;0)), FALSE, TRUE)</f>
        <v>1</v>
      </c>
    </row>
    <row r="135" spans="1:19" ht="15.75" thickBot="1" x14ac:dyDescent="0.3">
      <c r="A135" s="4"/>
      <c r="B135" s="70"/>
      <c r="C135" s="4"/>
      <c r="D135" s="4"/>
      <c r="E135" s="4"/>
      <c r="G135" s="4"/>
      <c r="H135" s="4"/>
      <c r="I135" s="95"/>
      <c r="J135" s="4"/>
      <c r="K135" s="4"/>
      <c r="L135" s="4"/>
      <c r="M135" s="4"/>
    </row>
    <row r="136" spans="1:19" ht="25.5" customHeight="1" thickBot="1" x14ac:dyDescent="0.3">
      <c r="A136" s="4"/>
      <c r="B136" s="121" t="s">
        <v>927</v>
      </c>
      <c r="C136" s="222" t="str">
        <f>IF('Section C'!E136="", "",'Section C'!C136)</f>
        <v/>
      </c>
      <c r="D136" s="222" t="str">
        <f>IF('Section C'!E136="", "",'Section C'!E136)</f>
        <v/>
      </c>
      <c r="E136" s="222" t="str">
        <f>IF('Section C'!E136="", "",'Section C'!F136)</f>
        <v/>
      </c>
      <c r="F136" s="222" t="str">
        <f>IF('Section C'!C136="","",'Section C'!G136)</f>
        <v/>
      </c>
      <c r="G136" s="187"/>
      <c r="H136" s="187"/>
      <c r="I136" s="433"/>
      <c r="J136" s="187"/>
      <c r="K136" s="187"/>
      <c r="L136" s="187"/>
      <c r="M136" s="4"/>
      <c r="O136" s="46">
        <f>MAX('Section C'!J136,'Section C'!N136,'Section C'!P136)</f>
        <v>0</v>
      </c>
      <c r="P136" s="46" t="b">
        <f>IF(K136&gt;O136,FALSE,TRUE)</f>
        <v>1</v>
      </c>
      <c r="Q136" s="46" t="b">
        <f>IF(L136&lt;=K136, TRUE,FALSE)</f>
        <v>1</v>
      </c>
      <c r="R136" s="46" t="b">
        <f>IF(AND(G136="No",OR(H136&lt;&gt;"N/A",I136&lt;&gt;"N/A", J136&lt;&gt;"N/A",K136&lt;&gt;0,L136&lt;&gt;0)), FALSE, TRUE)</f>
        <v>1</v>
      </c>
      <c r="S136" s="46" t="b">
        <f>IF(AND(G136="Yes", OR(H136="N/A",I136="N/A",J136="N/A",K136&lt;0,L136&lt;0)), FALSE, TRUE)</f>
        <v>1</v>
      </c>
    </row>
    <row r="137" spans="1:19" ht="15.75" thickBot="1" x14ac:dyDescent="0.3">
      <c r="A137" s="4"/>
      <c r="B137" s="70"/>
      <c r="C137" s="4"/>
      <c r="D137" s="4"/>
      <c r="E137" s="4"/>
      <c r="G137" s="201"/>
      <c r="H137" s="201"/>
      <c r="I137" s="95"/>
      <c r="J137" s="201"/>
      <c r="K137" s="201"/>
      <c r="L137" s="201"/>
      <c r="M137" s="4"/>
    </row>
    <row r="138" spans="1:19" ht="25.5" customHeight="1" thickBot="1" x14ac:dyDescent="0.3">
      <c r="A138" s="4"/>
      <c r="B138" s="121" t="s">
        <v>928</v>
      </c>
      <c r="C138" s="222" t="str">
        <f>IF('Section C'!E138="", "",'Section C'!C138)</f>
        <v/>
      </c>
      <c r="D138" s="222" t="str">
        <f>IF('Section C'!E138="", "",'Section C'!E138)</f>
        <v/>
      </c>
      <c r="E138" s="222" t="str">
        <f>IF('Section C'!E138="", "",'Section C'!F138)</f>
        <v/>
      </c>
      <c r="F138" s="222" t="str">
        <f>IF('Section C'!C138="","",'Section C'!G138)</f>
        <v/>
      </c>
      <c r="G138" s="187"/>
      <c r="H138" s="187"/>
      <c r="I138" s="433"/>
      <c r="J138" s="187"/>
      <c r="K138" s="187"/>
      <c r="L138" s="187"/>
      <c r="M138" s="4"/>
      <c r="O138" s="46">
        <f>MAX('Section C'!J138,'Section C'!N138,'Section C'!P138)</f>
        <v>0</v>
      </c>
      <c r="P138" s="46" t="b">
        <f>IF(K138&gt;O138,FALSE,TRUE)</f>
        <v>1</v>
      </c>
      <c r="Q138" s="46" t="b">
        <f>IF(L138&lt;=K138, TRUE,FALSE)</f>
        <v>1</v>
      </c>
      <c r="R138" s="46" t="b">
        <f>IF(AND(G138="No",OR(H138&lt;&gt;"N/A",I138&lt;&gt;"N/A", J138&lt;&gt;"N/A",K138&lt;&gt;0,L138&lt;&gt;0)), FALSE, TRUE)</f>
        <v>1</v>
      </c>
      <c r="S138" s="46" t="b">
        <f>IF(AND(G138="Yes", OR(H138="N/A",I138="N/A",J138="N/A",K138&lt;0,L138&lt;0)), FALSE, TRUE)</f>
        <v>1</v>
      </c>
    </row>
    <row r="139" spans="1:19" ht="15.75" thickBot="1" x14ac:dyDescent="0.3">
      <c r="A139" s="4"/>
      <c r="B139" s="70"/>
      <c r="C139" s="4"/>
      <c r="D139" s="4"/>
      <c r="E139" s="4"/>
      <c r="G139" s="4"/>
      <c r="H139" s="4"/>
      <c r="I139" s="201"/>
      <c r="J139" s="4"/>
      <c r="K139" s="4"/>
      <c r="L139" s="4"/>
      <c r="M139" s="4"/>
    </row>
    <row r="140" spans="1:19" ht="25.5" customHeight="1" thickBot="1" x14ac:dyDescent="0.3">
      <c r="A140" s="4"/>
      <c r="B140" s="121" t="s">
        <v>929</v>
      </c>
      <c r="C140" s="222" t="str">
        <f>IF('Section C'!E140="", "",'Section C'!C140)</f>
        <v/>
      </c>
      <c r="D140" s="222" t="str">
        <f>IF('Section C'!E140="", "",'Section C'!E140)</f>
        <v/>
      </c>
      <c r="E140" s="222" t="str">
        <f>IF('Section C'!E140="", "",'Section C'!F140)</f>
        <v/>
      </c>
      <c r="F140" s="222" t="str">
        <f>IF('Section C'!C140="","",'Section C'!G140)</f>
        <v/>
      </c>
      <c r="G140" s="187"/>
      <c r="H140" s="187"/>
      <c r="I140" s="433"/>
      <c r="J140" s="187"/>
      <c r="K140" s="187"/>
      <c r="L140" s="187"/>
      <c r="M140" s="4"/>
      <c r="O140" s="46">
        <f>MAX('Section C'!J140,'Section C'!N140,'Section C'!P140)</f>
        <v>0</v>
      </c>
      <c r="P140" s="46" t="b">
        <f>IF(K140&gt;O140,FALSE,TRUE)</f>
        <v>1</v>
      </c>
      <c r="Q140" s="46" t="b">
        <f>IF(L140&lt;=K140, TRUE,FALSE)</f>
        <v>1</v>
      </c>
      <c r="R140" s="46" t="b">
        <f>IF(AND(G140="No",OR(H140&lt;&gt;"N/A",I140&lt;&gt;"N/A", J140&lt;&gt;"N/A",K140&lt;&gt;0,L140&lt;&gt;0)), FALSE, TRUE)</f>
        <v>1</v>
      </c>
      <c r="S140" s="46" t="b">
        <f>IF(AND(G140="Yes", OR(H140="N/A",I140="N/A",J140="N/A",K140&lt;0,L140&lt;0)), FALSE, TRUE)</f>
        <v>1</v>
      </c>
    </row>
    <row r="141" spans="1:19" ht="15.75" thickBot="1" x14ac:dyDescent="0.3">
      <c r="A141" s="4"/>
      <c r="B141" s="70"/>
      <c r="C141" s="4"/>
      <c r="D141" s="4"/>
      <c r="E141" s="4"/>
      <c r="G141" s="201"/>
      <c r="H141" s="201"/>
      <c r="I141" s="95"/>
      <c r="J141" s="201"/>
      <c r="K141" s="201"/>
      <c r="L141" s="201"/>
      <c r="M141" s="4"/>
    </row>
    <row r="142" spans="1:19" ht="25.5" customHeight="1" thickBot="1" x14ac:dyDescent="0.3">
      <c r="A142" s="4"/>
      <c r="B142" s="121" t="s">
        <v>930</v>
      </c>
      <c r="C142" s="222" t="str">
        <f>IF('Section C'!E142="", "",'Section C'!C142)</f>
        <v/>
      </c>
      <c r="D142" s="222" t="str">
        <f>IF('Section C'!E142="", "",'Section C'!E142)</f>
        <v/>
      </c>
      <c r="E142" s="222" t="str">
        <f>IF('Section C'!E142="", "",'Section C'!F142)</f>
        <v/>
      </c>
      <c r="F142" s="222" t="str">
        <f>IF('Section C'!C142="","",'Section C'!G142)</f>
        <v/>
      </c>
      <c r="G142" s="187"/>
      <c r="H142" s="187"/>
      <c r="I142" s="433"/>
      <c r="J142" s="187"/>
      <c r="K142" s="187"/>
      <c r="L142" s="187"/>
      <c r="M142" s="4"/>
      <c r="O142" s="46">
        <f>MAX('Section C'!J142,'Section C'!N142,'Section C'!P142)</f>
        <v>0</v>
      </c>
      <c r="P142" s="46" t="b">
        <f>IF(K142&gt;O142,FALSE,TRUE)</f>
        <v>1</v>
      </c>
      <c r="Q142" s="46" t="b">
        <f>IF(L142&lt;=K142, TRUE,FALSE)</f>
        <v>1</v>
      </c>
      <c r="R142" s="46" t="b">
        <f>IF(AND(G142="No",OR(H142&lt;&gt;"N/A",I142&lt;&gt;"N/A", J142&lt;&gt;"N/A",K142&lt;&gt;0,L142&lt;&gt;0)), FALSE, TRUE)</f>
        <v>1</v>
      </c>
      <c r="S142" s="46" t="b">
        <f>IF(AND(G142="Yes", OR(H142="N/A",I142="N/A",J142="N/A",K142&lt;0,L142&lt;0)), FALSE, TRUE)</f>
        <v>1</v>
      </c>
    </row>
    <row r="143" spans="1:19" ht="15.75" thickBot="1" x14ac:dyDescent="0.3">
      <c r="A143" s="4"/>
      <c r="B143" s="70"/>
      <c r="C143" s="4"/>
      <c r="D143" s="4"/>
      <c r="E143" s="4"/>
      <c r="G143" s="4"/>
      <c r="H143" s="4"/>
      <c r="I143" s="201"/>
      <c r="J143" s="4"/>
      <c r="K143" s="4"/>
      <c r="L143" s="4"/>
      <c r="M143" s="4"/>
    </row>
    <row r="144" spans="1:19" ht="25.5" customHeight="1" thickBot="1" x14ac:dyDescent="0.3">
      <c r="A144" s="4"/>
      <c r="B144" s="121" t="s">
        <v>931</v>
      </c>
      <c r="C144" s="222" t="str">
        <f>IF('Section C'!E144="", "",'Section C'!C144)</f>
        <v/>
      </c>
      <c r="D144" s="222" t="str">
        <f>IF('Section C'!E144="", "",'Section C'!E144)</f>
        <v/>
      </c>
      <c r="E144" s="222" t="str">
        <f>IF('Section C'!E144="", "",'Section C'!F144)</f>
        <v/>
      </c>
      <c r="F144" s="222" t="str">
        <f>IF('Section C'!C144="","",'Section C'!G144)</f>
        <v/>
      </c>
      <c r="G144" s="187"/>
      <c r="H144" s="187"/>
      <c r="I144" s="433"/>
      <c r="J144" s="187"/>
      <c r="K144" s="187"/>
      <c r="L144" s="187"/>
      <c r="M144" s="4"/>
      <c r="O144" s="46">
        <f>MAX('Section C'!J144,'Section C'!N144,'Section C'!P144)</f>
        <v>0</v>
      </c>
      <c r="P144" s="46" t="b">
        <f>IF(K144&gt;O144,FALSE,TRUE)</f>
        <v>1</v>
      </c>
      <c r="Q144" s="46" t="b">
        <f>IF(L144&lt;=K144, TRUE,FALSE)</f>
        <v>1</v>
      </c>
      <c r="R144" s="46" t="b">
        <f>IF(AND(G144="No",OR(H144&lt;&gt;"N/A",I144&lt;&gt;"N/A", J144&lt;&gt;"N/A",K144&lt;&gt;0,L144&lt;&gt;0)), FALSE, TRUE)</f>
        <v>1</v>
      </c>
      <c r="S144" s="46" t="b">
        <f>IF(AND(G144="Yes", OR(H144="N/A",I144="N/A",J144="N/A",K144&lt;0,L144&lt;0)), FALSE, TRUE)</f>
        <v>1</v>
      </c>
    </row>
    <row r="145" spans="1:19" ht="15.75" thickBot="1" x14ac:dyDescent="0.3">
      <c r="A145" s="4"/>
      <c r="B145" s="70"/>
      <c r="C145" s="4"/>
      <c r="D145" s="4"/>
      <c r="E145" s="4"/>
      <c r="G145" s="201"/>
      <c r="H145" s="201"/>
      <c r="I145" s="95"/>
      <c r="J145" s="201"/>
      <c r="K145" s="201"/>
      <c r="L145" s="201"/>
      <c r="M145" s="4"/>
    </row>
    <row r="146" spans="1:19" ht="25.5" customHeight="1" thickBot="1" x14ac:dyDescent="0.3">
      <c r="A146" s="4"/>
      <c r="B146" s="121" t="s">
        <v>932</v>
      </c>
      <c r="C146" s="222" t="str">
        <f>IF('Section C'!E146="", "",'Section C'!C146)</f>
        <v/>
      </c>
      <c r="D146" s="222" t="str">
        <f>IF('Section C'!E146="", "",'Section C'!E146)</f>
        <v/>
      </c>
      <c r="E146" s="222" t="str">
        <f>IF('Section C'!E146="", "",'Section C'!F146)</f>
        <v/>
      </c>
      <c r="F146" s="222" t="str">
        <f>IF('Section C'!C146="","",'Section C'!G146)</f>
        <v/>
      </c>
      <c r="G146" s="187"/>
      <c r="H146" s="187"/>
      <c r="I146" s="433"/>
      <c r="J146" s="187"/>
      <c r="K146" s="187"/>
      <c r="L146" s="187"/>
      <c r="M146" s="4"/>
      <c r="O146" s="46">
        <f>MAX('Section C'!J146,'Section C'!N146,'Section C'!P146)</f>
        <v>0</v>
      </c>
      <c r="P146" s="46" t="b">
        <f>IF(K146&gt;O146,FALSE,TRUE)</f>
        <v>1</v>
      </c>
      <c r="Q146" s="46" t="b">
        <f>IF(L146&lt;=K146, TRUE,FALSE)</f>
        <v>1</v>
      </c>
      <c r="R146" s="46" t="b">
        <f>IF(AND(G146="No",OR(H146&lt;&gt;"N/A",I146&lt;&gt;"N/A", J146&lt;&gt;"N/A",K146&lt;&gt;0,L146&lt;&gt;0)), FALSE, TRUE)</f>
        <v>1</v>
      </c>
      <c r="S146" s="46" t="b">
        <f>IF(AND(G146="Yes", OR(H146="N/A",I146="N/A",J146="N/A",K146&lt;0,L146&lt;0)), FALSE, TRUE)</f>
        <v>1</v>
      </c>
    </row>
    <row r="147" spans="1:19" ht="15.75" thickBot="1" x14ac:dyDescent="0.3">
      <c r="A147" s="4"/>
      <c r="B147" s="70"/>
      <c r="C147" s="4"/>
      <c r="D147" s="4"/>
      <c r="E147" s="4"/>
      <c r="G147" s="4"/>
      <c r="H147" s="4"/>
      <c r="I147" s="95"/>
      <c r="J147" s="4"/>
      <c r="K147" s="4"/>
      <c r="L147" s="4"/>
      <c r="M147" s="4"/>
    </row>
    <row r="148" spans="1:19" ht="25.5" customHeight="1" thickBot="1" x14ac:dyDescent="0.3">
      <c r="A148" s="4"/>
      <c r="B148" s="121" t="s">
        <v>933</v>
      </c>
      <c r="C148" s="222" t="str">
        <f>IF('Section C'!E148="", "",'Section C'!C148)</f>
        <v/>
      </c>
      <c r="D148" s="222" t="str">
        <f>IF('Section C'!E148="", "",'Section C'!E148)</f>
        <v/>
      </c>
      <c r="E148" s="222" t="str">
        <f>IF('Section C'!E148="", "",'Section C'!F148)</f>
        <v/>
      </c>
      <c r="F148" s="222" t="str">
        <f>IF('Section C'!C148="","",'Section C'!G148)</f>
        <v/>
      </c>
      <c r="G148" s="187"/>
      <c r="H148" s="187"/>
      <c r="I148" s="433"/>
      <c r="J148" s="187"/>
      <c r="K148" s="187"/>
      <c r="L148" s="187"/>
      <c r="M148" s="4"/>
      <c r="O148" s="46">
        <f>MAX('Section C'!J148,'Section C'!N148,'Section C'!P148)</f>
        <v>0</v>
      </c>
      <c r="P148" s="46" t="b">
        <f>IF(K148&gt;O148,FALSE,TRUE)</f>
        <v>1</v>
      </c>
      <c r="Q148" s="46" t="b">
        <f>IF(L148&lt;=K148, TRUE,FALSE)</f>
        <v>1</v>
      </c>
      <c r="R148" s="46" t="b">
        <f>IF(AND(G148="No",OR(H148&lt;&gt;"N/A",I148&lt;&gt;"N/A", J148&lt;&gt;"N/A",K148&lt;&gt;0,L148&lt;&gt;0)), FALSE, TRUE)</f>
        <v>1</v>
      </c>
      <c r="S148" s="46" t="b">
        <f>IF(AND(G148="Yes", OR(H148="N/A",I148="N/A",J148="N/A",K148&lt;0,L148&lt;0)), FALSE, TRUE)</f>
        <v>1</v>
      </c>
    </row>
    <row r="149" spans="1:19" ht="15.75" thickBot="1" x14ac:dyDescent="0.3">
      <c r="A149" s="4"/>
      <c r="B149" s="70"/>
      <c r="C149" s="4"/>
      <c r="D149" s="4"/>
      <c r="E149" s="4"/>
      <c r="G149" s="201"/>
      <c r="H149" s="201"/>
      <c r="I149" s="201"/>
      <c r="J149" s="201"/>
      <c r="K149" s="201"/>
      <c r="L149" s="201"/>
      <c r="M149" s="4"/>
    </row>
    <row r="150" spans="1:19" ht="25.5" customHeight="1" thickBot="1" x14ac:dyDescent="0.3">
      <c r="A150" s="4"/>
      <c r="B150" s="121" t="s">
        <v>934</v>
      </c>
      <c r="C150" s="222" t="str">
        <f>IF('Section C'!E150="", "",'Section C'!C150)</f>
        <v/>
      </c>
      <c r="D150" s="222" t="str">
        <f>IF('Section C'!E150="", "",'Section C'!E150)</f>
        <v/>
      </c>
      <c r="E150" s="222" t="str">
        <f>IF('Section C'!E150="", "",'Section C'!F150)</f>
        <v/>
      </c>
      <c r="F150" s="222" t="str">
        <f>IF('Section C'!C150="","",'Section C'!G150)</f>
        <v/>
      </c>
      <c r="G150" s="187"/>
      <c r="H150" s="187"/>
      <c r="I150" s="433"/>
      <c r="J150" s="187"/>
      <c r="K150" s="187"/>
      <c r="L150" s="187"/>
      <c r="M150" s="4"/>
      <c r="O150" s="46">
        <f>MAX('Section C'!J150,'Section C'!N150,'Section C'!P150)</f>
        <v>0</v>
      </c>
      <c r="P150" s="46" t="b">
        <f>IF(K150&gt;O150,FALSE,TRUE)</f>
        <v>1</v>
      </c>
      <c r="Q150" s="46" t="b">
        <f>IF(L150&lt;=K150, TRUE,FALSE)</f>
        <v>1</v>
      </c>
      <c r="R150" s="46" t="b">
        <f>IF(AND(G150="No",OR(H150&lt;&gt;"N/A",I150&lt;&gt;"N/A", J150&lt;&gt;"N/A",K150&lt;&gt;0,L150&lt;&gt;0)), FALSE, TRUE)</f>
        <v>1</v>
      </c>
      <c r="S150" s="46" t="b">
        <f>IF(AND(G150="Yes", OR(H150="N/A",I150="N/A",J150="N/A",K150&lt;0,L150&lt;0)), FALSE, TRUE)</f>
        <v>1</v>
      </c>
    </row>
    <row r="151" spans="1:19" ht="15.75" thickBot="1" x14ac:dyDescent="0.3">
      <c r="A151" s="4"/>
      <c r="B151" s="70"/>
      <c r="C151" s="4"/>
      <c r="D151" s="4"/>
      <c r="E151" s="4"/>
      <c r="G151" s="4"/>
      <c r="H151" s="4"/>
      <c r="I151" s="95"/>
      <c r="J151" s="4"/>
      <c r="K151" s="4"/>
      <c r="L151" s="4"/>
      <c r="M151" s="4"/>
    </row>
    <row r="152" spans="1:19" ht="25.5" customHeight="1" thickBot="1" x14ac:dyDescent="0.3">
      <c r="A152" s="4"/>
      <c r="B152" s="121" t="s">
        <v>935</v>
      </c>
      <c r="C152" s="222" t="str">
        <f>IF('Section C'!E152="", "",'Section C'!C152)</f>
        <v/>
      </c>
      <c r="D152" s="222" t="str">
        <f>IF('Section C'!E152="", "",'Section C'!E152)</f>
        <v/>
      </c>
      <c r="E152" s="222" t="str">
        <f>IF('Section C'!E152="", "",'Section C'!F152)</f>
        <v/>
      </c>
      <c r="F152" s="222" t="str">
        <f>IF('Section C'!C152="","",'Section C'!G152)</f>
        <v/>
      </c>
      <c r="G152" s="187"/>
      <c r="H152" s="187"/>
      <c r="I152" s="433"/>
      <c r="J152" s="187"/>
      <c r="K152" s="187"/>
      <c r="L152" s="187"/>
      <c r="M152" s="4"/>
      <c r="O152" s="46">
        <f>MAX('Section C'!J152,'Section C'!N152,'Section C'!P152)</f>
        <v>0</v>
      </c>
      <c r="P152" s="46" t="b">
        <f>IF(K152&gt;O152,FALSE,TRUE)</f>
        <v>1</v>
      </c>
      <c r="Q152" s="46" t="b">
        <f>IF(L152&lt;=K152, TRUE,FALSE)</f>
        <v>1</v>
      </c>
      <c r="R152" s="46" t="b">
        <f>IF(AND(G152="No",OR(H152&lt;&gt;"N/A",I152&lt;&gt;"N/A", J152&lt;&gt;"N/A",K152&lt;&gt;0,L152&lt;&gt;0)), FALSE, TRUE)</f>
        <v>1</v>
      </c>
      <c r="S152" s="46" t="b">
        <f>IF(AND(G152="Yes", OR(H152="N/A",I152="N/A",J152="N/A",K152&lt;0,L152&lt;0)), FALSE, TRUE)</f>
        <v>1</v>
      </c>
    </row>
    <row r="153" spans="1:19" ht="15.75" thickBot="1" x14ac:dyDescent="0.3">
      <c r="A153" s="4"/>
      <c r="B153" s="70"/>
      <c r="C153" s="4"/>
      <c r="D153" s="4"/>
      <c r="E153" s="4"/>
      <c r="G153" s="201"/>
      <c r="H153" s="201"/>
      <c r="I153" s="201"/>
      <c r="J153" s="201"/>
      <c r="K153" s="201"/>
      <c r="L153" s="201"/>
      <c r="M153" s="4"/>
    </row>
    <row r="154" spans="1:19" ht="25.5" customHeight="1" thickBot="1" x14ac:dyDescent="0.3">
      <c r="A154" s="4"/>
      <c r="B154" s="121" t="s">
        <v>936</v>
      </c>
      <c r="C154" s="222" t="str">
        <f>IF('Section C'!E154="", "",'Section C'!C154)</f>
        <v/>
      </c>
      <c r="D154" s="222" t="str">
        <f>IF('Section C'!E154="", "",'Section C'!E154)</f>
        <v/>
      </c>
      <c r="E154" s="222" t="str">
        <f>IF('Section C'!E154="", "",'Section C'!F154)</f>
        <v/>
      </c>
      <c r="F154" s="222" t="str">
        <f>IF('Section C'!C154="","",'Section C'!G154)</f>
        <v/>
      </c>
      <c r="G154" s="187"/>
      <c r="H154" s="187"/>
      <c r="I154" s="433"/>
      <c r="J154" s="187"/>
      <c r="K154" s="187"/>
      <c r="L154" s="187"/>
      <c r="M154" s="4"/>
      <c r="O154" s="46">
        <f>MAX('Section C'!J154,'Section C'!N154,'Section C'!P154)</f>
        <v>0</v>
      </c>
      <c r="P154" s="46" t="b">
        <f>IF(K154&gt;O154,FALSE,TRUE)</f>
        <v>1</v>
      </c>
      <c r="Q154" s="46" t="b">
        <f>IF(L154&lt;=K154, TRUE,FALSE)</f>
        <v>1</v>
      </c>
      <c r="R154" s="46" t="b">
        <f>IF(AND(G154="No",OR(H154&lt;&gt;"N/A",I154&lt;&gt;"N/A", J154&lt;&gt;"N/A",K154&lt;&gt;0,L154&lt;&gt;0)), FALSE, TRUE)</f>
        <v>1</v>
      </c>
      <c r="S154" s="46" t="b">
        <f>IF(AND(G154="Yes", OR(H154="N/A",I154="N/A",J154="N/A",K154&lt;0,L154&lt;0)), FALSE, TRUE)</f>
        <v>1</v>
      </c>
    </row>
    <row r="155" spans="1:19" ht="15.75" thickBot="1" x14ac:dyDescent="0.3">
      <c r="A155" s="4"/>
      <c r="B155" s="70"/>
      <c r="C155" s="4"/>
      <c r="D155" s="4"/>
      <c r="E155" s="4"/>
      <c r="G155" s="4"/>
      <c r="H155" s="4"/>
      <c r="I155" s="95"/>
      <c r="J155" s="4"/>
      <c r="K155" s="4"/>
      <c r="L155" s="4"/>
      <c r="M155" s="4"/>
    </row>
    <row r="156" spans="1:19" ht="25.5" customHeight="1" thickBot="1" x14ac:dyDescent="0.3">
      <c r="A156" s="4"/>
      <c r="B156" s="121" t="s">
        <v>937</v>
      </c>
      <c r="C156" s="222" t="str">
        <f>IF('Section C'!E156="", "",'Section C'!C156)</f>
        <v/>
      </c>
      <c r="D156" s="222" t="str">
        <f>IF('Section C'!E156="", "",'Section C'!E156)</f>
        <v/>
      </c>
      <c r="E156" s="222" t="str">
        <f>IF('Section C'!E156="", "",'Section C'!F156)</f>
        <v/>
      </c>
      <c r="F156" s="222" t="str">
        <f>IF('Section C'!C156="","",'Section C'!G156)</f>
        <v/>
      </c>
      <c r="G156" s="187"/>
      <c r="H156" s="187"/>
      <c r="I156" s="433"/>
      <c r="J156" s="187"/>
      <c r="K156" s="187"/>
      <c r="L156" s="187"/>
      <c r="M156" s="4"/>
      <c r="O156" s="46">
        <f>MAX('Section C'!J156,'Section C'!N156,'Section C'!P156)</f>
        <v>0</v>
      </c>
      <c r="P156" s="46" t="b">
        <f>IF(K156&gt;O156,FALSE,TRUE)</f>
        <v>1</v>
      </c>
      <c r="Q156" s="46" t="b">
        <f>IF(L156&lt;=K156, TRUE,FALSE)</f>
        <v>1</v>
      </c>
      <c r="R156" s="46" t="b">
        <f>IF(AND(G156="No",OR(H156&lt;&gt;"N/A",I156&lt;&gt;"N/A", J156&lt;&gt;"N/A",K156&lt;&gt;0,L156&lt;&gt;0)), FALSE, TRUE)</f>
        <v>1</v>
      </c>
      <c r="S156" s="46" t="b">
        <f>IF(AND(G156="Yes", OR(H156="N/A",I156="N/A",J156="N/A",K156&lt;0,L156&lt;0)), FALSE, TRUE)</f>
        <v>1</v>
      </c>
    </row>
    <row r="157" spans="1:19" ht="15.75" thickBot="1" x14ac:dyDescent="0.3">
      <c r="A157" s="4"/>
      <c r="B157" s="70"/>
      <c r="C157" s="4"/>
      <c r="D157" s="4"/>
      <c r="E157" s="4"/>
      <c r="G157" s="201"/>
      <c r="H157" s="201"/>
      <c r="I157" s="95"/>
      <c r="J157" s="201"/>
      <c r="K157" s="201"/>
      <c r="L157" s="201"/>
      <c r="M157" s="4"/>
    </row>
    <row r="158" spans="1:19" ht="25.5" customHeight="1" thickBot="1" x14ac:dyDescent="0.3">
      <c r="A158" s="4"/>
      <c r="B158" s="121" t="s">
        <v>938</v>
      </c>
      <c r="C158" s="222" t="str">
        <f>IF('Section C'!E158="", "",'Section C'!C158)</f>
        <v/>
      </c>
      <c r="D158" s="222" t="str">
        <f>IF('Section C'!E158="", "",'Section C'!E158)</f>
        <v/>
      </c>
      <c r="E158" s="222" t="str">
        <f>IF('Section C'!E158="", "",'Section C'!F158)</f>
        <v/>
      </c>
      <c r="F158" s="222" t="str">
        <f>IF('Section C'!C158="","",'Section C'!G158)</f>
        <v/>
      </c>
      <c r="G158" s="187"/>
      <c r="H158" s="187"/>
      <c r="I158" s="433"/>
      <c r="J158" s="187"/>
      <c r="K158" s="187"/>
      <c r="L158" s="187"/>
      <c r="M158" s="4"/>
      <c r="O158" s="46">
        <f>MAX('Section C'!J158,'Section C'!N158,'Section C'!P158)</f>
        <v>0</v>
      </c>
      <c r="P158" s="46" t="b">
        <f>IF(K158&gt;O158,FALSE,TRUE)</f>
        <v>1</v>
      </c>
      <c r="Q158" s="46" t="b">
        <f>IF(L158&lt;=K158, TRUE,FALSE)</f>
        <v>1</v>
      </c>
      <c r="R158" s="46" t="b">
        <f>IF(AND(G158="No",OR(H158&lt;&gt;"N/A",I158&lt;&gt;"N/A", J158&lt;&gt;"N/A",K158&lt;&gt;0,L158&lt;&gt;0)), FALSE, TRUE)</f>
        <v>1</v>
      </c>
      <c r="S158" s="46" t="b">
        <f>IF(AND(G158="Yes", OR(H158="N/A",I158="N/A",J158="N/A",K158&lt;0,L158&lt;0)), FALSE, TRUE)</f>
        <v>1</v>
      </c>
    </row>
    <row r="159" spans="1:19" ht="15.75" thickBot="1" x14ac:dyDescent="0.3">
      <c r="A159" s="4"/>
      <c r="B159" s="70"/>
      <c r="C159" s="4"/>
      <c r="D159" s="4"/>
      <c r="E159" s="4"/>
      <c r="G159" s="4"/>
      <c r="H159" s="4"/>
      <c r="I159" s="201"/>
      <c r="J159" s="4"/>
      <c r="K159" s="4"/>
      <c r="L159" s="4"/>
      <c r="M159" s="4"/>
    </row>
    <row r="160" spans="1:19" ht="25.5" customHeight="1" thickBot="1" x14ac:dyDescent="0.3">
      <c r="A160" s="4"/>
      <c r="B160" s="121" t="s">
        <v>939</v>
      </c>
      <c r="C160" s="222" t="str">
        <f>IF('Section C'!E160="", "",'Section C'!C160)</f>
        <v/>
      </c>
      <c r="D160" s="222" t="str">
        <f>IF('Section C'!E160="", "",'Section C'!E160)</f>
        <v/>
      </c>
      <c r="E160" s="222" t="str">
        <f>IF('Section C'!E160="", "",'Section C'!F160)</f>
        <v/>
      </c>
      <c r="F160" s="222" t="str">
        <f>IF('Section C'!C160="","",'Section C'!G160)</f>
        <v/>
      </c>
      <c r="G160" s="187"/>
      <c r="H160" s="187"/>
      <c r="I160" s="433"/>
      <c r="J160" s="187"/>
      <c r="K160" s="187"/>
      <c r="L160" s="187"/>
      <c r="M160" s="4"/>
      <c r="O160" s="46">
        <f>MAX('Section C'!J160,'Section C'!N160,'Section C'!P160)</f>
        <v>0</v>
      </c>
      <c r="P160" s="46" t="b">
        <f>IF(K160&gt;O160,FALSE,TRUE)</f>
        <v>1</v>
      </c>
      <c r="Q160" s="46" t="b">
        <f>IF(L160&lt;=K160, TRUE,FALSE)</f>
        <v>1</v>
      </c>
      <c r="R160" s="46" t="b">
        <f>IF(AND(G160="No",OR(H160&lt;&gt;"N/A",I160&lt;&gt;"N/A", J160&lt;&gt;"N/A",K160&lt;&gt;0,L160&lt;&gt;0)), FALSE, TRUE)</f>
        <v>1</v>
      </c>
      <c r="S160" s="46" t="b">
        <f>IF(AND(G160="Yes", OR(H160="N/A",I160="N/A",J160="N/A",K160&lt;0,L160&lt;0)), FALSE, TRUE)</f>
        <v>1</v>
      </c>
    </row>
    <row r="161" spans="1:19" ht="15.75" thickBot="1" x14ac:dyDescent="0.3">
      <c r="A161" s="4"/>
      <c r="B161" s="70"/>
      <c r="C161" s="4"/>
      <c r="D161" s="4"/>
      <c r="E161" s="4"/>
      <c r="G161" s="201"/>
      <c r="H161" s="201"/>
      <c r="I161" s="95"/>
      <c r="J161" s="201"/>
      <c r="K161" s="201"/>
      <c r="L161" s="201"/>
      <c r="M161" s="4"/>
    </row>
    <row r="162" spans="1:19" ht="25.5" customHeight="1" thickBot="1" x14ac:dyDescent="0.3">
      <c r="A162" s="4"/>
      <c r="B162" s="121" t="s">
        <v>940</v>
      </c>
      <c r="C162" s="222" t="str">
        <f>IF('Section C'!E162="", "",'Section C'!C162)</f>
        <v/>
      </c>
      <c r="D162" s="222" t="str">
        <f>IF('Section C'!E162="", "",'Section C'!E162)</f>
        <v/>
      </c>
      <c r="E162" s="222" t="str">
        <f>IF('Section C'!E162="", "",'Section C'!F162)</f>
        <v/>
      </c>
      <c r="F162" s="222" t="str">
        <f>IF('Section C'!C162="","",'Section C'!G162)</f>
        <v/>
      </c>
      <c r="G162" s="187"/>
      <c r="H162" s="187"/>
      <c r="I162" s="433"/>
      <c r="J162" s="187"/>
      <c r="K162" s="187"/>
      <c r="L162" s="187"/>
      <c r="M162" s="4"/>
      <c r="O162" s="46">
        <f>MAX('Section C'!J162,'Section C'!N162,'Section C'!P162)</f>
        <v>0</v>
      </c>
      <c r="P162" s="46" t="b">
        <f>IF(K162&gt;O162,FALSE,TRUE)</f>
        <v>1</v>
      </c>
      <c r="Q162" s="46" t="b">
        <f>IF(L162&lt;=K162, TRUE,FALSE)</f>
        <v>1</v>
      </c>
      <c r="R162" s="46" t="b">
        <f>IF(AND(G162="No",OR(H162&lt;&gt;"N/A",I162&lt;&gt;"N/A", J162&lt;&gt;"N/A",K162&lt;&gt;0,L162&lt;&gt;0)), FALSE, TRUE)</f>
        <v>1</v>
      </c>
      <c r="S162" s="46" t="b">
        <f>IF(AND(G162="Yes", OR(H162="N/A",I162="N/A",J162="N/A",K162&lt;0,L162&lt;0)), FALSE, TRUE)</f>
        <v>1</v>
      </c>
    </row>
    <row r="163" spans="1:19" ht="15.75" thickBot="1" x14ac:dyDescent="0.3">
      <c r="A163" s="4"/>
      <c r="B163" s="70"/>
      <c r="C163" s="4"/>
      <c r="D163" s="4"/>
      <c r="E163" s="4"/>
      <c r="G163" s="4"/>
      <c r="H163" s="4"/>
      <c r="I163" s="201"/>
      <c r="J163" s="4"/>
      <c r="K163" s="4"/>
      <c r="L163" s="4"/>
      <c r="M163" s="4"/>
    </row>
    <row r="164" spans="1:19" ht="25.5" customHeight="1" thickBot="1" x14ac:dyDescent="0.3">
      <c r="A164" s="4"/>
      <c r="B164" s="121" t="s">
        <v>941</v>
      </c>
      <c r="C164" s="222" t="str">
        <f>IF('Section C'!E164="", "",'Section C'!C164)</f>
        <v/>
      </c>
      <c r="D164" s="222" t="str">
        <f>IF('Section C'!E164="", "",'Section C'!E164)</f>
        <v/>
      </c>
      <c r="E164" s="222" t="str">
        <f>IF('Section C'!E164="", "",'Section C'!F164)</f>
        <v/>
      </c>
      <c r="F164" s="222" t="str">
        <f>IF('Section C'!C164="","",'Section C'!G164)</f>
        <v/>
      </c>
      <c r="G164" s="187"/>
      <c r="H164" s="187"/>
      <c r="I164" s="433"/>
      <c r="J164" s="187"/>
      <c r="K164" s="187"/>
      <c r="L164" s="187"/>
      <c r="M164" s="4"/>
      <c r="O164" s="46">
        <f>MAX('Section C'!J164,'Section C'!N164,'Section C'!P164)</f>
        <v>0</v>
      </c>
      <c r="P164" s="46" t="b">
        <f>IF(K164&gt;O164,FALSE,TRUE)</f>
        <v>1</v>
      </c>
      <c r="Q164" s="46" t="b">
        <f>IF(L164&lt;=K164, TRUE,FALSE)</f>
        <v>1</v>
      </c>
      <c r="R164" s="46" t="b">
        <f>IF(AND(G164="No",OR(H164&lt;&gt;"N/A",I164&lt;&gt;"N/A", J164&lt;&gt;"N/A",K164&lt;&gt;0,L164&lt;&gt;0)), FALSE, TRUE)</f>
        <v>1</v>
      </c>
      <c r="S164" s="46" t="b">
        <f>IF(AND(G164="Yes", OR(H164="N/A",I164="N/A",J164="N/A",K164&lt;0,L164&lt;0)), FALSE, TRUE)</f>
        <v>1</v>
      </c>
    </row>
    <row r="165" spans="1:19" ht="15.75" thickBot="1" x14ac:dyDescent="0.3">
      <c r="A165" s="4"/>
      <c r="B165" s="70"/>
      <c r="C165" s="4"/>
      <c r="D165" s="4"/>
      <c r="E165" s="4"/>
      <c r="G165" s="201"/>
      <c r="H165" s="201"/>
      <c r="I165" s="95"/>
      <c r="J165" s="201"/>
      <c r="K165" s="201"/>
      <c r="L165" s="201"/>
      <c r="M165" s="4"/>
    </row>
    <row r="166" spans="1:19" ht="25.5" customHeight="1" thickBot="1" x14ac:dyDescent="0.3">
      <c r="A166" s="4"/>
      <c r="B166" s="121" t="s">
        <v>942</v>
      </c>
      <c r="C166" s="222" t="str">
        <f>IF('Section C'!E166="", "",'Section C'!C166)</f>
        <v/>
      </c>
      <c r="D166" s="222" t="str">
        <f>IF('Section C'!E166="", "",'Section C'!E166)</f>
        <v/>
      </c>
      <c r="E166" s="222" t="str">
        <f>IF('Section C'!E166="", "",'Section C'!F166)</f>
        <v/>
      </c>
      <c r="F166" s="222" t="str">
        <f>IF('Section C'!C166="","",'Section C'!G166)</f>
        <v/>
      </c>
      <c r="G166" s="187"/>
      <c r="H166" s="187"/>
      <c r="I166" s="433"/>
      <c r="J166" s="187"/>
      <c r="K166" s="187"/>
      <c r="L166" s="187"/>
      <c r="M166" s="4"/>
      <c r="O166" s="46">
        <f>MAX('Section C'!J166,'Section C'!N166,'Section C'!P166)</f>
        <v>0</v>
      </c>
      <c r="P166" s="46" t="b">
        <f>IF(K166&gt;O166,FALSE,TRUE)</f>
        <v>1</v>
      </c>
      <c r="Q166" s="46" t="b">
        <f>IF(L166&lt;=K166, TRUE,FALSE)</f>
        <v>1</v>
      </c>
      <c r="R166" s="46" t="b">
        <f>IF(AND(G166="No",OR(H166&lt;&gt;"N/A",I166&lt;&gt;"N/A", J166&lt;&gt;"N/A",K166&lt;&gt;0,L166&lt;&gt;0)), FALSE, TRUE)</f>
        <v>1</v>
      </c>
      <c r="S166" s="46" t="b">
        <f>IF(AND(G166="Yes", OR(H166="N/A",I166="N/A",J166="N/A",K166&lt;0,L166&lt;0)), FALSE, TRUE)</f>
        <v>1</v>
      </c>
    </row>
    <row r="167" spans="1:19" x14ac:dyDescent="0.25">
      <c r="A167" s="4"/>
      <c r="B167" s="4"/>
      <c r="C167" s="4"/>
      <c r="D167" s="4"/>
      <c r="E167" s="4"/>
      <c r="F167" s="4"/>
      <c r="G167" s="4"/>
      <c r="H167" s="4"/>
      <c r="I167" s="95"/>
      <c r="J167" s="4"/>
      <c r="K167" s="4"/>
      <c r="L167" s="4"/>
      <c r="M167" s="4"/>
      <c r="P167" s="431">
        <f>COUNTIF(P8:P166,"FALSE")</f>
        <v>0</v>
      </c>
      <c r="Q167" s="431">
        <f>COUNTIF(Q8:Q166,"FALSE")</f>
        <v>0</v>
      </c>
      <c r="R167" s="431">
        <f>COUNTIF(R8:R166,"FALSE")</f>
        <v>0</v>
      </c>
      <c r="S167" s="431">
        <f>COUNTIF(S8:S166,"FALSE")</f>
        <v>0</v>
      </c>
    </row>
    <row r="168" spans="1:19" x14ac:dyDescent="0.25">
      <c r="A168" s="4"/>
      <c r="B168" s="4"/>
      <c r="C168" s="4"/>
      <c r="D168" s="4"/>
      <c r="E168" s="4"/>
      <c r="F168" s="4"/>
      <c r="G168" s="4"/>
      <c r="H168" s="4"/>
      <c r="I168" s="95"/>
      <c r="J168" s="4"/>
      <c r="K168" s="4"/>
      <c r="L168" s="4"/>
      <c r="M168" s="4"/>
    </row>
    <row r="169" spans="1:19" x14ac:dyDescent="0.25">
      <c r="A169" s="4"/>
      <c r="B169" s="374"/>
      <c r="C169" s="4"/>
      <c r="D169" s="4"/>
      <c r="E169" s="4"/>
      <c r="F169" s="4"/>
      <c r="G169" s="4"/>
      <c r="H169" s="4"/>
      <c r="I169" s="95"/>
      <c r="J169" s="4"/>
      <c r="K169" s="4"/>
      <c r="L169" s="4"/>
      <c r="M169" s="4"/>
    </row>
    <row r="170" spans="1:19" x14ac:dyDescent="0.25">
      <c r="A170" s="4"/>
      <c r="B170" s="4"/>
      <c r="C170" s="4"/>
      <c r="D170" s="4"/>
      <c r="E170" s="4"/>
      <c r="F170" s="4"/>
      <c r="G170" s="4"/>
      <c r="H170" s="4"/>
      <c r="I170" s="95"/>
      <c r="J170" s="4"/>
      <c r="K170" s="4"/>
      <c r="L170" s="4"/>
      <c r="M170" s="4"/>
    </row>
    <row r="171" spans="1:19" ht="15" customHeight="1" x14ac:dyDescent="0.25">
      <c r="A171" s="4"/>
      <c r="B171" s="4"/>
      <c r="C171" s="4"/>
      <c r="D171" s="4"/>
      <c r="E171" s="4"/>
      <c r="F171" s="471" t="s">
        <v>65</v>
      </c>
      <c r="G171" s="471"/>
      <c r="H171" s="471"/>
      <c r="J171" s="4"/>
      <c r="K171" s="4"/>
      <c r="L171" s="4"/>
      <c r="M171" s="4"/>
    </row>
    <row r="172" spans="1:19" ht="15.75" x14ac:dyDescent="0.25">
      <c r="A172" s="4"/>
      <c r="B172" s="4"/>
      <c r="C172" s="4"/>
      <c r="D172" s="4"/>
      <c r="E172" s="4"/>
      <c r="F172" s="488" t="b">
        <f>IF(AND(F175=G175,G175=H175,H175=I175,I175=J175,J175=K175,K175=L175),TRUE,FALSE)</f>
        <v>1</v>
      </c>
      <c r="G172" s="488"/>
      <c r="H172" s="488"/>
      <c r="J172" s="4"/>
      <c r="K172" s="4"/>
      <c r="L172" s="4"/>
      <c r="M172" s="4"/>
    </row>
    <row r="173" spans="1:19" x14ac:dyDescent="0.25">
      <c r="A173" s="4"/>
      <c r="B173" s="4"/>
      <c r="C173" s="4"/>
      <c r="D173" s="4"/>
      <c r="E173" s="4"/>
      <c r="F173" s="4"/>
      <c r="G173" s="4"/>
      <c r="H173" s="4"/>
      <c r="I173" s="95"/>
      <c r="J173" s="4"/>
      <c r="K173" s="4"/>
      <c r="L173" s="4"/>
      <c r="M173" s="4"/>
    </row>
    <row r="175" spans="1:19" x14ac:dyDescent="0.25">
      <c r="F175" s="46">
        <f>COUNTIF(F8:F166,"?*")</f>
        <v>0</v>
      </c>
      <c r="G175" s="432">
        <f>COUNTA(G8:G166)</f>
        <v>0</v>
      </c>
      <c r="H175" s="432">
        <f t="shared" ref="H175:L175" si="0">COUNTA(H8:H166)</f>
        <v>0</v>
      </c>
      <c r="I175" s="435">
        <f t="shared" si="0"/>
        <v>0</v>
      </c>
      <c r="J175" s="432">
        <f t="shared" si="0"/>
        <v>0</v>
      </c>
      <c r="K175" s="432">
        <f t="shared" si="0"/>
        <v>0</v>
      </c>
      <c r="L175" s="432">
        <f t="shared" si="0"/>
        <v>0</v>
      </c>
    </row>
    <row r="201" spans="7:8" ht="17.25" customHeight="1" x14ac:dyDescent="0.25">
      <c r="G201" s="207"/>
      <c r="H201" s="207"/>
    </row>
  </sheetData>
  <sheetProtection algorithmName="SHA-512" hashValue="1cCqwEWXRoVmtYKcOTYhI0+oM7RrkX0LWAmWpsVD3d6f7oiDiq2zSCR6xBynolxsaqMvNCsZEusLP7OjDiNQkw==" saltValue="2QovOonzHQTT2lpb07JLOg==" spinCount="100000" sheet="1" objects="1" scenarios="1"/>
  <mergeCells count="5">
    <mergeCell ref="B2:D2"/>
    <mergeCell ref="B4:H4"/>
    <mergeCell ref="B5:J5"/>
    <mergeCell ref="F171:H171"/>
    <mergeCell ref="F172:H172"/>
  </mergeCells>
  <conditionalFormatting sqref="C8:E8">
    <cfRule type="expression" dxfId="368" priority="243">
      <formula>$AN$8=TRUE</formula>
    </cfRule>
  </conditionalFormatting>
  <conditionalFormatting sqref="C10:E10">
    <cfRule type="expression" dxfId="367" priority="235">
      <formula>$AN$8=TRUE</formula>
    </cfRule>
  </conditionalFormatting>
  <conditionalFormatting sqref="C12:E12">
    <cfRule type="expression" dxfId="366" priority="233">
      <formula>$AN$8=TRUE</formula>
    </cfRule>
  </conditionalFormatting>
  <conditionalFormatting sqref="C14:E14">
    <cfRule type="expression" dxfId="365" priority="619">
      <formula>$AN$8=TRUE</formula>
    </cfRule>
  </conditionalFormatting>
  <conditionalFormatting sqref="C16:E16">
    <cfRule type="expression" dxfId="364" priority="611">
      <formula>$AN$8=TRUE</formula>
    </cfRule>
  </conditionalFormatting>
  <conditionalFormatting sqref="C18:E18">
    <cfRule type="expression" dxfId="363" priority="603">
      <formula>$AN$8=TRUE</formula>
    </cfRule>
  </conditionalFormatting>
  <conditionalFormatting sqref="C20:E20">
    <cfRule type="expression" dxfId="362" priority="595">
      <formula>$AN$8=TRUE</formula>
    </cfRule>
  </conditionalFormatting>
  <conditionalFormatting sqref="C22:E22">
    <cfRule type="expression" dxfId="361" priority="587">
      <formula>$AN$8=TRUE</formula>
    </cfRule>
  </conditionalFormatting>
  <conditionalFormatting sqref="C24:E24">
    <cfRule type="expression" dxfId="360" priority="579">
      <formula>$AN$8=TRUE</formula>
    </cfRule>
  </conditionalFormatting>
  <conditionalFormatting sqref="C26:E26">
    <cfRule type="expression" dxfId="359" priority="571">
      <formula>$AN$8=TRUE</formula>
    </cfRule>
  </conditionalFormatting>
  <conditionalFormatting sqref="C28:E28">
    <cfRule type="expression" dxfId="358" priority="563">
      <formula>$AN$8=TRUE</formula>
    </cfRule>
  </conditionalFormatting>
  <conditionalFormatting sqref="C30:E30">
    <cfRule type="expression" dxfId="357" priority="555">
      <formula>$AN$8=TRUE</formula>
    </cfRule>
  </conditionalFormatting>
  <conditionalFormatting sqref="C32:E32">
    <cfRule type="expression" dxfId="356" priority="547">
      <formula>$AN$8=TRUE</formula>
    </cfRule>
  </conditionalFormatting>
  <conditionalFormatting sqref="C34:E34">
    <cfRule type="expression" dxfId="355" priority="539">
      <formula>$AN$8=TRUE</formula>
    </cfRule>
  </conditionalFormatting>
  <conditionalFormatting sqref="C36:E36">
    <cfRule type="expression" dxfId="354" priority="531">
      <formula>$AN$8=TRUE</formula>
    </cfRule>
  </conditionalFormatting>
  <conditionalFormatting sqref="C38:E38">
    <cfRule type="expression" dxfId="353" priority="523">
      <formula>$AN$8=TRUE</formula>
    </cfRule>
  </conditionalFormatting>
  <conditionalFormatting sqref="C40:E40">
    <cfRule type="expression" dxfId="352" priority="515">
      <formula>$AN$8=TRUE</formula>
    </cfRule>
  </conditionalFormatting>
  <conditionalFormatting sqref="C42:E42">
    <cfRule type="expression" dxfId="351" priority="507">
      <formula>$AN$8=TRUE</formula>
    </cfRule>
  </conditionalFormatting>
  <conditionalFormatting sqref="C44:E44">
    <cfRule type="expression" dxfId="350" priority="499">
      <formula>$AN$8=TRUE</formula>
    </cfRule>
  </conditionalFormatting>
  <conditionalFormatting sqref="C46:E46">
    <cfRule type="expression" dxfId="349" priority="491">
      <formula>$AN$8=TRUE</formula>
    </cfRule>
  </conditionalFormatting>
  <conditionalFormatting sqref="C48:E48">
    <cfRule type="expression" dxfId="348" priority="483">
      <formula>$AN$8=TRUE</formula>
    </cfRule>
  </conditionalFormatting>
  <conditionalFormatting sqref="C50:E50">
    <cfRule type="expression" dxfId="347" priority="475">
      <formula>$AN$8=TRUE</formula>
    </cfRule>
  </conditionalFormatting>
  <conditionalFormatting sqref="C52:E52">
    <cfRule type="expression" dxfId="346" priority="467">
      <formula>$AN$8=TRUE</formula>
    </cfRule>
  </conditionalFormatting>
  <conditionalFormatting sqref="C54:E54">
    <cfRule type="expression" dxfId="345" priority="459">
      <formula>$AN$8=TRUE</formula>
    </cfRule>
  </conditionalFormatting>
  <conditionalFormatting sqref="C56:E56">
    <cfRule type="expression" dxfId="344" priority="451">
      <formula>$AN$8=TRUE</formula>
    </cfRule>
  </conditionalFormatting>
  <conditionalFormatting sqref="C58:E58">
    <cfRule type="expression" dxfId="343" priority="443">
      <formula>$AN$8=TRUE</formula>
    </cfRule>
  </conditionalFormatting>
  <conditionalFormatting sqref="C60:E60">
    <cfRule type="expression" dxfId="342" priority="435">
      <formula>$AN$8=TRUE</formula>
    </cfRule>
  </conditionalFormatting>
  <conditionalFormatting sqref="C62:E62">
    <cfRule type="expression" dxfId="341" priority="427">
      <formula>$AN$8=TRUE</formula>
    </cfRule>
  </conditionalFormatting>
  <conditionalFormatting sqref="C64:E64">
    <cfRule type="expression" dxfId="340" priority="419">
      <formula>$AN$8=TRUE</formula>
    </cfRule>
  </conditionalFormatting>
  <conditionalFormatting sqref="C66:E66">
    <cfRule type="expression" dxfId="339" priority="411">
      <formula>$AN$8=TRUE</formula>
    </cfRule>
  </conditionalFormatting>
  <conditionalFormatting sqref="C68:E68">
    <cfRule type="expression" dxfId="338" priority="403">
      <formula>$AN$8=TRUE</formula>
    </cfRule>
  </conditionalFormatting>
  <conditionalFormatting sqref="C70:E70">
    <cfRule type="expression" dxfId="337" priority="395">
      <formula>$AN$8=TRUE</formula>
    </cfRule>
  </conditionalFormatting>
  <conditionalFormatting sqref="C72:E72">
    <cfRule type="expression" dxfId="336" priority="387">
      <formula>$AN$8=TRUE</formula>
    </cfRule>
  </conditionalFormatting>
  <conditionalFormatting sqref="C74:E74">
    <cfRule type="expression" dxfId="335" priority="379">
      <formula>$AN$8=TRUE</formula>
    </cfRule>
  </conditionalFormatting>
  <conditionalFormatting sqref="C76:E76">
    <cfRule type="expression" dxfId="334" priority="371">
      <formula>$AN$8=TRUE</formula>
    </cfRule>
  </conditionalFormatting>
  <conditionalFormatting sqref="C78:E78">
    <cfRule type="expression" dxfId="333" priority="363">
      <formula>$AN$8=TRUE</formula>
    </cfRule>
  </conditionalFormatting>
  <conditionalFormatting sqref="C80:E80">
    <cfRule type="expression" dxfId="332" priority="355">
      <formula>$AN$8=TRUE</formula>
    </cfRule>
  </conditionalFormatting>
  <conditionalFormatting sqref="C82:E82">
    <cfRule type="expression" dxfId="331" priority="347">
      <formula>$AN$8=TRUE</formula>
    </cfRule>
  </conditionalFormatting>
  <conditionalFormatting sqref="C84:E84">
    <cfRule type="expression" dxfId="330" priority="339">
      <formula>$AN$8=TRUE</formula>
    </cfRule>
  </conditionalFormatting>
  <conditionalFormatting sqref="C86:E86">
    <cfRule type="expression" dxfId="329" priority="331">
      <formula>$AN$8=TRUE</formula>
    </cfRule>
  </conditionalFormatting>
  <conditionalFormatting sqref="C88:E88">
    <cfRule type="expression" dxfId="328" priority="323">
      <formula>$AN$8=TRUE</formula>
    </cfRule>
  </conditionalFormatting>
  <conditionalFormatting sqref="C90:E90">
    <cfRule type="expression" dxfId="327" priority="315">
      <formula>$AN$8=TRUE</formula>
    </cfRule>
  </conditionalFormatting>
  <conditionalFormatting sqref="C92:E92">
    <cfRule type="expression" dxfId="326" priority="307">
      <formula>$AN$8=TRUE</formula>
    </cfRule>
  </conditionalFormatting>
  <conditionalFormatting sqref="C94:E94">
    <cfRule type="expression" dxfId="325" priority="299">
      <formula>$AN$8=TRUE</formula>
    </cfRule>
  </conditionalFormatting>
  <conditionalFormatting sqref="C96:E96">
    <cfRule type="expression" dxfId="324" priority="291">
      <formula>$AN$8=TRUE</formula>
    </cfRule>
  </conditionalFormatting>
  <conditionalFormatting sqref="C98:E98">
    <cfRule type="expression" dxfId="323" priority="283">
      <formula>$AN$8=TRUE</formula>
    </cfRule>
  </conditionalFormatting>
  <conditionalFormatting sqref="C100:E100">
    <cfRule type="expression" dxfId="322" priority="275">
      <formula>$AN$8=TRUE</formula>
    </cfRule>
  </conditionalFormatting>
  <conditionalFormatting sqref="C102:E102">
    <cfRule type="expression" dxfId="321" priority="267">
      <formula>$AN$8=TRUE</formula>
    </cfRule>
  </conditionalFormatting>
  <conditionalFormatting sqref="C104:E104">
    <cfRule type="expression" dxfId="320" priority="259">
      <formula>$AN$8=TRUE</formula>
    </cfRule>
  </conditionalFormatting>
  <conditionalFormatting sqref="C106:E106">
    <cfRule type="expression" dxfId="319" priority="251">
      <formula>$AN$8=TRUE</formula>
    </cfRule>
  </conditionalFormatting>
  <conditionalFormatting sqref="C108:E108">
    <cfRule type="expression" dxfId="318" priority="225">
      <formula>$AN$8=TRUE</formula>
    </cfRule>
  </conditionalFormatting>
  <conditionalFormatting sqref="C110:E110">
    <cfRule type="expression" dxfId="317" priority="217">
      <formula>$AN$8=TRUE</formula>
    </cfRule>
  </conditionalFormatting>
  <conditionalFormatting sqref="C112:E112">
    <cfRule type="expression" dxfId="316" priority="209">
      <formula>$AN$8=TRUE</formula>
    </cfRule>
  </conditionalFormatting>
  <conditionalFormatting sqref="C114:E114">
    <cfRule type="expression" dxfId="315" priority="201">
      <formula>$AN$8=TRUE</formula>
    </cfRule>
  </conditionalFormatting>
  <conditionalFormatting sqref="C116:E116">
    <cfRule type="expression" dxfId="314" priority="193">
      <formula>$AN$8=TRUE</formula>
    </cfRule>
  </conditionalFormatting>
  <conditionalFormatting sqref="C118:E118">
    <cfRule type="expression" dxfId="313" priority="185">
      <formula>$AN$8=TRUE</formula>
    </cfRule>
  </conditionalFormatting>
  <conditionalFormatting sqref="C120:E120">
    <cfRule type="expression" dxfId="312" priority="177">
      <formula>$AN$8=TRUE</formula>
    </cfRule>
  </conditionalFormatting>
  <conditionalFormatting sqref="C122:E122">
    <cfRule type="expression" dxfId="311" priority="169">
      <formula>$AN$8=TRUE</formula>
    </cfRule>
  </conditionalFormatting>
  <conditionalFormatting sqref="C124:E124">
    <cfRule type="expression" dxfId="310" priority="161">
      <formula>$AN$8=TRUE</formula>
    </cfRule>
  </conditionalFormatting>
  <conditionalFormatting sqref="C126:E126">
    <cfRule type="expression" dxfId="309" priority="153">
      <formula>$AN$8=TRUE</formula>
    </cfRule>
  </conditionalFormatting>
  <conditionalFormatting sqref="C128:E128">
    <cfRule type="expression" dxfId="308" priority="145">
      <formula>$AN$8=TRUE</formula>
    </cfRule>
  </conditionalFormatting>
  <conditionalFormatting sqref="C130:E130">
    <cfRule type="expression" dxfId="307" priority="137">
      <formula>$AN$8=TRUE</formula>
    </cfRule>
  </conditionalFormatting>
  <conditionalFormatting sqref="C132:E132">
    <cfRule type="expression" dxfId="306" priority="129">
      <formula>$AN$8=TRUE</formula>
    </cfRule>
  </conditionalFormatting>
  <conditionalFormatting sqref="C134:E134">
    <cfRule type="expression" dxfId="305" priority="121">
      <formula>$AN$8=TRUE</formula>
    </cfRule>
  </conditionalFormatting>
  <conditionalFormatting sqref="C136:E136">
    <cfRule type="expression" dxfId="304" priority="113">
      <formula>$AN$8=TRUE</formula>
    </cfRule>
  </conditionalFormatting>
  <conditionalFormatting sqref="C138:E138">
    <cfRule type="expression" dxfId="303" priority="105">
      <formula>$AN$8=TRUE</formula>
    </cfRule>
  </conditionalFormatting>
  <conditionalFormatting sqref="C140:E140">
    <cfRule type="expression" dxfId="302" priority="97">
      <formula>$AN$8=TRUE</formula>
    </cfRule>
  </conditionalFormatting>
  <conditionalFormatting sqref="C142:E142">
    <cfRule type="expression" dxfId="301" priority="89">
      <formula>$AN$8=TRUE</formula>
    </cfRule>
  </conditionalFormatting>
  <conditionalFormatting sqref="C144:E144">
    <cfRule type="expression" dxfId="300" priority="81">
      <formula>$AN$8=TRUE</formula>
    </cfRule>
  </conditionalFormatting>
  <conditionalFormatting sqref="C146:E146">
    <cfRule type="expression" dxfId="299" priority="73">
      <formula>$AN$8=TRUE</formula>
    </cfRule>
  </conditionalFormatting>
  <conditionalFormatting sqref="C148:E148">
    <cfRule type="expression" dxfId="298" priority="65">
      <formula>$AN$8=TRUE</formula>
    </cfRule>
  </conditionalFormatting>
  <conditionalFormatting sqref="C150:E150">
    <cfRule type="expression" dxfId="297" priority="57">
      <formula>$AN$8=TRUE</formula>
    </cfRule>
  </conditionalFormatting>
  <conditionalFormatting sqref="C152:E152">
    <cfRule type="expression" dxfId="296" priority="49">
      <formula>$AN$8=TRUE</formula>
    </cfRule>
  </conditionalFormatting>
  <conditionalFormatting sqref="C154:E154">
    <cfRule type="expression" dxfId="295" priority="41">
      <formula>$AN$8=TRUE</formula>
    </cfRule>
  </conditionalFormatting>
  <conditionalFormatting sqref="C156:E156">
    <cfRule type="expression" dxfId="294" priority="33">
      <formula>$AN$8=TRUE</formula>
    </cfRule>
  </conditionalFormatting>
  <conditionalFormatting sqref="C158:E158">
    <cfRule type="expression" dxfId="293" priority="25">
      <formula>$AN$8=TRUE</formula>
    </cfRule>
  </conditionalFormatting>
  <conditionalFormatting sqref="C160:E160">
    <cfRule type="expression" dxfId="292" priority="17">
      <formula>$AN$8=TRUE</formula>
    </cfRule>
  </conditionalFormatting>
  <conditionalFormatting sqref="C162:E162">
    <cfRule type="expression" dxfId="291" priority="9">
      <formula>$AN$8=TRUE</formula>
    </cfRule>
  </conditionalFormatting>
  <conditionalFormatting sqref="C164:E164">
    <cfRule type="expression" dxfId="290" priority="1">
      <formula>$AN$8=TRUE</formula>
    </cfRule>
  </conditionalFormatting>
  <conditionalFormatting sqref="C166:E166">
    <cfRule type="expression" dxfId="289" priority="629">
      <formula>$AN$8=TRUE</formula>
    </cfRule>
  </conditionalFormatting>
  <conditionalFormatting sqref="F8">
    <cfRule type="expression" dxfId="209" priority="249">
      <formula>$AN$10=TRUE</formula>
    </cfRule>
  </conditionalFormatting>
  <conditionalFormatting sqref="F10 F166">
    <cfRule type="expression" dxfId="208" priority="631">
      <formula>$AN$10=TRUE</formula>
    </cfRule>
  </conditionalFormatting>
  <conditionalFormatting sqref="F12">
    <cfRule type="expression" dxfId="207" priority="241">
      <formula>$AN$10=TRUE</formula>
    </cfRule>
  </conditionalFormatting>
  <conditionalFormatting sqref="F14">
    <cfRule type="expression" dxfId="206" priority="625">
      <formula>$AN$10=TRUE</formula>
    </cfRule>
  </conditionalFormatting>
  <conditionalFormatting sqref="F16">
    <cfRule type="expression" dxfId="205" priority="617">
      <formula>$AN$10=TRUE</formula>
    </cfRule>
  </conditionalFormatting>
  <conditionalFormatting sqref="F18">
    <cfRule type="expression" dxfId="204" priority="609">
      <formula>$AN$10=TRUE</formula>
    </cfRule>
  </conditionalFormatting>
  <conditionalFormatting sqref="F20">
    <cfRule type="expression" dxfId="203" priority="601">
      <formula>$AN$10=TRUE</formula>
    </cfRule>
  </conditionalFormatting>
  <conditionalFormatting sqref="F22">
    <cfRule type="expression" dxfId="202" priority="593">
      <formula>$AN$10=TRUE</formula>
    </cfRule>
  </conditionalFormatting>
  <conditionalFormatting sqref="F24">
    <cfRule type="expression" dxfId="201" priority="585">
      <formula>$AN$10=TRUE</formula>
    </cfRule>
  </conditionalFormatting>
  <conditionalFormatting sqref="F26">
    <cfRule type="expression" dxfId="200" priority="577">
      <formula>$AN$10=TRUE</formula>
    </cfRule>
  </conditionalFormatting>
  <conditionalFormatting sqref="F28">
    <cfRule type="expression" dxfId="199" priority="569">
      <formula>$AN$10=TRUE</formula>
    </cfRule>
  </conditionalFormatting>
  <conditionalFormatting sqref="F30">
    <cfRule type="expression" dxfId="198" priority="561">
      <formula>$AN$10=TRUE</formula>
    </cfRule>
  </conditionalFormatting>
  <conditionalFormatting sqref="F32">
    <cfRule type="expression" dxfId="197" priority="553">
      <formula>$AN$10=TRUE</formula>
    </cfRule>
  </conditionalFormatting>
  <conditionalFormatting sqref="F34">
    <cfRule type="expression" dxfId="196" priority="545">
      <formula>$AN$10=TRUE</formula>
    </cfRule>
  </conditionalFormatting>
  <conditionalFormatting sqref="F36">
    <cfRule type="expression" dxfId="195" priority="537">
      <formula>$AN$10=TRUE</formula>
    </cfRule>
  </conditionalFormatting>
  <conditionalFormatting sqref="F38">
    <cfRule type="expression" dxfId="194" priority="529">
      <formula>$AN$10=TRUE</formula>
    </cfRule>
  </conditionalFormatting>
  <conditionalFormatting sqref="F40">
    <cfRule type="expression" dxfId="193" priority="521">
      <formula>$AN$10=TRUE</formula>
    </cfRule>
  </conditionalFormatting>
  <conditionalFormatting sqref="F42">
    <cfRule type="expression" dxfId="192" priority="513">
      <formula>$AN$10=TRUE</formula>
    </cfRule>
  </conditionalFormatting>
  <conditionalFormatting sqref="F44">
    <cfRule type="expression" dxfId="191" priority="505">
      <formula>$AN$10=TRUE</formula>
    </cfRule>
  </conditionalFormatting>
  <conditionalFormatting sqref="F46">
    <cfRule type="expression" dxfId="190" priority="497">
      <formula>$AN$10=TRUE</formula>
    </cfRule>
  </conditionalFormatting>
  <conditionalFormatting sqref="F48">
    <cfRule type="expression" dxfId="189" priority="489">
      <formula>$AN$10=TRUE</formula>
    </cfRule>
  </conditionalFormatting>
  <conditionalFormatting sqref="F50">
    <cfRule type="expression" dxfId="188" priority="481">
      <formula>$AN$10=TRUE</formula>
    </cfRule>
  </conditionalFormatting>
  <conditionalFormatting sqref="F52">
    <cfRule type="expression" dxfId="187" priority="473">
      <formula>$AN$10=TRUE</formula>
    </cfRule>
  </conditionalFormatting>
  <conditionalFormatting sqref="F54">
    <cfRule type="expression" dxfId="186" priority="465">
      <formula>$AN$10=TRUE</formula>
    </cfRule>
  </conditionalFormatting>
  <conditionalFormatting sqref="F56">
    <cfRule type="expression" dxfId="185" priority="457">
      <formula>$AN$10=TRUE</formula>
    </cfRule>
  </conditionalFormatting>
  <conditionalFormatting sqref="F58">
    <cfRule type="expression" dxfId="184" priority="449">
      <formula>$AN$10=TRUE</formula>
    </cfRule>
  </conditionalFormatting>
  <conditionalFormatting sqref="F60">
    <cfRule type="expression" dxfId="183" priority="441">
      <formula>$AN$10=TRUE</formula>
    </cfRule>
  </conditionalFormatting>
  <conditionalFormatting sqref="F62">
    <cfRule type="expression" dxfId="182" priority="433">
      <formula>$AN$10=TRUE</formula>
    </cfRule>
  </conditionalFormatting>
  <conditionalFormatting sqref="F64">
    <cfRule type="expression" dxfId="181" priority="425">
      <formula>$AN$10=TRUE</formula>
    </cfRule>
  </conditionalFormatting>
  <conditionalFormatting sqref="F66">
    <cfRule type="expression" dxfId="180" priority="417">
      <formula>$AN$10=TRUE</formula>
    </cfRule>
  </conditionalFormatting>
  <conditionalFormatting sqref="F68">
    <cfRule type="expression" dxfId="179" priority="409">
      <formula>$AN$10=TRUE</formula>
    </cfRule>
  </conditionalFormatting>
  <conditionalFormatting sqref="F70">
    <cfRule type="expression" dxfId="178" priority="401">
      <formula>$AN$10=TRUE</formula>
    </cfRule>
  </conditionalFormatting>
  <conditionalFormatting sqref="F72">
    <cfRule type="expression" dxfId="177" priority="393">
      <formula>$AN$10=TRUE</formula>
    </cfRule>
  </conditionalFormatting>
  <conditionalFormatting sqref="F74">
    <cfRule type="expression" dxfId="176" priority="385">
      <formula>$AN$10=TRUE</formula>
    </cfRule>
  </conditionalFormatting>
  <conditionalFormatting sqref="F76">
    <cfRule type="expression" dxfId="175" priority="377">
      <formula>$AN$10=TRUE</formula>
    </cfRule>
  </conditionalFormatting>
  <conditionalFormatting sqref="F78">
    <cfRule type="expression" dxfId="174" priority="369">
      <formula>$AN$10=TRUE</formula>
    </cfRule>
  </conditionalFormatting>
  <conditionalFormatting sqref="F80">
    <cfRule type="expression" dxfId="173" priority="361">
      <formula>$AN$10=TRUE</formula>
    </cfRule>
  </conditionalFormatting>
  <conditionalFormatting sqref="F82">
    <cfRule type="expression" dxfId="172" priority="353">
      <formula>$AN$10=TRUE</formula>
    </cfRule>
  </conditionalFormatting>
  <conditionalFormatting sqref="F84">
    <cfRule type="expression" dxfId="171" priority="345">
      <formula>$AN$10=TRUE</formula>
    </cfRule>
  </conditionalFormatting>
  <conditionalFormatting sqref="F86">
    <cfRule type="expression" dxfId="170" priority="337">
      <formula>$AN$10=TRUE</formula>
    </cfRule>
  </conditionalFormatting>
  <conditionalFormatting sqref="F88">
    <cfRule type="expression" dxfId="169" priority="329">
      <formula>$AN$10=TRUE</formula>
    </cfRule>
  </conditionalFormatting>
  <conditionalFormatting sqref="F90">
    <cfRule type="expression" dxfId="168" priority="321">
      <formula>$AN$10=TRUE</formula>
    </cfRule>
  </conditionalFormatting>
  <conditionalFormatting sqref="F92">
    <cfRule type="expression" dxfId="167" priority="313">
      <formula>$AN$10=TRUE</formula>
    </cfRule>
  </conditionalFormatting>
  <conditionalFormatting sqref="F94">
    <cfRule type="expression" dxfId="166" priority="305">
      <formula>$AN$10=TRUE</formula>
    </cfRule>
  </conditionalFormatting>
  <conditionalFormatting sqref="F96">
    <cfRule type="expression" dxfId="165" priority="297">
      <formula>$AN$10=TRUE</formula>
    </cfRule>
  </conditionalFormatting>
  <conditionalFormatting sqref="F98">
    <cfRule type="expression" dxfId="164" priority="289">
      <formula>$AN$10=TRUE</formula>
    </cfRule>
  </conditionalFormatting>
  <conditionalFormatting sqref="F100">
    <cfRule type="expression" dxfId="163" priority="281">
      <formula>$AN$10=TRUE</formula>
    </cfRule>
  </conditionalFormatting>
  <conditionalFormatting sqref="F102">
    <cfRule type="expression" dxfId="162" priority="273">
      <formula>$AN$10=TRUE</formula>
    </cfRule>
  </conditionalFormatting>
  <conditionalFormatting sqref="F104">
    <cfRule type="expression" dxfId="161" priority="265">
      <formula>$AN$10=TRUE</formula>
    </cfRule>
  </conditionalFormatting>
  <conditionalFormatting sqref="F106">
    <cfRule type="expression" dxfId="160" priority="257">
      <formula>$AN$10=TRUE</formula>
    </cfRule>
  </conditionalFormatting>
  <conditionalFormatting sqref="F108">
    <cfRule type="expression" dxfId="159" priority="231">
      <formula>$AN$10=TRUE</formula>
    </cfRule>
  </conditionalFormatting>
  <conditionalFormatting sqref="F110">
    <cfRule type="expression" dxfId="158" priority="223">
      <formula>$AN$10=TRUE</formula>
    </cfRule>
  </conditionalFormatting>
  <conditionalFormatting sqref="F112">
    <cfRule type="expression" dxfId="157" priority="215">
      <formula>$AN$10=TRUE</formula>
    </cfRule>
  </conditionalFormatting>
  <conditionalFormatting sqref="F114">
    <cfRule type="expression" dxfId="156" priority="207">
      <formula>$AN$10=TRUE</formula>
    </cfRule>
  </conditionalFormatting>
  <conditionalFormatting sqref="F116">
    <cfRule type="expression" dxfId="155" priority="199">
      <formula>$AN$10=TRUE</formula>
    </cfRule>
  </conditionalFormatting>
  <conditionalFormatting sqref="F118">
    <cfRule type="expression" dxfId="154" priority="191">
      <formula>$AN$10=TRUE</formula>
    </cfRule>
  </conditionalFormatting>
  <conditionalFormatting sqref="F120">
    <cfRule type="expression" dxfId="153" priority="183">
      <formula>$AN$10=TRUE</formula>
    </cfRule>
  </conditionalFormatting>
  <conditionalFormatting sqref="F122">
    <cfRule type="expression" dxfId="152" priority="175">
      <formula>$AN$10=TRUE</formula>
    </cfRule>
  </conditionalFormatting>
  <conditionalFormatting sqref="F124">
    <cfRule type="expression" dxfId="151" priority="167">
      <formula>$AN$10=TRUE</formula>
    </cfRule>
  </conditionalFormatting>
  <conditionalFormatting sqref="F126">
    <cfRule type="expression" dxfId="150" priority="159">
      <formula>$AN$10=TRUE</formula>
    </cfRule>
  </conditionalFormatting>
  <conditionalFormatting sqref="F128">
    <cfRule type="expression" dxfId="149" priority="151">
      <formula>$AN$10=TRUE</formula>
    </cfRule>
  </conditionalFormatting>
  <conditionalFormatting sqref="F130">
    <cfRule type="expression" dxfId="148" priority="143">
      <formula>$AN$10=TRUE</formula>
    </cfRule>
  </conditionalFormatting>
  <conditionalFormatting sqref="F132">
    <cfRule type="expression" dxfId="147" priority="135">
      <formula>$AN$10=TRUE</formula>
    </cfRule>
  </conditionalFormatting>
  <conditionalFormatting sqref="F134">
    <cfRule type="expression" dxfId="146" priority="127">
      <formula>$AN$10=TRUE</formula>
    </cfRule>
  </conditionalFormatting>
  <conditionalFormatting sqref="F136">
    <cfRule type="expression" dxfId="145" priority="119">
      <formula>$AN$10=TRUE</formula>
    </cfRule>
  </conditionalFormatting>
  <conditionalFormatting sqref="F138">
    <cfRule type="expression" dxfId="144" priority="111">
      <formula>$AN$10=TRUE</formula>
    </cfRule>
  </conditionalFormatting>
  <conditionalFormatting sqref="F140">
    <cfRule type="expression" dxfId="143" priority="103">
      <formula>$AN$10=TRUE</formula>
    </cfRule>
  </conditionalFormatting>
  <conditionalFormatting sqref="F142">
    <cfRule type="expression" dxfId="142" priority="95">
      <formula>$AN$10=TRUE</formula>
    </cfRule>
  </conditionalFormatting>
  <conditionalFormatting sqref="F144">
    <cfRule type="expression" dxfId="141" priority="87">
      <formula>$AN$10=TRUE</formula>
    </cfRule>
  </conditionalFormatting>
  <conditionalFormatting sqref="F146">
    <cfRule type="expression" dxfId="140" priority="79">
      <formula>$AN$10=TRUE</formula>
    </cfRule>
  </conditionalFormatting>
  <conditionalFormatting sqref="F148">
    <cfRule type="expression" dxfId="139" priority="71">
      <formula>$AN$10=TRUE</formula>
    </cfRule>
  </conditionalFormatting>
  <conditionalFormatting sqref="F150">
    <cfRule type="expression" dxfId="138" priority="63">
      <formula>$AN$10=TRUE</formula>
    </cfRule>
  </conditionalFormatting>
  <conditionalFormatting sqref="F152">
    <cfRule type="expression" dxfId="137" priority="55">
      <formula>$AN$10=TRUE</formula>
    </cfRule>
  </conditionalFormatting>
  <conditionalFormatting sqref="F154">
    <cfRule type="expression" dxfId="136" priority="47">
      <formula>$AN$10=TRUE</formula>
    </cfRule>
  </conditionalFormatting>
  <conditionalFormatting sqref="F156">
    <cfRule type="expression" dxfId="135" priority="39">
      <formula>$AN$10=TRUE</formula>
    </cfRule>
  </conditionalFormatting>
  <conditionalFormatting sqref="F158">
    <cfRule type="expression" dxfId="134" priority="31">
      <formula>$AN$10=TRUE</formula>
    </cfRule>
  </conditionalFormatting>
  <conditionalFormatting sqref="F160">
    <cfRule type="expression" dxfId="133" priority="23">
      <formula>$AN$10=TRUE</formula>
    </cfRule>
  </conditionalFormatting>
  <conditionalFormatting sqref="F162">
    <cfRule type="expression" dxfId="132" priority="15">
      <formula>$AN$10=TRUE</formula>
    </cfRule>
  </conditionalFormatting>
  <conditionalFormatting sqref="F164">
    <cfRule type="expression" dxfId="131" priority="7">
      <formula>$AN$10=TRUE</formula>
    </cfRule>
  </conditionalFormatting>
  <conditionalFormatting sqref="F172">
    <cfRule type="cellIs" dxfId="130" priority="1067" operator="equal">
      <formula>"TRUE"</formula>
    </cfRule>
    <cfRule type="cellIs" dxfId="129" priority="1068" operator="equal">
      <formula>"FALSE"</formula>
    </cfRule>
    <cfRule type="expression" dxfId="128" priority="1069" stopIfTrue="1">
      <formula>NOT(ISERROR(SEARCH("TRUE",F172)))</formula>
    </cfRule>
    <cfRule type="expression" dxfId="127" priority="1070" stopIfTrue="1">
      <formula>NOT(ISERROR(SEARCH("FALSE",F172)))</formula>
    </cfRule>
    <cfRule type="expression" dxfId="126" priority="1071" stopIfTrue="1">
      <formula>NOT(ISERROR(SEARCH("FALSE",F172)))</formula>
    </cfRule>
  </conditionalFormatting>
  <conditionalFormatting sqref="G8:L8 G10:L10 G12:L12 G14:L14 G16:L16 G18:L18 G20:L20 G22:L22 G24:L24 G26:L26 G28:L28 G30:L30 G32:L32 G34:L34 G36:L36 G38:L38 G40:L40 G42:L42 G44:L44 G46:L46 G48:L48 G50:L50 G52:L52 G54:L54 G56:L56 G58:L58 G60:L60 G62:L62 G64:L64 G66:L66 G68:L68 G70:L70 G72:L72 G74:L74 G76:L76 G78:L78 G80:L80 G82:L82 G84:L84 G86:L86 G88:L88 G90:L90 G92:L92 G94:L94 G96:L96 G98:L98 G100:L100 G102:L102 G104:L104 G106:L106 G108:L108 G110:L110 G112:L112 G114:L114 G116:L116 G118:L118 G120:L120 G122:L122 G124:L124 G126:L126 G128:L128 G130:L130 G132:L132 G134:L134 G136:L136 G138:L138 G140:L140 G142:L142 G144:L144 G146:L146 G148:L148 G150:L150 G152:L152 G154:L154 G156:L156 G158:L158 G160:L160 G162:L162 G164:L164 G166:L166">
    <cfRule type="expression" dxfId="125" priority="875">
      <formula>$C8=""</formula>
    </cfRule>
  </conditionalFormatting>
  <dataValidations count="6">
    <dataValidation type="list" allowBlank="1" showInputMessage="1" showErrorMessage="1" promptTitle="Data input" sqref="J8 J10 J14 J12 J18 J16 J22 J20 J26 J24 J30 J28 J34 J32 J38 J36 J42 J40 J46 J44 J84 J48 J50 J54 J52 J58 J56 J62 J60 J66 J64 J70 J68 J74 J72 J78 J76 J82 J80 J86 J124 J88 J90 J94 J92 J98 J96 J102 J100 J106 J104 J110 J108 J114 J112 J118 J116 J122 J120 J126 J128 J130 J134 J132 J138 J136 J142 J140 J146 J144 J150 J148 J154 J152 J158 J156 J162 J160 J166 J164" xr:uid="{00000000-0002-0000-1300-000000000000}">
      <formula1>Countries2</formula1>
    </dataValidation>
    <dataValidation allowBlank="1" showInputMessage="1" showErrorMessage="1" promptTitle="Data input" sqref="H8 H10 H14 H12 H18 H16 H22 H20 H26 H24 H30 H28 H34 H32 H38 H36 H42 H40 H46 H44 H84 H48 H50 H54 H52 H58 H56 H62 H60 H66 H64 H70 H68 H74 H72 H78 H76 H82 H80 H86 H124 H88 H90 H94 H92 H98 H96 H102 H100 H106 H104 H110 H108 H114 H112 H118 H116 H122 H120 H126 H128 H130 H134 H132 H138 H136 H142 H140 H146 H144 H150 H148 H154 H152 H158 H156 H162 H160 H166 H164" xr:uid="{00000000-0002-0000-1300-000001000000}"/>
    <dataValidation type="list" allowBlank="1" showInputMessage="1" showErrorMessage="1" promptTitle="Data input" sqref="G8 G10 G14 G12 G18 G16 G22 G20 G26 G24 G30 G28 G34 G32 G38 G36 G42 G40 G46 G44 G84 G48 G50 G54 G52 G58 G56 G62 G60 G66 G64 G70 G68 G74 G72 G78 G76 G82 G80 G86 G124 G88 G90 G94 G92 G98 G96 G102 G100 G106 G104 G110 G108 G114 G112 G118 G116 G122 G120 G126 G128 G130 G134 G132 G138 G136 G142 G140 G146 G144 G150 G148 G154 G152 G158 G156 G162 G160 G166 G164" xr:uid="{00000000-0002-0000-1300-000002000000}">
      <formula1>positive_negative</formula1>
    </dataValidation>
    <dataValidation operator="greaterThanOrEqual" allowBlank="1" showInputMessage="1" showErrorMessage="1" promptTitle="Data input" prompt="Insert non-negative integer value" sqref="M18 M26 M16 M28 M8 M12 M10 M14 M24 M20 M22 M30 M32 M34 M36 M38 M40 M42 M44 M46 M48 M50 M52 M54 M56 M58 M60 M62 M64 M66 M68 M70 M72 M74 M76 M78 M80 M82 M84 M86 M88 M90 M92 M94 M96 M98 M100 M102 M104 M106 M108 M110 M112 M114 M116 M118 M120 M122 M124 M126 M128 M130 M132 M134 M136 M138 M140 M142 M144 M146 M148 M150 M152 M154 M156 M158 M160 M162 M164 M166" xr:uid="{00000000-0002-0000-1300-000003000000}"/>
    <dataValidation type="whole" allowBlank="1" showInputMessage="1" showErrorMessage="1" promptTitle="Data input" sqref="K166:L166 K160:L160 K128:L128 K132:L132 K136:L136 K140:L140 K144:L144 K148:L148 K152:L152 K156:L156 K164:L164 K162:L162 K130:L130 K158:L158 K154:L154 K146:L146 K150:L150 K142:L142 K138:L138 K134:L134 K80:L80 K48:L48 K46:L46 K126:L126 K120:L120 K88:L88 K92:L92 K96:L96 K100:L100 K104:L104 K108:L108 K52:L52 K40:L40 K56:L56 K8:L8 K112:L112 K12:L12 K16:L16 K20:L20 K24:L24 K28:L28 K32:L32 K36:L36 K116:L116 K60:L60 K64:L64 K68:L68 K72:L72 K124:L124 K76:L76 K122:L122 K90:L90 K84:L84 K118:L118 K82:L82 K50:L50 K78:L78 K114:L114 K106:L106 K74:L74 K66:L66 K110:L110 K70:L70 K44:L44 K42:L42 K10:L10 K102:L102 K38:L38 K34:L34 K26:L26 K30:L30 K98:L98 K62:L62 K22:L22 K58:L58 K18:L18 K94:L94 K86:L86 K54:L54 K14:L14" xr:uid="{00000000-0002-0000-1300-000004000000}">
      <formula1>-9.99999999999999E+33</formula1>
      <formula2>9.99999999999999E+34</formula2>
    </dataValidation>
    <dataValidation type="list" allowBlank="1" showInputMessage="1" showErrorMessage="1" sqref="I8 I10 I12 I14 I16 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xr:uid="{00000000-0002-0000-1300-000005000000}">
      <formula1>Depositary_type</formula1>
    </dataValidation>
  </dataValidations>
  <pageMargins left="0.7" right="0.7" top="0.75" bottom="0.75" header="0.3" footer="0.3"/>
  <pageSetup scale="21" orientation="portrait" r:id="rId1"/>
  <colBreaks count="1" manualBreakCount="1">
    <brk id="13" max="36" man="1"/>
  </colBreaks>
  <drawing r:id="rId2"/>
  <extLst>
    <ext xmlns:x14="http://schemas.microsoft.com/office/spreadsheetml/2009/9/main" uri="{78C0D931-6437-407d-A8EE-F0AAD7539E65}">
      <x14:conditionalFormattings>
        <x14:conditionalFormatting xmlns:xm="http://schemas.microsoft.com/office/excel/2006/main">
          <x14:cfRule type="expression" priority="244" id="{EC14E096-8029-4045-B79A-4B7D4815ECC8}">
            <xm:f>'Section A'!$F$15=0</xm:f>
            <x14:dxf>
              <fill>
                <patternFill patternType="mediumGray">
                  <bgColor theme="0" tint="-0.24994659260841701"/>
                </patternFill>
              </fill>
            </x14:dxf>
          </x14:cfRule>
          <xm:sqref>C8:F8</xm:sqref>
        </x14:conditionalFormatting>
        <x14:conditionalFormatting xmlns:xm="http://schemas.microsoft.com/office/excel/2006/main">
          <x14:cfRule type="expression" priority="236" id="{A2E5221A-325C-4F3A-9B91-A85CD4D9B869}">
            <xm:f>'Section A'!$F$15=0</xm:f>
            <x14:dxf>
              <fill>
                <patternFill patternType="mediumGray">
                  <bgColor theme="0" tint="-0.24994659260841701"/>
                </patternFill>
              </fill>
            </x14:dxf>
          </x14:cfRule>
          <xm:sqref>C10:F10</xm:sqref>
        </x14:conditionalFormatting>
        <x14:conditionalFormatting xmlns:xm="http://schemas.microsoft.com/office/excel/2006/main">
          <x14:cfRule type="expression" priority="234" id="{8FC49F88-CDF2-4C14-A3E6-E2E6A1B2A73E}">
            <xm:f>'Section A'!$F$15=0</xm:f>
            <x14:dxf>
              <fill>
                <patternFill patternType="mediumGray">
                  <bgColor theme="0" tint="-0.24994659260841701"/>
                </patternFill>
              </fill>
            </x14:dxf>
          </x14:cfRule>
          <xm:sqref>C12:F12</xm:sqref>
        </x14:conditionalFormatting>
        <x14:conditionalFormatting xmlns:xm="http://schemas.microsoft.com/office/excel/2006/main">
          <x14:cfRule type="expression" priority="620" id="{8A19B729-1A69-40B5-AFD2-07ACCC1EEA7F}">
            <xm:f>'Section A'!$F$15=0</xm:f>
            <x14:dxf>
              <fill>
                <patternFill patternType="mediumGray">
                  <bgColor theme="0" tint="-0.24994659260841701"/>
                </patternFill>
              </fill>
            </x14:dxf>
          </x14:cfRule>
          <xm:sqref>C14:F14</xm:sqref>
        </x14:conditionalFormatting>
        <x14:conditionalFormatting xmlns:xm="http://schemas.microsoft.com/office/excel/2006/main">
          <x14:cfRule type="expression" priority="612" id="{3B0736D9-EA72-4207-A998-0395B8F6B9E4}">
            <xm:f>'Section A'!$F$15=0</xm:f>
            <x14:dxf>
              <fill>
                <patternFill patternType="mediumGray">
                  <bgColor theme="0" tint="-0.24994659260841701"/>
                </patternFill>
              </fill>
            </x14:dxf>
          </x14:cfRule>
          <xm:sqref>C16:F16</xm:sqref>
        </x14:conditionalFormatting>
        <x14:conditionalFormatting xmlns:xm="http://schemas.microsoft.com/office/excel/2006/main">
          <x14:cfRule type="expression" priority="604" id="{A0ED3020-DC79-4505-8E03-0D29FA99DEE4}">
            <xm:f>'Section A'!$F$15=0</xm:f>
            <x14:dxf>
              <fill>
                <patternFill patternType="mediumGray">
                  <bgColor theme="0" tint="-0.24994659260841701"/>
                </patternFill>
              </fill>
            </x14:dxf>
          </x14:cfRule>
          <xm:sqref>C18:F18</xm:sqref>
        </x14:conditionalFormatting>
        <x14:conditionalFormatting xmlns:xm="http://schemas.microsoft.com/office/excel/2006/main">
          <x14:cfRule type="expression" priority="596" id="{E7C68CDD-F485-4076-8FBC-F0F8D94CF7D8}">
            <xm:f>'Section A'!$F$15=0</xm:f>
            <x14:dxf>
              <fill>
                <patternFill patternType="mediumGray">
                  <bgColor theme="0" tint="-0.24994659260841701"/>
                </patternFill>
              </fill>
            </x14:dxf>
          </x14:cfRule>
          <xm:sqref>C20:F20</xm:sqref>
        </x14:conditionalFormatting>
        <x14:conditionalFormatting xmlns:xm="http://schemas.microsoft.com/office/excel/2006/main">
          <x14:cfRule type="expression" priority="588" id="{06E0A3D8-C247-4F52-B5A2-C79681AF0F5C}">
            <xm:f>'Section A'!$F$15=0</xm:f>
            <x14:dxf>
              <fill>
                <patternFill patternType="mediumGray">
                  <bgColor theme="0" tint="-0.24994659260841701"/>
                </patternFill>
              </fill>
            </x14:dxf>
          </x14:cfRule>
          <xm:sqref>C22:F22</xm:sqref>
        </x14:conditionalFormatting>
        <x14:conditionalFormatting xmlns:xm="http://schemas.microsoft.com/office/excel/2006/main">
          <x14:cfRule type="expression" priority="580" id="{A8C8963E-5118-4D45-9014-7C54767D9746}">
            <xm:f>'Section A'!$F$15=0</xm:f>
            <x14:dxf>
              <fill>
                <patternFill patternType="mediumGray">
                  <bgColor theme="0" tint="-0.24994659260841701"/>
                </patternFill>
              </fill>
            </x14:dxf>
          </x14:cfRule>
          <xm:sqref>C24:F24</xm:sqref>
        </x14:conditionalFormatting>
        <x14:conditionalFormatting xmlns:xm="http://schemas.microsoft.com/office/excel/2006/main">
          <x14:cfRule type="expression" priority="572" id="{B1944A67-867F-47AB-B353-36849F0C55CC}">
            <xm:f>'Section A'!$F$15=0</xm:f>
            <x14:dxf>
              <fill>
                <patternFill patternType="mediumGray">
                  <bgColor theme="0" tint="-0.24994659260841701"/>
                </patternFill>
              </fill>
            </x14:dxf>
          </x14:cfRule>
          <xm:sqref>C26:F26</xm:sqref>
        </x14:conditionalFormatting>
        <x14:conditionalFormatting xmlns:xm="http://schemas.microsoft.com/office/excel/2006/main">
          <x14:cfRule type="expression" priority="564" id="{C9786624-2B49-417C-BBEA-0984755A5486}">
            <xm:f>'Section A'!$F$15=0</xm:f>
            <x14:dxf>
              <fill>
                <patternFill patternType="mediumGray">
                  <bgColor theme="0" tint="-0.24994659260841701"/>
                </patternFill>
              </fill>
            </x14:dxf>
          </x14:cfRule>
          <xm:sqref>C28:F28</xm:sqref>
        </x14:conditionalFormatting>
        <x14:conditionalFormatting xmlns:xm="http://schemas.microsoft.com/office/excel/2006/main">
          <x14:cfRule type="expression" priority="556" id="{F1CCC54F-FC28-45BD-93E0-9FA9211D971B}">
            <xm:f>'Section A'!$F$15=0</xm:f>
            <x14:dxf>
              <fill>
                <patternFill patternType="mediumGray">
                  <bgColor theme="0" tint="-0.24994659260841701"/>
                </patternFill>
              </fill>
            </x14:dxf>
          </x14:cfRule>
          <xm:sqref>C30:F30</xm:sqref>
        </x14:conditionalFormatting>
        <x14:conditionalFormatting xmlns:xm="http://schemas.microsoft.com/office/excel/2006/main">
          <x14:cfRule type="expression" priority="548" id="{21F9351E-61DC-451E-BBA1-1DC42C6C5A15}">
            <xm:f>'Section A'!$F$15=0</xm:f>
            <x14:dxf>
              <fill>
                <patternFill patternType="mediumGray">
                  <bgColor theme="0" tint="-0.24994659260841701"/>
                </patternFill>
              </fill>
            </x14:dxf>
          </x14:cfRule>
          <xm:sqref>C32:F32</xm:sqref>
        </x14:conditionalFormatting>
        <x14:conditionalFormatting xmlns:xm="http://schemas.microsoft.com/office/excel/2006/main">
          <x14:cfRule type="expression" priority="540" id="{B32F677D-4930-4C33-8D31-8566114DA072}">
            <xm:f>'Section A'!$F$15=0</xm:f>
            <x14:dxf>
              <fill>
                <patternFill patternType="mediumGray">
                  <bgColor theme="0" tint="-0.24994659260841701"/>
                </patternFill>
              </fill>
            </x14:dxf>
          </x14:cfRule>
          <xm:sqref>C34:F34</xm:sqref>
        </x14:conditionalFormatting>
        <x14:conditionalFormatting xmlns:xm="http://schemas.microsoft.com/office/excel/2006/main">
          <x14:cfRule type="expression" priority="532" id="{DA5A6186-9334-48C6-9F2B-694FE5C63210}">
            <xm:f>'Section A'!$F$15=0</xm:f>
            <x14:dxf>
              <fill>
                <patternFill patternType="mediumGray">
                  <bgColor theme="0" tint="-0.24994659260841701"/>
                </patternFill>
              </fill>
            </x14:dxf>
          </x14:cfRule>
          <xm:sqref>C36:F36</xm:sqref>
        </x14:conditionalFormatting>
        <x14:conditionalFormatting xmlns:xm="http://schemas.microsoft.com/office/excel/2006/main">
          <x14:cfRule type="expression" priority="524" id="{28C02263-FAD1-4215-9892-B1BE8F27113C}">
            <xm:f>'Section A'!$F$15=0</xm:f>
            <x14:dxf>
              <fill>
                <patternFill patternType="mediumGray">
                  <bgColor theme="0" tint="-0.24994659260841701"/>
                </patternFill>
              </fill>
            </x14:dxf>
          </x14:cfRule>
          <xm:sqref>C38:F38</xm:sqref>
        </x14:conditionalFormatting>
        <x14:conditionalFormatting xmlns:xm="http://schemas.microsoft.com/office/excel/2006/main">
          <x14:cfRule type="expression" priority="516" id="{BFC5BBBB-583A-4C25-8750-480B01DFE62F}">
            <xm:f>'Section A'!$F$15=0</xm:f>
            <x14:dxf>
              <fill>
                <patternFill patternType="mediumGray">
                  <bgColor theme="0" tint="-0.24994659260841701"/>
                </patternFill>
              </fill>
            </x14:dxf>
          </x14:cfRule>
          <xm:sqref>C40:F40</xm:sqref>
        </x14:conditionalFormatting>
        <x14:conditionalFormatting xmlns:xm="http://schemas.microsoft.com/office/excel/2006/main">
          <x14:cfRule type="expression" priority="508" id="{5885D946-3287-4935-B38A-D72D4F360BCE}">
            <xm:f>'Section A'!$F$15=0</xm:f>
            <x14:dxf>
              <fill>
                <patternFill patternType="mediumGray">
                  <bgColor theme="0" tint="-0.24994659260841701"/>
                </patternFill>
              </fill>
            </x14:dxf>
          </x14:cfRule>
          <xm:sqref>C42:F42</xm:sqref>
        </x14:conditionalFormatting>
        <x14:conditionalFormatting xmlns:xm="http://schemas.microsoft.com/office/excel/2006/main">
          <x14:cfRule type="expression" priority="500" id="{8510F9BD-44C8-4020-BF52-B3A03F13F385}">
            <xm:f>'Section A'!$F$15=0</xm:f>
            <x14:dxf>
              <fill>
                <patternFill patternType="mediumGray">
                  <bgColor theme="0" tint="-0.24994659260841701"/>
                </patternFill>
              </fill>
            </x14:dxf>
          </x14:cfRule>
          <xm:sqref>C44:F44</xm:sqref>
        </x14:conditionalFormatting>
        <x14:conditionalFormatting xmlns:xm="http://schemas.microsoft.com/office/excel/2006/main">
          <x14:cfRule type="expression" priority="492" id="{8F408F79-3B13-45DD-A892-6CAD1F8CC6ED}">
            <xm:f>'Section A'!$F$15=0</xm:f>
            <x14:dxf>
              <fill>
                <patternFill patternType="mediumGray">
                  <bgColor theme="0" tint="-0.24994659260841701"/>
                </patternFill>
              </fill>
            </x14:dxf>
          </x14:cfRule>
          <xm:sqref>C46:F46</xm:sqref>
        </x14:conditionalFormatting>
        <x14:conditionalFormatting xmlns:xm="http://schemas.microsoft.com/office/excel/2006/main">
          <x14:cfRule type="expression" priority="484" id="{7C46A657-D06E-4A84-9776-20149E076F8A}">
            <xm:f>'Section A'!$F$15=0</xm:f>
            <x14:dxf>
              <fill>
                <patternFill patternType="mediumGray">
                  <bgColor theme="0" tint="-0.24994659260841701"/>
                </patternFill>
              </fill>
            </x14:dxf>
          </x14:cfRule>
          <xm:sqref>C48:F48</xm:sqref>
        </x14:conditionalFormatting>
        <x14:conditionalFormatting xmlns:xm="http://schemas.microsoft.com/office/excel/2006/main">
          <x14:cfRule type="expression" priority="476" id="{E7432D51-AEA1-4679-A892-66055A029EA1}">
            <xm:f>'Section A'!$F$15=0</xm:f>
            <x14:dxf>
              <fill>
                <patternFill patternType="mediumGray">
                  <bgColor theme="0" tint="-0.24994659260841701"/>
                </patternFill>
              </fill>
            </x14:dxf>
          </x14:cfRule>
          <xm:sqref>C50:F50</xm:sqref>
        </x14:conditionalFormatting>
        <x14:conditionalFormatting xmlns:xm="http://schemas.microsoft.com/office/excel/2006/main">
          <x14:cfRule type="expression" priority="468" id="{48620E5A-80A3-449D-B2CE-5592867B6A84}">
            <xm:f>'Section A'!$F$15=0</xm:f>
            <x14:dxf>
              <fill>
                <patternFill patternType="mediumGray">
                  <bgColor theme="0" tint="-0.24994659260841701"/>
                </patternFill>
              </fill>
            </x14:dxf>
          </x14:cfRule>
          <xm:sqref>C52:F52</xm:sqref>
        </x14:conditionalFormatting>
        <x14:conditionalFormatting xmlns:xm="http://schemas.microsoft.com/office/excel/2006/main">
          <x14:cfRule type="expression" priority="460" id="{A521FDC0-EDA3-4A43-86F8-A1EDDACCB737}">
            <xm:f>'Section A'!$F$15=0</xm:f>
            <x14:dxf>
              <fill>
                <patternFill patternType="mediumGray">
                  <bgColor theme="0" tint="-0.24994659260841701"/>
                </patternFill>
              </fill>
            </x14:dxf>
          </x14:cfRule>
          <xm:sqref>C54:F54</xm:sqref>
        </x14:conditionalFormatting>
        <x14:conditionalFormatting xmlns:xm="http://schemas.microsoft.com/office/excel/2006/main">
          <x14:cfRule type="expression" priority="452" id="{C3471CF7-26DA-4624-845C-FC5D223E21E2}">
            <xm:f>'Section A'!$F$15=0</xm:f>
            <x14:dxf>
              <fill>
                <patternFill patternType="mediumGray">
                  <bgColor theme="0" tint="-0.24994659260841701"/>
                </patternFill>
              </fill>
            </x14:dxf>
          </x14:cfRule>
          <xm:sqref>C56:F56</xm:sqref>
        </x14:conditionalFormatting>
        <x14:conditionalFormatting xmlns:xm="http://schemas.microsoft.com/office/excel/2006/main">
          <x14:cfRule type="expression" priority="444" id="{052CE9D7-4029-492D-8772-4F7E95B4B630}">
            <xm:f>'Section A'!$F$15=0</xm:f>
            <x14:dxf>
              <fill>
                <patternFill patternType="mediumGray">
                  <bgColor theme="0" tint="-0.24994659260841701"/>
                </patternFill>
              </fill>
            </x14:dxf>
          </x14:cfRule>
          <xm:sqref>C58:F58</xm:sqref>
        </x14:conditionalFormatting>
        <x14:conditionalFormatting xmlns:xm="http://schemas.microsoft.com/office/excel/2006/main">
          <x14:cfRule type="expression" priority="436" id="{87943584-A9B0-4C11-A4AD-71E56B306E0F}">
            <xm:f>'Section A'!$F$15=0</xm:f>
            <x14:dxf>
              <fill>
                <patternFill patternType="mediumGray">
                  <bgColor theme="0" tint="-0.24994659260841701"/>
                </patternFill>
              </fill>
            </x14:dxf>
          </x14:cfRule>
          <xm:sqref>C60:F60</xm:sqref>
        </x14:conditionalFormatting>
        <x14:conditionalFormatting xmlns:xm="http://schemas.microsoft.com/office/excel/2006/main">
          <x14:cfRule type="expression" priority="428" id="{F55E1E0D-1CD9-4398-BC0C-36945A7B7C09}">
            <xm:f>'Section A'!$F$15=0</xm:f>
            <x14:dxf>
              <fill>
                <patternFill patternType="mediumGray">
                  <bgColor theme="0" tint="-0.24994659260841701"/>
                </patternFill>
              </fill>
            </x14:dxf>
          </x14:cfRule>
          <xm:sqref>C62:F62</xm:sqref>
        </x14:conditionalFormatting>
        <x14:conditionalFormatting xmlns:xm="http://schemas.microsoft.com/office/excel/2006/main">
          <x14:cfRule type="expression" priority="420" id="{F51BA909-C971-479A-A753-AE32A5491B3E}">
            <xm:f>'Section A'!$F$15=0</xm:f>
            <x14:dxf>
              <fill>
                <patternFill patternType="mediumGray">
                  <bgColor theme="0" tint="-0.24994659260841701"/>
                </patternFill>
              </fill>
            </x14:dxf>
          </x14:cfRule>
          <xm:sqref>C64:F64</xm:sqref>
        </x14:conditionalFormatting>
        <x14:conditionalFormatting xmlns:xm="http://schemas.microsoft.com/office/excel/2006/main">
          <x14:cfRule type="expression" priority="412" id="{86F57C32-7151-4C62-9E04-8DED71DB1A06}">
            <xm:f>'Section A'!$F$15=0</xm:f>
            <x14:dxf>
              <fill>
                <patternFill patternType="mediumGray">
                  <bgColor theme="0" tint="-0.24994659260841701"/>
                </patternFill>
              </fill>
            </x14:dxf>
          </x14:cfRule>
          <xm:sqref>C66:F66</xm:sqref>
        </x14:conditionalFormatting>
        <x14:conditionalFormatting xmlns:xm="http://schemas.microsoft.com/office/excel/2006/main">
          <x14:cfRule type="expression" priority="404" id="{37292320-51C7-4D79-BAB5-553E8797820B}">
            <xm:f>'Section A'!$F$15=0</xm:f>
            <x14:dxf>
              <fill>
                <patternFill patternType="mediumGray">
                  <bgColor theme="0" tint="-0.24994659260841701"/>
                </patternFill>
              </fill>
            </x14:dxf>
          </x14:cfRule>
          <xm:sqref>C68:F68</xm:sqref>
        </x14:conditionalFormatting>
        <x14:conditionalFormatting xmlns:xm="http://schemas.microsoft.com/office/excel/2006/main">
          <x14:cfRule type="expression" priority="396" id="{CA3FA135-5F50-4ACC-8591-61E7EE3C62B4}">
            <xm:f>'Section A'!$F$15=0</xm:f>
            <x14:dxf>
              <fill>
                <patternFill patternType="mediumGray">
                  <bgColor theme="0" tint="-0.24994659260841701"/>
                </patternFill>
              </fill>
            </x14:dxf>
          </x14:cfRule>
          <xm:sqref>C70:F70</xm:sqref>
        </x14:conditionalFormatting>
        <x14:conditionalFormatting xmlns:xm="http://schemas.microsoft.com/office/excel/2006/main">
          <x14:cfRule type="expression" priority="388" id="{FAC8FC29-86F0-435E-A0E3-9FB5E69C924F}">
            <xm:f>'Section A'!$F$15=0</xm:f>
            <x14:dxf>
              <fill>
                <patternFill patternType="mediumGray">
                  <bgColor theme="0" tint="-0.24994659260841701"/>
                </patternFill>
              </fill>
            </x14:dxf>
          </x14:cfRule>
          <xm:sqref>C72:F72</xm:sqref>
        </x14:conditionalFormatting>
        <x14:conditionalFormatting xmlns:xm="http://schemas.microsoft.com/office/excel/2006/main">
          <x14:cfRule type="expression" priority="380" id="{988056DD-0C6D-492D-973B-BE5DC7C2FD32}">
            <xm:f>'Section A'!$F$15=0</xm:f>
            <x14:dxf>
              <fill>
                <patternFill patternType="mediumGray">
                  <bgColor theme="0" tint="-0.24994659260841701"/>
                </patternFill>
              </fill>
            </x14:dxf>
          </x14:cfRule>
          <xm:sqref>C74:F74</xm:sqref>
        </x14:conditionalFormatting>
        <x14:conditionalFormatting xmlns:xm="http://schemas.microsoft.com/office/excel/2006/main">
          <x14:cfRule type="expression" priority="372" id="{B3517A2A-FC14-4951-ABFC-EEA18CBED138}">
            <xm:f>'Section A'!$F$15=0</xm:f>
            <x14:dxf>
              <fill>
                <patternFill patternType="mediumGray">
                  <bgColor theme="0" tint="-0.24994659260841701"/>
                </patternFill>
              </fill>
            </x14:dxf>
          </x14:cfRule>
          <xm:sqref>C76:F76</xm:sqref>
        </x14:conditionalFormatting>
        <x14:conditionalFormatting xmlns:xm="http://schemas.microsoft.com/office/excel/2006/main">
          <x14:cfRule type="expression" priority="364" id="{06CA94EA-C801-4385-BF2B-7B4EFC960C88}">
            <xm:f>'Section A'!$F$15=0</xm:f>
            <x14:dxf>
              <fill>
                <patternFill patternType="mediumGray">
                  <bgColor theme="0" tint="-0.24994659260841701"/>
                </patternFill>
              </fill>
            </x14:dxf>
          </x14:cfRule>
          <xm:sqref>C78:F78</xm:sqref>
        </x14:conditionalFormatting>
        <x14:conditionalFormatting xmlns:xm="http://schemas.microsoft.com/office/excel/2006/main">
          <x14:cfRule type="expression" priority="356" id="{0AD2015B-3B48-44FD-93EC-73B769497D43}">
            <xm:f>'Section A'!$F$15=0</xm:f>
            <x14:dxf>
              <fill>
                <patternFill patternType="mediumGray">
                  <bgColor theme="0" tint="-0.24994659260841701"/>
                </patternFill>
              </fill>
            </x14:dxf>
          </x14:cfRule>
          <xm:sqref>C80:F80</xm:sqref>
        </x14:conditionalFormatting>
        <x14:conditionalFormatting xmlns:xm="http://schemas.microsoft.com/office/excel/2006/main">
          <x14:cfRule type="expression" priority="348" id="{5C5527E1-07EA-4A8E-9368-F249DF269A23}">
            <xm:f>'Section A'!$F$15=0</xm:f>
            <x14:dxf>
              <fill>
                <patternFill patternType="mediumGray">
                  <bgColor theme="0" tint="-0.24994659260841701"/>
                </patternFill>
              </fill>
            </x14:dxf>
          </x14:cfRule>
          <xm:sqref>C82:F82</xm:sqref>
        </x14:conditionalFormatting>
        <x14:conditionalFormatting xmlns:xm="http://schemas.microsoft.com/office/excel/2006/main">
          <x14:cfRule type="expression" priority="340" id="{9CCA30C7-8C6D-4CDD-825E-D15A86AFE738}">
            <xm:f>'Section A'!$F$15=0</xm:f>
            <x14:dxf>
              <fill>
                <patternFill patternType="mediumGray">
                  <bgColor theme="0" tint="-0.24994659260841701"/>
                </patternFill>
              </fill>
            </x14:dxf>
          </x14:cfRule>
          <xm:sqref>C84:F84</xm:sqref>
        </x14:conditionalFormatting>
        <x14:conditionalFormatting xmlns:xm="http://schemas.microsoft.com/office/excel/2006/main">
          <x14:cfRule type="expression" priority="332" id="{56A5CD82-F313-4350-AC6E-DEF6179B9E48}">
            <xm:f>'Section A'!$F$15=0</xm:f>
            <x14:dxf>
              <fill>
                <patternFill patternType="mediumGray">
                  <bgColor theme="0" tint="-0.24994659260841701"/>
                </patternFill>
              </fill>
            </x14:dxf>
          </x14:cfRule>
          <xm:sqref>C86:F86</xm:sqref>
        </x14:conditionalFormatting>
        <x14:conditionalFormatting xmlns:xm="http://schemas.microsoft.com/office/excel/2006/main">
          <x14:cfRule type="expression" priority="324" id="{47A03AFD-2F1E-4F3E-A4E3-19AA38E83EDD}">
            <xm:f>'Section A'!$F$15=0</xm:f>
            <x14:dxf>
              <fill>
                <patternFill patternType="mediumGray">
                  <bgColor theme="0" tint="-0.24994659260841701"/>
                </patternFill>
              </fill>
            </x14:dxf>
          </x14:cfRule>
          <xm:sqref>C88:F88</xm:sqref>
        </x14:conditionalFormatting>
        <x14:conditionalFormatting xmlns:xm="http://schemas.microsoft.com/office/excel/2006/main">
          <x14:cfRule type="expression" priority="316" id="{C28DAD0A-C223-45ED-8E33-C31739CF16E4}">
            <xm:f>'Section A'!$F$15=0</xm:f>
            <x14:dxf>
              <fill>
                <patternFill patternType="mediumGray">
                  <bgColor theme="0" tint="-0.24994659260841701"/>
                </patternFill>
              </fill>
            </x14:dxf>
          </x14:cfRule>
          <xm:sqref>C90:F90</xm:sqref>
        </x14:conditionalFormatting>
        <x14:conditionalFormatting xmlns:xm="http://schemas.microsoft.com/office/excel/2006/main">
          <x14:cfRule type="expression" priority="308" id="{A848834E-B692-40EF-B004-0DAFED6F2FD1}">
            <xm:f>'Section A'!$F$15=0</xm:f>
            <x14:dxf>
              <fill>
                <patternFill patternType="mediumGray">
                  <bgColor theme="0" tint="-0.24994659260841701"/>
                </patternFill>
              </fill>
            </x14:dxf>
          </x14:cfRule>
          <xm:sqref>C92:F92</xm:sqref>
        </x14:conditionalFormatting>
        <x14:conditionalFormatting xmlns:xm="http://schemas.microsoft.com/office/excel/2006/main">
          <x14:cfRule type="expression" priority="300" id="{A89D901A-FF8F-43F2-9769-97EB2C9FEB06}">
            <xm:f>'Section A'!$F$15=0</xm:f>
            <x14:dxf>
              <fill>
                <patternFill patternType="mediumGray">
                  <bgColor theme="0" tint="-0.24994659260841701"/>
                </patternFill>
              </fill>
            </x14:dxf>
          </x14:cfRule>
          <xm:sqref>C94:F94</xm:sqref>
        </x14:conditionalFormatting>
        <x14:conditionalFormatting xmlns:xm="http://schemas.microsoft.com/office/excel/2006/main">
          <x14:cfRule type="expression" priority="292" id="{5BBA3996-0602-45C6-A9C4-CC8D5384EE91}">
            <xm:f>'Section A'!$F$15=0</xm:f>
            <x14:dxf>
              <fill>
                <patternFill patternType="mediumGray">
                  <bgColor theme="0" tint="-0.24994659260841701"/>
                </patternFill>
              </fill>
            </x14:dxf>
          </x14:cfRule>
          <xm:sqref>C96:F96</xm:sqref>
        </x14:conditionalFormatting>
        <x14:conditionalFormatting xmlns:xm="http://schemas.microsoft.com/office/excel/2006/main">
          <x14:cfRule type="expression" priority="284" id="{A8F5CB2B-EE6D-4CA1-9781-CDE22CF53A7B}">
            <xm:f>'Section A'!$F$15=0</xm:f>
            <x14:dxf>
              <fill>
                <patternFill patternType="mediumGray">
                  <bgColor theme="0" tint="-0.24994659260841701"/>
                </patternFill>
              </fill>
            </x14:dxf>
          </x14:cfRule>
          <xm:sqref>C98:F98</xm:sqref>
        </x14:conditionalFormatting>
        <x14:conditionalFormatting xmlns:xm="http://schemas.microsoft.com/office/excel/2006/main">
          <x14:cfRule type="expression" priority="276" id="{51DA8D5A-5531-4E6F-949F-A4F0CA7846EE}">
            <xm:f>'Section A'!$F$15=0</xm:f>
            <x14:dxf>
              <fill>
                <patternFill patternType="mediumGray">
                  <bgColor theme="0" tint="-0.24994659260841701"/>
                </patternFill>
              </fill>
            </x14:dxf>
          </x14:cfRule>
          <xm:sqref>C100:F100</xm:sqref>
        </x14:conditionalFormatting>
        <x14:conditionalFormatting xmlns:xm="http://schemas.microsoft.com/office/excel/2006/main">
          <x14:cfRule type="expression" priority="268" id="{BA561B9A-2E74-4701-AA87-B491C68DB1A2}">
            <xm:f>'Section A'!$F$15=0</xm:f>
            <x14:dxf>
              <fill>
                <patternFill patternType="mediumGray">
                  <bgColor theme="0" tint="-0.24994659260841701"/>
                </patternFill>
              </fill>
            </x14:dxf>
          </x14:cfRule>
          <xm:sqref>C102:F102</xm:sqref>
        </x14:conditionalFormatting>
        <x14:conditionalFormatting xmlns:xm="http://schemas.microsoft.com/office/excel/2006/main">
          <x14:cfRule type="expression" priority="260" id="{A7E8FC17-C6D4-4427-BFE0-4A9B758973A0}">
            <xm:f>'Section A'!$F$15=0</xm:f>
            <x14:dxf>
              <fill>
                <patternFill patternType="mediumGray">
                  <bgColor theme="0" tint="-0.24994659260841701"/>
                </patternFill>
              </fill>
            </x14:dxf>
          </x14:cfRule>
          <xm:sqref>C104:F104</xm:sqref>
        </x14:conditionalFormatting>
        <x14:conditionalFormatting xmlns:xm="http://schemas.microsoft.com/office/excel/2006/main">
          <x14:cfRule type="expression" priority="252" id="{482D2580-A282-43B3-82EC-D348EF586569}">
            <xm:f>'Section A'!$F$15=0</xm:f>
            <x14:dxf>
              <fill>
                <patternFill patternType="mediumGray">
                  <bgColor theme="0" tint="-0.24994659260841701"/>
                </patternFill>
              </fill>
            </x14:dxf>
          </x14:cfRule>
          <xm:sqref>C106:F106 C166:F166</xm:sqref>
        </x14:conditionalFormatting>
        <x14:conditionalFormatting xmlns:xm="http://schemas.microsoft.com/office/excel/2006/main">
          <x14:cfRule type="expression" priority="226" id="{879512B3-4F62-4379-AF86-EE03AC6E2BB0}">
            <xm:f>'Section A'!$F$15=0</xm:f>
            <x14:dxf>
              <fill>
                <patternFill patternType="mediumGray">
                  <bgColor theme="0" tint="-0.24994659260841701"/>
                </patternFill>
              </fill>
            </x14:dxf>
          </x14:cfRule>
          <xm:sqref>C108:F108</xm:sqref>
        </x14:conditionalFormatting>
        <x14:conditionalFormatting xmlns:xm="http://schemas.microsoft.com/office/excel/2006/main">
          <x14:cfRule type="expression" priority="218" id="{1FF27533-FB02-4C69-96B8-93320AF5B1F7}">
            <xm:f>'Section A'!$F$15=0</xm:f>
            <x14:dxf>
              <fill>
                <patternFill patternType="mediumGray">
                  <bgColor theme="0" tint="-0.24994659260841701"/>
                </patternFill>
              </fill>
            </x14:dxf>
          </x14:cfRule>
          <xm:sqref>C110:F110</xm:sqref>
        </x14:conditionalFormatting>
        <x14:conditionalFormatting xmlns:xm="http://schemas.microsoft.com/office/excel/2006/main">
          <x14:cfRule type="expression" priority="210" id="{F127CF85-F005-493F-AA92-9ABFFE2606C2}">
            <xm:f>'Section A'!$F$15=0</xm:f>
            <x14:dxf>
              <fill>
                <patternFill patternType="mediumGray">
                  <bgColor theme="0" tint="-0.24994659260841701"/>
                </patternFill>
              </fill>
            </x14:dxf>
          </x14:cfRule>
          <xm:sqref>C112:F112</xm:sqref>
        </x14:conditionalFormatting>
        <x14:conditionalFormatting xmlns:xm="http://schemas.microsoft.com/office/excel/2006/main">
          <x14:cfRule type="expression" priority="202" id="{C34DFF41-16B3-40FE-9D84-147D42E2F340}">
            <xm:f>'Section A'!$F$15=0</xm:f>
            <x14:dxf>
              <fill>
                <patternFill patternType="mediumGray">
                  <bgColor theme="0" tint="-0.24994659260841701"/>
                </patternFill>
              </fill>
            </x14:dxf>
          </x14:cfRule>
          <xm:sqref>C114:F114</xm:sqref>
        </x14:conditionalFormatting>
        <x14:conditionalFormatting xmlns:xm="http://schemas.microsoft.com/office/excel/2006/main">
          <x14:cfRule type="expression" priority="194" id="{37CC3296-798E-472A-B86F-706471F9B427}">
            <xm:f>'Section A'!$F$15=0</xm:f>
            <x14:dxf>
              <fill>
                <patternFill patternType="mediumGray">
                  <bgColor theme="0" tint="-0.24994659260841701"/>
                </patternFill>
              </fill>
            </x14:dxf>
          </x14:cfRule>
          <xm:sqref>C116:F116</xm:sqref>
        </x14:conditionalFormatting>
        <x14:conditionalFormatting xmlns:xm="http://schemas.microsoft.com/office/excel/2006/main">
          <x14:cfRule type="expression" priority="186" id="{D9F0A89C-F8E7-459B-8952-1263212B7C6E}">
            <xm:f>'Section A'!$F$15=0</xm:f>
            <x14:dxf>
              <fill>
                <patternFill patternType="mediumGray">
                  <bgColor theme="0" tint="-0.24994659260841701"/>
                </patternFill>
              </fill>
            </x14:dxf>
          </x14:cfRule>
          <xm:sqref>C118:F118</xm:sqref>
        </x14:conditionalFormatting>
        <x14:conditionalFormatting xmlns:xm="http://schemas.microsoft.com/office/excel/2006/main">
          <x14:cfRule type="expression" priority="178" id="{85087B74-6EFC-442F-A31A-A782A1A19098}">
            <xm:f>'Section A'!$F$15=0</xm:f>
            <x14:dxf>
              <fill>
                <patternFill patternType="mediumGray">
                  <bgColor theme="0" tint="-0.24994659260841701"/>
                </patternFill>
              </fill>
            </x14:dxf>
          </x14:cfRule>
          <xm:sqref>C120:F120</xm:sqref>
        </x14:conditionalFormatting>
        <x14:conditionalFormatting xmlns:xm="http://schemas.microsoft.com/office/excel/2006/main">
          <x14:cfRule type="expression" priority="170" id="{51D729F2-BA97-4049-BE9F-DFE6BF7EED8D}">
            <xm:f>'Section A'!$F$15=0</xm:f>
            <x14:dxf>
              <fill>
                <patternFill patternType="mediumGray">
                  <bgColor theme="0" tint="-0.24994659260841701"/>
                </patternFill>
              </fill>
            </x14:dxf>
          </x14:cfRule>
          <xm:sqref>C122:F122</xm:sqref>
        </x14:conditionalFormatting>
        <x14:conditionalFormatting xmlns:xm="http://schemas.microsoft.com/office/excel/2006/main">
          <x14:cfRule type="expression" priority="162" id="{7A48731A-1683-45FF-9BD1-AA4677B111B6}">
            <xm:f>'Section A'!$F$15=0</xm:f>
            <x14:dxf>
              <fill>
                <patternFill patternType="mediumGray">
                  <bgColor theme="0" tint="-0.24994659260841701"/>
                </patternFill>
              </fill>
            </x14:dxf>
          </x14:cfRule>
          <xm:sqref>C124:F124</xm:sqref>
        </x14:conditionalFormatting>
        <x14:conditionalFormatting xmlns:xm="http://schemas.microsoft.com/office/excel/2006/main">
          <x14:cfRule type="expression" priority="154" id="{1F7E0281-43D2-4273-9888-DFF1AA27CFC6}">
            <xm:f>'Section A'!$F$15=0</xm:f>
            <x14:dxf>
              <fill>
                <patternFill patternType="mediumGray">
                  <bgColor theme="0" tint="-0.24994659260841701"/>
                </patternFill>
              </fill>
            </x14:dxf>
          </x14:cfRule>
          <xm:sqref>C126:F126</xm:sqref>
        </x14:conditionalFormatting>
        <x14:conditionalFormatting xmlns:xm="http://schemas.microsoft.com/office/excel/2006/main">
          <x14:cfRule type="expression" priority="146" id="{E4755B6B-2D2B-46A6-96E4-9E3A5CC99114}">
            <xm:f>'Section A'!$F$15=0</xm:f>
            <x14:dxf>
              <fill>
                <patternFill patternType="mediumGray">
                  <bgColor theme="0" tint="-0.24994659260841701"/>
                </patternFill>
              </fill>
            </x14:dxf>
          </x14:cfRule>
          <xm:sqref>C128:F128</xm:sqref>
        </x14:conditionalFormatting>
        <x14:conditionalFormatting xmlns:xm="http://schemas.microsoft.com/office/excel/2006/main">
          <x14:cfRule type="expression" priority="138" id="{478AE661-F59F-4FF7-9560-17121D52A103}">
            <xm:f>'Section A'!$F$15=0</xm:f>
            <x14:dxf>
              <fill>
                <patternFill patternType="mediumGray">
                  <bgColor theme="0" tint="-0.24994659260841701"/>
                </patternFill>
              </fill>
            </x14:dxf>
          </x14:cfRule>
          <xm:sqref>C130:F130</xm:sqref>
        </x14:conditionalFormatting>
        <x14:conditionalFormatting xmlns:xm="http://schemas.microsoft.com/office/excel/2006/main">
          <x14:cfRule type="expression" priority="130" id="{17C111F5-0143-492F-8A6F-E7A54FC45D35}">
            <xm:f>'Section A'!$F$15=0</xm:f>
            <x14:dxf>
              <fill>
                <patternFill patternType="mediumGray">
                  <bgColor theme="0" tint="-0.24994659260841701"/>
                </patternFill>
              </fill>
            </x14:dxf>
          </x14:cfRule>
          <xm:sqref>C132:F132</xm:sqref>
        </x14:conditionalFormatting>
        <x14:conditionalFormatting xmlns:xm="http://schemas.microsoft.com/office/excel/2006/main">
          <x14:cfRule type="expression" priority="122" id="{85D6C127-20F1-4CAC-81AC-41ADE2C0AD0B}">
            <xm:f>'Section A'!$F$15=0</xm:f>
            <x14:dxf>
              <fill>
                <patternFill patternType="mediumGray">
                  <bgColor theme="0" tint="-0.24994659260841701"/>
                </patternFill>
              </fill>
            </x14:dxf>
          </x14:cfRule>
          <xm:sqref>C134:F134</xm:sqref>
        </x14:conditionalFormatting>
        <x14:conditionalFormatting xmlns:xm="http://schemas.microsoft.com/office/excel/2006/main">
          <x14:cfRule type="expression" priority="114" id="{663E0BBC-A5E8-4784-AF8A-311CB6DAE7DA}">
            <xm:f>'Section A'!$F$15=0</xm:f>
            <x14:dxf>
              <fill>
                <patternFill patternType="mediumGray">
                  <bgColor theme="0" tint="-0.24994659260841701"/>
                </patternFill>
              </fill>
            </x14:dxf>
          </x14:cfRule>
          <xm:sqref>C136:F136</xm:sqref>
        </x14:conditionalFormatting>
        <x14:conditionalFormatting xmlns:xm="http://schemas.microsoft.com/office/excel/2006/main">
          <x14:cfRule type="expression" priority="106" id="{DC1F958A-AAE4-4C37-B59F-AD69FFDE3686}">
            <xm:f>'Section A'!$F$15=0</xm:f>
            <x14:dxf>
              <fill>
                <patternFill patternType="mediumGray">
                  <bgColor theme="0" tint="-0.24994659260841701"/>
                </patternFill>
              </fill>
            </x14:dxf>
          </x14:cfRule>
          <xm:sqref>C138:F138</xm:sqref>
        </x14:conditionalFormatting>
        <x14:conditionalFormatting xmlns:xm="http://schemas.microsoft.com/office/excel/2006/main">
          <x14:cfRule type="expression" priority="98" id="{1BBAA78D-FBD3-4D25-9163-937136FBC5F4}">
            <xm:f>'Section A'!$F$15=0</xm:f>
            <x14:dxf>
              <fill>
                <patternFill patternType="mediumGray">
                  <bgColor theme="0" tint="-0.24994659260841701"/>
                </patternFill>
              </fill>
            </x14:dxf>
          </x14:cfRule>
          <xm:sqref>C140:F140</xm:sqref>
        </x14:conditionalFormatting>
        <x14:conditionalFormatting xmlns:xm="http://schemas.microsoft.com/office/excel/2006/main">
          <x14:cfRule type="expression" priority="90" id="{6F08DF21-D8A2-4CC7-B5E5-A35FDBC3278E}">
            <xm:f>'Section A'!$F$15=0</xm:f>
            <x14:dxf>
              <fill>
                <patternFill patternType="mediumGray">
                  <bgColor theme="0" tint="-0.24994659260841701"/>
                </patternFill>
              </fill>
            </x14:dxf>
          </x14:cfRule>
          <xm:sqref>C142:F142</xm:sqref>
        </x14:conditionalFormatting>
        <x14:conditionalFormatting xmlns:xm="http://schemas.microsoft.com/office/excel/2006/main">
          <x14:cfRule type="expression" priority="82" id="{3311334E-8A81-46AD-8278-9193B1B9CFC8}">
            <xm:f>'Section A'!$F$15=0</xm:f>
            <x14:dxf>
              <fill>
                <patternFill patternType="mediumGray">
                  <bgColor theme="0" tint="-0.24994659260841701"/>
                </patternFill>
              </fill>
            </x14:dxf>
          </x14:cfRule>
          <xm:sqref>C144:F144</xm:sqref>
        </x14:conditionalFormatting>
        <x14:conditionalFormatting xmlns:xm="http://schemas.microsoft.com/office/excel/2006/main">
          <x14:cfRule type="expression" priority="74" id="{252C8360-4FF6-414D-9C4F-06F8093A487C}">
            <xm:f>'Section A'!$F$15=0</xm:f>
            <x14:dxf>
              <fill>
                <patternFill patternType="mediumGray">
                  <bgColor theme="0" tint="-0.24994659260841701"/>
                </patternFill>
              </fill>
            </x14:dxf>
          </x14:cfRule>
          <xm:sqref>C146:F146</xm:sqref>
        </x14:conditionalFormatting>
        <x14:conditionalFormatting xmlns:xm="http://schemas.microsoft.com/office/excel/2006/main">
          <x14:cfRule type="expression" priority="66" id="{C1038D8C-430B-4CF1-9E1C-5F7767E78B48}">
            <xm:f>'Section A'!$F$15=0</xm:f>
            <x14:dxf>
              <fill>
                <patternFill patternType="mediumGray">
                  <bgColor theme="0" tint="-0.24994659260841701"/>
                </patternFill>
              </fill>
            </x14:dxf>
          </x14:cfRule>
          <xm:sqref>C148:F148</xm:sqref>
        </x14:conditionalFormatting>
        <x14:conditionalFormatting xmlns:xm="http://schemas.microsoft.com/office/excel/2006/main">
          <x14:cfRule type="expression" priority="58" id="{DBEC84F8-FF00-45C2-A4EA-CF7E085DF67A}">
            <xm:f>'Section A'!$F$15=0</xm:f>
            <x14:dxf>
              <fill>
                <patternFill patternType="mediumGray">
                  <bgColor theme="0" tint="-0.24994659260841701"/>
                </patternFill>
              </fill>
            </x14:dxf>
          </x14:cfRule>
          <xm:sqref>C150:F150</xm:sqref>
        </x14:conditionalFormatting>
        <x14:conditionalFormatting xmlns:xm="http://schemas.microsoft.com/office/excel/2006/main">
          <x14:cfRule type="expression" priority="50" id="{5C79DC63-CC23-4F29-B0BB-0DCE7E8FCA67}">
            <xm:f>'Section A'!$F$15=0</xm:f>
            <x14:dxf>
              <fill>
                <patternFill patternType="mediumGray">
                  <bgColor theme="0" tint="-0.24994659260841701"/>
                </patternFill>
              </fill>
            </x14:dxf>
          </x14:cfRule>
          <xm:sqref>C152:F152</xm:sqref>
        </x14:conditionalFormatting>
        <x14:conditionalFormatting xmlns:xm="http://schemas.microsoft.com/office/excel/2006/main">
          <x14:cfRule type="expression" priority="42" id="{2B5ACB79-4E4F-44C1-9EF1-C6DFC8CB592A}">
            <xm:f>'Section A'!$F$15=0</xm:f>
            <x14:dxf>
              <fill>
                <patternFill patternType="mediumGray">
                  <bgColor theme="0" tint="-0.24994659260841701"/>
                </patternFill>
              </fill>
            </x14:dxf>
          </x14:cfRule>
          <xm:sqref>C154:F154</xm:sqref>
        </x14:conditionalFormatting>
        <x14:conditionalFormatting xmlns:xm="http://schemas.microsoft.com/office/excel/2006/main">
          <x14:cfRule type="expression" priority="34" id="{46957E06-A8A6-455D-9D3F-D4F1484E33A9}">
            <xm:f>'Section A'!$F$15=0</xm:f>
            <x14:dxf>
              <fill>
                <patternFill patternType="mediumGray">
                  <bgColor theme="0" tint="-0.24994659260841701"/>
                </patternFill>
              </fill>
            </x14:dxf>
          </x14:cfRule>
          <xm:sqref>C156:F156</xm:sqref>
        </x14:conditionalFormatting>
        <x14:conditionalFormatting xmlns:xm="http://schemas.microsoft.com/office/excel/2006/main">
          <x14:cfRule type="expression" priority="26" id="{100B4419-CCB0-48CA-B527-EB1B3D4768ED}">
            <xm:f>'Section A'!$F$15=0</xm:f>
            <x14:dxf>
              <fill>
                <patternFill patternType="mediumGray">
                  <bgColor theme="0" tint="-0.24994659260841701"/>
                </patternFill>
              </fill>
            </x14:dxf>
          </x14:cfRule>
          <xm:sqref>C158:F158</xm:sqref>
        </x14:conditionalFormatting>
        <x14:conditionalFormatting xmlns:xm="http://schemas.microsoft.com/office/excel/2006/main">
          <x14:cfRule type="expression" priority="18" id="{A926BDCA-2667-4747-AE90-81A539ADDEB3}">
            <xm:f>'Section A'!$F$15=0</xm:f>
            <x14:dxf>
              <fill>
                <patternFill patternType="mediumGray">
                  <bgColor theme="0" tint="-0.24994659260841701"/>
                </patternFill>
              </fill>
            </x14:dxf>
          </x14:cfRule>
          <xm:sqref>C160:F160</xm:sqref>
        </x14:conditionalFormatting>
        <x14:conditionalFormatting xmlns:xm="http://schemas.microsoft.com/office/excel/2006/main">
          <x14:cfRule type="expression" priority="10" id="{52513295-C355-47FB-859A-809BC434B128}">
            <xm:f>'Section A'!$F$15=0</xm:f>
            <x14:dxf>
              <fill>
                <patternFill patternType="mediumGray">
                  <bgColor theme="0" tint="-0.24994659260841701"/>
                </patternFill>
              </fill>
            </x14:dxf>
          </x14:cfRule>
          <xm:sqref>C162:F162</xm:sqref>
        </x14:conditionalFormatting>
        <x14:conditionalFormatting xmlns:xm="http://schemas.microsoft.com/office/excel/2006/main">
          <x14:cfRule type="expression" priority="2" id="{01CB4300-A933-4E03-9EAD-FE15BC14DA3C}">
            <xm:f>'Section A'!$F$15=0</xm:f>
            <x14:dxf>
              <fill>
                <patternFill patternType="mediumGray">
                  <bgColor theme="0" tint="-0.24994659260841701"/>
                </patternFill>
              </fill>
            </x14:dxf>
          </x14:cfRule>
          <xm:sqref>C164:F164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BY1062"/>
  <sheetViews>
    <sheetView showGridLines="0" view="pageBreakPreview" zoomScaleNormal="120" zoomScaleSheetLayoutView="100" workbookViewId="0"/>
  </sheetViews>
  <sheetFormatPr defaultColWidth="9.140625" defaultRowHeight="15" x14ac:dyDescent="0.25"/>
  <cols>
    <col min="1" max="1" width="2" style="15" customWidth="1"/>
    <col min="2" max="2" width="6.5703125" style="20" customWidth="1"/>
    <col min="3" max="3" width="159.140625" style="15" customWidth="1"/>
    <col min="4" max="4" width="2.28515625" style="15" customWidth="1"/>
    <col min="5" max="5" width="21" style="12" customWidth="1"/>
    <col min="6" max="6" width="1.7109375" style="27" customWidth="1"/>
    <col min="7" max="77" width="9.140625" style="14"/>
    <col min="78" max="16384" width="9.140625" style="15"/>
  </cols>
  <sheetData>
    <row r="1" spans="1:77" x14ac:dyDescent="0.25">
      <c r="F1" s="13"/>
    </row>
    <row r="2" spans="1:77" ht="18.75" x14ac:dyDescent="0.25">
      <c r="B2" s="441" t="str">
        <f>'Section C'!B2:C2</f>
        <v>Form QST-MC</v>
      </c>
      <c r="C2" s="441"/>
      <c r="D2" s="441"/>
      <c r="E2" s="441"/>
      <c r="F2" s="13"/>
    </row>
    <row r="3" spans="1:77" x14ac:dyDescent="0.25">
      <c r="B3" s="414"/>
      <c r="C3" s="12"/>
      <c r="D3" s="12"/>
      <c r="F3" s="13"/>
    </row>
    <row r="4" spans="1:77" x14ac:dyDescent="0.25">
      <c r="B4" s="414"/>
      <c r="C4" s="12"/>
      <c r="D4" s="12"/>
      <c r="F4" s="13"/>
    </row>
    <row r="5" spans="1:77" x14ac:dyDescent="0.25">
      <c r="B5" s="414"/>
      <c r="C5" s="12"/>
      <c r="D5" s="12"/>
      <c r="F5" s="13"/>
    </row>
    <row r="6" spans="1:77" x14ac:dyDescent="0.25">
      <c r="B6" s="414"/>
      <c r="C6" s="12"/>
      <c r="D6" s="12"/>
      <c r="F6" s="13"/>
    </row>
    <row r="7" spans="1:77" ht="24.95" customHeight="1" x14ac:dyDescent="0.25">
      <c r="B7" s="489" t="s">
        <v>18</v>
      </c>
      <c r="C7" s="489"/>
      <c r="D7" s="489"/>
      <c r="E7" s="489"/>
      <c r="F7" s="13"/>
    </row>
    <row r="8" spans="1:77" x14ac:dyDescent="0.25">
      <c r="C8" s="19"/>
      <c r="D8" s="19"/>
      <c r="F8" s="13"/>
    </row>
    <row r="9" spans="1:77" s="18" customFormat="1" ht="18.75" x14ac:dyDescent="0.25">
      <c r="A9" s="15"/>
      <c r="B9" s="415"/>
      <c r="C9" s="28" t="s">
        <v>489</v>
      </c>
      <c r="D9" s="16"/>
      <c r="E9" s="12"/>
      <c r="F9" s="13"/>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row>
    <row r="10" spans="1:77" ht="6" customHeight="1" x14ac:dyDescent="0.25">
      <c r="C10" s="22"/>
      <c r="D10" s="22"/>
      <c r="F10" s="13"/>
    </row>
    <row r="11" spans="1:77" ht="28.5" customHeight="1" x14ac:dyDescent="0.25">
      <c r="B11" s="35" t="s">
        <v>7</v>
      </c>
      <c r="C11" s="37" t="s">
        <v>113</v>
      </c>
      <c r="D11" s="24"/>
      <c r="E11" s="17" t="b">
        <f>'Section A'!F32='Section A'!F45</f>
        <v>1</v>
      </c>
      <c r="F11" s="13"/>
    </row>
    <row r="12" spans="1:77" ht="6" customHeight="1" x14ac:dyDescent="0.25">
      <c r="B12" s="35"/>
      <c r="C12" s="36"/>
      <c r="D12" s="22"/>
      <c r="E12" s="175"/>
      <c r="F12" s="13"/>
    </row>
    <row r="13" spans="1:77" ht="28.5" customHeight="1" x14ac:dyDescent="0.25">
      <c r="B13" s="35" t="s">
        <v>8</v>
      </c>
      <c r="C13" s="37" t="s">
        <v>114</v>
      </c>
      <c r="D13" s="24"/>
      <c r="E13" s="17" t="b">
        <f>'Section A'!F34='Section A'!F47</f>
        <v>1</v>
      </c>
      <c r="F13" s="13"/>
    </row>
    <row r="14" spans="1:77" ht="6" customHeight="1" x14ac:dyDescent="0.25">
      <c r="B14" s="35"/>
      <c r="C14" s="36"/>
      <c r="D14" s="22"/>
      <c r="E14" s="175"/>
      <c r="F14" s="13"/>
    </row>
    <row r="15" spans="1:77" ht="28.5" customHeight="1" x14ac:dyDescent="0.25">
      <c r="B15" s="35" t="s">
        <v>9</v>
      </c>
      <c r="C15" s="37" t="s">
        <v>620</v>
      </c>
      <c r="D15" s="24"/>
      <c r="E15" s="17" t="b">
        <f>'Section A'!F35='Section A'!F48</f>
        <v>1</v>
      </c>
      <c r="F15" s="13"/>
    </row>
    <row r="16" spans="1:77" ht="6" customHeight="1" x14ac:dyDescent="0.25">
      <c r="B16" s="35"/>
      <c r="C16" s="36"/>
      <c r="D16" s="22"/>
      <c r="E16" s="175"/>
      <c r="F16" s="13"/>
    </row>
    <row r="17" spans="1:77" ht="28.5" customHeight="1" x14ac:dyDescent="0.25">
      <c r="B17" s="35" t="s">
        <v>435</v>
      </c>
      <c r="C17" s="37" t="s">
        <v>115</v>
      </c>
      <c r="D17" s="24"/>
      <c r="E17" s="17" t="b">
        <f>'Section A'!F30='Section A'!F58</f>
        <v>1</v>
      </c>
      <c r="F17" s="13"/>
    </row>
    <row r="18" spans="1:77" x14ac:dyDescent="0.25">
      <c r="C18" s="22"/>
      <c r="D18" s="22"/>
      <c r="F18" s="13"/>
    </row>
    <row r="19" spans="1:77" s="18" customFormat="1" ht="18.75" x14ac:dyDescent="0.25">
      <c r="A19" s="15"/>
      <c r="B19" s="415"/>
      <c r="C19" s="28" t="s">
        <v>94</v>
      </c>
      <c r="D19" s="16"/>
      <c r="E19" s="12"/>
      <c r="F19" s="13"/>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row>
    <row r="20" spans="1:77" ht="6" customHeight="1" x14ac:dyDescent="0.25">
      <c r="C20" s="22"/>
      <c r="D20" s="22"/>
      <c r="F20" s="13"/>
    </row>
    <row r="21" spans="1:77" ht="28.5" customHeight="1" x14ac:dyDescent="0.25">
      <c r="B21" s="35" t="s">
        <v>7</v>
      </c>
      <c r="C21" s="157" t="s">
        <v>81</v>
      </c>
      <c r="D21" s="16"/>
      <c r="E21" s="21" t="b">
        <f>'Section B'!H23='Section B'!H25+'Section B'!H27</f>
        <v>1</v>
      </c>
      <c r="F21" s="13"/>
    </row>
    <row r="22" spans="1:77" s="18" customFormat="1" x14ac:dyDescent="0.25">
      <c r="A22" s="15"/>
      <c r="B22" s="416"/>
      <c r="C22" s="23"/>
      <c r="D22" s="23"/>
      <c r="E22" s="12"/>
      <c r="F22" s="13"/>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row>
    <row r="23" spans="1:77" s="18" customFormat="1" ht="18.75" x14ac:dyDescent="0.25">
      <c r="A23" s="15"/>
      <c r="B23" s="415"/>
      <c r="C23" s="28" t="s">
        <v>388</v>
      </c>
      <c r="D23" s="23"/>
      <c r="E23" s="12"/>
      <c r="F23" s="13"/>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row>
    <row r="24" spans="1:77" ht="6" customHeight="1" x14ac:dyDescent="0.25">
      <c r="C24" s="22"/>
      <c r="D24" s="22"/>
      <c r="F24" s="13"/>
    </row>
    <row r="25" spans="1:77" s="18" customFormat="1" ht="28.5" customHeight="1" x14ac:dyDescent="0.25">
      <c r="A25" s="15"/>
      <c r="B25" s="35" t="s">
        <v>389</v>
      </c>
      <c r="C25" s="37" t="s">
        <v>515</v>
      </c>
      <c r="D25" s="23"/>
      <c r="E25" s="21" t="b">
        <f>'Section C'!D178='Section A'!F15</f>
        <v>1</v>
      </c>
      <c r="F25" s="13"/>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row>
    <row r="26" spans="1:77" s="18" customFormat="1" ht="7.5" customHeight="1" x14ac:dyDescent="0.25">
      <c r="A26" s="15"/>
      <c r="B26" s="35"/>
      <c r="C26" s="23"/>
      <c r="D26" s="23"/>
      <c r="E26" s="12"/>
      <c r="F26" s="13"/>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row>
    <row r="27" spans="1:77" s="18" customFormat="1" ht="28.5" customHeight="1" x14ac:dyDescent="0.25">
      <c r="A27" s="15"/>
      <c r="B27" s="35" t="s">
        <v>8</v>
      </c>
      <c r="C27" s="37" t="s">
        <v>567</v>
      </c>
      <c r="D27" s="23"/>
      <c r="E27" s="21" t="b">
        <f>'Section C'!J192='Section A'!F17</f>
        <v>1</v>
      </c>
      <c r="F27" s="13"/>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row>
    <row r="28" spans="1:77" s="18" customFormat="1" ht="7.5" customHeight="1" x14ac:dyDescent="0.25">
      <c r="A28" s="15"/>
      <c r="B28" s="35"/>
      <c r="C28" s="37"/>
      <c r="D28" s="23"/>
      <c r="E28" s="12"/>
      <c r="F28" s="13"/>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row>
    <row r="29" spans="1:77" s="18" customFormat="1" ht="28.5" customHeight="1" x14ac:dyDescent="0.25">
      <c r="A29" s="15"/>
      <c r="B29" s="35" t="s">
        <v>9</v>
      </c>
      <c r="C29" s="37" t="s">
        <v>621</v>
      </c>
      <c r="D29" s="23"/>
      <c r="E29" s="21" t="b">
        <f>'Section C'!J193='Section A'!F19</f>
        <v>1</v>
      </c>
      <c r="F29" s="13"/>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row>
    <row r="30" spans="1:77" s="18" customFormat="1" ht="7.5" customHeight="1" x14ac:dyDescent="0.25">
      <c r="A30" s="15"/>
      <c r="B30" s="35"/>
      <c r="C30" s="37"/>
      <c r="D30" s="23"/>
      <c r="E30" s="12"/>
      <c r="F30" s="13"/>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row>
    <row r="31" spans="1:77" s="18" customFormat="1" ht="29.25" customHeight="1" x14ac:dyDescent="0.25">
      <c r="A31" s="15"/>
      <c r="B31" s="35" t="s">
        <v>435</v>
      </c>
      <c r="C31" s="37" t="s">
        <v>566</v>
      </c>
      <c r="D31" s="23"/>
      <c r="E31" s="21" t="b">
        <f>'Section C'!J194='Section A'!F21</f>
        <v>1</v>
      </c>
      <c r="F31" s="13"/>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row>
    <row r="32" spans="1:77" s="18" customFormat="1" ht="7.5" customHeight="1" x14ac:dyDescent="0.25">
      <c r="A32" s="15"/>
      <c r="B32" s="35"/>
      <c r="C32" s="37"/>
      <c r="D32" s="23"/>
      <c r="E32" s="12"/>
      <c r="F32" s="13"/>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row>
    <row r="33" spans="1:77" s="18" customFormat="1" ht="29.25" customHeight="1" x14ac:dyDescent="0.25">
      <c r="A33" s="15"/>
      <c r="B33" s="35" t="s">
        <v>436</v>
      </c>
      <c r="C33" s="37" t="s">
        <v>622</v>
      </c>
      <c r="D33" s="23"/>
      <c r="E33" s="21" t="b">
        <f>'Section C'!J195='Section A'!F22</f>
        <v>1</v>
      </c>
      <c r="F33" s="13"/>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row>
    <row r="34" spans="1:77" s="18" customFormat="1" ht="7.5" customHeight="1" x14ac:dyDescent="0.25">
      <c r="A34" s="15"/>
      <c r="B34" s="35"/>
      <c r="C34" s="37"/>
      <c r="D34" s="23"/>
      <c r="E34" s="12"/>
      <c r="F34" s="13"/>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row>
    <row r="35" spans="1:77" s="18" customFormat="1" ht="28.5" customHeight="1" x14ac:dyDescent="0.25">
      <c r="A35" s="15"/>
      <c r="B35" s="35" t="s">
        <v>527</v>
      </c>
      <c r="C35" s="37" t="s">
        <v>416</v>
      </c>
      <c r="D35" s="23"/>
      <c r="E35" s="21" t="b">
        <f>'Section C'!L168&lt;='Section C'!J168</f>
        <v>1</v>
      </c>
      <c r="F35" s="13"/>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row>
    <row r="36" spans="1:77" s="18" customFormat="1" ht="7.5" customHeight="1" x14ac:dyDescent="0.25">
      <c r="A36" s="15"/>
      <c r="B36" s="35"/>
      <c r="C36" s="23"/>
      <c r="D36" s="23"/>
      <c r="E36" s="12"/>
      <c r="F36" s="13"/>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row>
    <row r="37" spans="1:77" s="18" customFormat="1" ht="28.5" customHeight="1" x14ac:dyDescent="0.25">
      <c r="A37" s="15"/>
      <c r="B37" s="35" t="s">
        <v>528</v>
      </c>
      <c r="C37" s="37" t="s">
        <v>517</v>
      </c>
      <c r="D37" s="23"/>
      <c r="E37" s="21" t="b">
        <f>'Section C'!L168&gt;='Section D'!O104</f>
        <v>1</v>
      </c>
      <c r="F37" s="13"/>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row>
    <row r="38" spans="1:77" s="18" customFormat="1" ht="7.5" customHeight="1" x14ac:dyDescent="0.25">
      <c r="A38" s="15"/>
      <c r="B38" s="35"/>
      <c r="C38" s="23"/>
      <c r="D38" s="23"/>
      <c r="E38" s="12"/>
      <c r="F38" s="13"/>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row>
    <row r="39" spans="1:77" s="18" customFormat="1" ht="28.5" customHeight="1" x14ac:dyDescent="0.25">
      <c r="A39" s="15"/>
      <c r="B39" s="35" t="s">
        <v>531</v>
      </c>
      <c r="C39" s="37" t="s">
        <v>516</v>
      </c>
      <c r="D39" s="23"/>
      <c r="E39" s="21" t="b">
        <f>'Section C'!N168='Section E'!K35</f>
        <v>1</v>
      </c>
      <c r="F39" s="13"/>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row>
    <row r="40" spans="1:77" s="18" customFormat="1" ht="7.5" customHeight="1" x14ac:dyDescent="0.25">
      <c r="A40" s="15"/>
      <c r="B40" s="35"/>
      <c r="C40" s="23"/>
      <c r="D40" s="23"/>
      <c r="E40" s="12"/>
      <c r="F40" s="13"/>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row>
    <row r="41" spans="1:77" s="18" customFormat="1" ht="28.5" customHeight="1" x14ac:dyDescent="0.25">
      <c r="A41" s="15"/>
      <c r="B41" s="35" t="s">
        <v>532</v>
      </c>
      <c r="C41" s="37" t="s">
        <v>562</v>
      </c>
      <c r="D41" s="23"/>
      <c r="E41" s="21" t="b">
        <f>'Section C'!H192='Section F1'!F15</f>
        <v>1</v>
      </c>
      <c r="F41" s="13"/>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row>
    <row r="42" spans="1:77" s="18" customFormat="1" ht="7.5" customHeight="1" x14ac:dyDescent="0.25">
      <c r="A42" s="15"/>
      <c r="B42" s="35"/>
      <c r="C42" s="37"/>
      <c r="D42" s="23"/>
      <c r="E42" s="12"/>
      <c r="F42" s="13"/>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row>
    <row r="43" spans="1:77" s="18" customFormat="1" ht="28.5" customHeight="1" x14ac:dyDescent="0.25">
      <c r="A43" s="15"/>
      <c r="B43" s="35" t="s">
        <v>533</v>
      </c>
      <c r="C43" s="37" t="s">
        <v>563</v>
      </c>
      <c r="D43" s="23"/>
      <c r="E43" s="21" t="b">
        <f>'Section C'!H193='Section F2'!F15</f>
        <v>1</v>
      </c>
      <c r="F43" s="13"/>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row>
    <row r="44" spans="1:77" s="18" customFormat="1" ht="7.5" customHeight="1" x14ac:dyDescent="0.25">
      <c r="A44" s="15"/>
      <c r="B44" s="35"/>
      <c r="C44" s="37"/>
      <c r="D44" s="23"/>
      <c r="E44" s="12"/>
      <c r="F44" s="13"/>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row>
    <row r="45" spans="1:77" s="18" customFormat="1" ht="29.25" customHeight="1" x14ac:dyDescent="0.25">
      <c r="A45" s="15"/>
      <c r="B45" s="35" t="s">
        <v>534</v>
      </c>
      <c r="C45" s="37" t="s">
        <v>564</v>
      </c>
      <c r="D45" s="23"/>
      <c r="E45" s="21" t="b">
        <f>'Section C'!H194='Section F3'!F15</f>
        <v>1</v>
      </c>
      <c r="F45" s="13"/>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row>
    <row r="46" spans="1:77" s="18" customFormat="1" ht="7.5" customHeight="1" x14ac:dyDescent="0.25">
      <c r="A46" s="15"/>
      <c r="B46" s="35"/>
      <c r="C46" s="37"/>
      <c r="D46" s="23"/>
      <c r="E46" s="12"/>
      <c r="F46" s="13"/>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row>
    <row r="47" spans="1:77" s="18" customFormat="1" ht="29.25" customHeight="1" x14ac:dyDescent="0.25">
      <c r="A47" s="15"/>
      <c r="B47" s="35" t="s">
        <v>535</v>
      </c>
      <c r="C47" s="37" t="s">
        <v>623</v>
      </c>
      <c r="D47" s="23"/>
      <c r="E47" s="21" t="b">
        <f>'Section C'!H195='Section F4'!F15</f>
        <v>1</v>
      </c>
      <c r="F47" s="13"/>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row>
    <row r="48" spans="1:77" s="18" customFormat="1" ht="7.5" customHeight="1" x14ac:dyDescent="0.25">
      <c r="A48" s="15"/>
      <c r="B48" s="35"/>
      <c r="C48" s="37"/>
      <c r="D48" s="23"/>
      <c r="E48" s="12"/>
      <c r="F48" s="13"/>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row>
    <row r="49" spans="1:77" s="18" customFormat="1" ht="28.5" customHeight="1" x14ac:dyDescent="0.25">
      <c r="A49" s="15"/>
      <c r="B49" s="35" t="s">
        <v>536</v>
      </c>
      <c r="C49" s="37" t="s">
        <v>569</v>
      </c>
      <c r="D49" s="23"/>
      <c r="E49" s="21" t="b">
        <f>'Section C'!H192='Section E'!K29</f>
        <v>1</v>
      </c>
      <c r="F49" s="13"/>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row>
    <row r="50" spans="1:77" s="18" customFormat="1" ht="7.5" customHeight="1" x14ac:dyDescent="0.25">
      <c r="A50" s="15"/>
      <c r="B50" s="35"/>
      <c r="C50" s="37"/>
      <c r="D50" s="23"/>
      <c r="E50" s="12"/>
      <c r="F50" s="13"/>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row>
    <row r="51" spans="1:77" s="18" customFormat="1" ht="28.5" customHeight="1" x14ac:dyDescent="0.25">
      <c r="A51" s="15"/>
      <c r="B51" s="35" t="s">
        <v>572</v>
      </c>
      <c r="C51" s="37" t="s">
        <v>624</v>
      </c>
      <c r="D51" s="23"/>
      <c r="E51" s="21" t="b">
        <f>'Section C'!H193='Section E'!K31</f>
        <v>1</v>
      </c>
      <c r="F51" s="13"/>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row>
    <row r="52" spans="1:77" s="18" customFormat="1" ht="7.5" customHeight="1" x14ac:dyDescent="0.25">
      <c r="A52" s="15"/>
      <c r="B52" s="35"/>
      <c r="C52" s="37"/>
      <c r="D52" s="23"/>
      <c r="E52" s="12"/>
      <c r="F52" s="13"/>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row>
    <row r="53" spans="1:77" s="18" customFormat="1" ht="28.5" customHeight="1" x14ac:dyDescent="0.25">
      <c r="A53" s="15"/>
      <c r="B53" s="35" t="s">
        <v>573</v>
      </c>
      <c r="C53" s="37" t="s">
        <v>565</v>
      </c>
      <c r="D53" s="23"/>
      <c r="E53" s="21" t="b">
        <f>'Section C'!H194='Section E'!K33</f>
        <v>1</v>
      </c>
      <c r="F53" s="13"/>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row>
    <row r="54" spans="1:77" s="18" customFormat="1" ht="7.5" customHeight="1" x14ac:dyDescent="0.25">
      <c r="A54" s="15"/>
      <c r="B54" s="35"/>
      <c r="C54" s="37"/>
      <c r="D54" s="23"/>
      <c r="E54" s="12"/>
      <c r="F54" s="13"/>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row>
    <row r="55" spans="1:77" s="18" customFormat="1" ht="28.5" customHeight="1" x14ac:dyDescent="0.25">
      <c r="A55" s="15"/>
      <c r="B55" s="35" t="s">
        <v>574</v>
      </c>
      <c r="C55" s="37" t="s">
        <v>625</v>
      </c>
      <c r="D55" s="23"/>
      <c r="E55" s="21" t="b">
        <f>'Section C'!H195='Section E'!K34</f>
        <v>1</v>
      </c>
      <c r="F55" s="13"/>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row>
    <row r="56" spans="1:77" s="18" customFormat="1" ht="7.5" customHeight="1" x14ac:dyDescent="0.25">
      <c r="A56" s="15"/>
      <c r="B56" s="35"/>
      <c r="C56" s="37"/>
      <c r="D56" s="23"/>
      <c r="E56" s="12"/>
      <c r="F56" s="13"/>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row>
    <row r="57" spans="1:77" s="18" customFormat="1" ht="28.5" customHeight="1" x14ac:dyDescent="0.25">
      <c r="A57" s="15"/>
      <c r="B57" s="35" t="s">
        <v>575</v>
      </c>
      <c r="C57" s="37" t="s">
        <v>570</v>
      </c>
      <c r="D57" s="23"/>
      <c r="E57" s="21" t="b">
        <f>'Section C'!L192='Section A'!F30</f>
        <v>1</v>
      </c>
      <c r="F57" s="13"/>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row>
    <row r="58" spans="1:77" s="18" customFormat="1" ht="7.5" customHeight="1" x14ac:dyDescent="0.25">
      <c r="A58" s="15"/>
      <c r="B58" s="35"/>
      <c r="C58" s="37"/>
      <c r="D58" s="23"/>
      <c r="E58" s="12"/>
      <c r="F58" s="13"/>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row>
    <row r="59" spans="1:77" s="18" customFormat="1" ht="28.5" customHeight="1" x14ac:dyDescent="0.25">
      <c r="A59" s="15"/>
      <c r="B59" s="35" t="s">
        <v>576</v>
      </c>
      <c r="C59" s="37" t="s">
        <v>626</v>
      </c>
      <c r="D59" s="23"/>
      <c r="E59" s="21" t="b">
        <f>'Section C'!L193='Section A'!F32</f>
        <v>1</v>
      </c>
      <c r="F59" s="13"/>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row>
    <row r="60" spans="1:77" s="18" customFormat="1" ht="7.5" customHeight="1" x14ac:dyDescent="0.25">
      <c r="A60" s="15"/>
      <c r="B60" s="35"/>
      <c r="C60" s="37"/>
      <c r="D60" s="23"/>
      <c r="E60" s="12"/>
      <c r="F60" s="13"/>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row>
    <row r="61" spans="1:77" s="18" customFormat="1" ht="28.5" customHeight="1" x14ac:dyDescent="0.25">
      <c r="A61" s="15"/>
      <c r="B61" s="35" t="s">
        <v>577</v>
      </c>
      <c r="C61" s="37" t="s">
        <v>571</v>
      </c>
      <c r="D61" s="23"/>
      <c r="E61" s="21" t="b">
        <f>'Section C'!L194='Section A'!F34</f>
        <v>1</v>
      </c>
      <c r="F61" s="13"/>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row>
    <row r="62" spans="1:77" s="18" customFormat="1" ht="7.5" customHeight="1" x14ac:dyDescent="0.25">
      <c r="A62" s="15"/>
      <c r="B62" s="35"/>
      <c r="C62" s="23"/>
      <c r="D62" s="23"/>
      <c r="E62" s="12"/>
      <c r="F62" s="13"/>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row>
    <row r="63" spans="1:77" s="18" customFormat="1" ht="28.5" customHeight="1" x14ac:dyDescent="0.25">
      <c r="A63" s="15"/>
      <c r="B63" s="35" t="s">
        <v>578</v>
      </c>
      <c r="C63" s="37" t="s">
        <v>627</v>
      </c>
      <c r="D63" s="23"/>
      <c r="E63" s="21" t="b">
        <f>'Section C'!L195='Section A'!F35</f>
        <v>1</v>
      </c>
      <c r="F63" s="13"/>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row>
    <row r="64" spans="1:77" s="18" customFormat="1" ht="7.5" customHeight="1" x14ac:dyDescent="0.25">
      <c r="A64" s="15"/>
      <c r="B64" s="35"/>
      <c r="C64" s="23"/>
      <c r="D64" s="23"/>
      <c r="E64" s="12"/>
      <c r="F64" s="13"/>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row>
    <row r="65" spans="1:77" s="18" customFormat="1" ht="28.5" customHeight="1" x14ac:dyDescent="0.25">
      <c r="A65" s="15"/>
      <c r="B65" s="35" t="s">
        <v>579</v>
      </c>
      <c r="C65" s="37" t="s">
        <v>867</v>
      </c>
      <c r="D65" s="23"/>
      <c r="E65" s="21" t="b">
        <f>'Section C'!H185&gt;='Section F1'!L15</f>
        <v>1</v>
      </c>
      <c r="F65" s="13"/>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row>
    <row r="66" spans="1:77" s="18" customFormat="1" ht="7.5" customHeight="1" x14ac:dyDescent="0.25">
      <c r="A66" s="15"/>
      <c r="B66" s="35"/>
      <c r="C66" s="23"/>
      <c r="D66" s="23"/>
      <c r="E66" s="12"/>
      <c r="F66" s="13"/>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row>
    <row r="67" spans="1:77" s="18" customFormat="1" ht="28.5" customHeight="1" x14ac:dyDescent="0.25">
      <c r="A67" s="15"/>
      <c r="B67" s="35" t="s">
        <v>580</v>
      </c>
      <c r="C67" s="37" t="s">
        <v>868</v>
      </c>
      <c r="D67" s="23"/>
      <c r="E67" s="21" t="b">
        <f>'Section C'!L185&gt;='Section F1'!N15</f>
        <v>1</v>
      </c>
      <c r="F67" s="13"/>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row>
    <row r="68" spans="1:77" s="18" customFormat="1" ht="7.5" customHeight="1" x14ac:dyDescent="0.25">
      <c r="A68" s="15"/>
      <c r="B68" s="35"/>
      <c r="C68" s="23"/>
      <c r="D68" s="23"/>
      <c r="E68" s="12"/>
      <c r="F68" s="13"/>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row>
    <row r="69" spans="1:77" s="18" customFormat="1" ht="28.5" customHeight="1" x14ac:dyDescent="0.25">
      <c r="A69" s="15"/>
      <c r="B69" s="35" t="s">
        <v>581</v>
      </c>
      <c r="C69" s="37" t="s">
        <v>869</v>
      </c>
      <c r="D69" s="23"/>
      <c r="E69" s="21" t="b">
        <f>'Section C'!H186&gt;='Section F2'!L15</f>
        <v>1</v>
      </c>
      <c r="F69" s="13"/>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row>
    <row r="70" spans="1:77" s="18" customFormat="1" ht="7.5" customHeight="1" x14ac:dyDescent="0.25">
      <c r="A70" s="15"/>
      <c r="B70" s="35"/>
      <c r="C70" s="23"/>
      <c r="D70" s="23"/>
      <c r="E70" s="12"/>
      <c r="F70" s="13"/>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row>
    <row r="71" spans="1:77" s="18" customFormat="1" ht="28.5" customHeight="1" x14ac:dyDescent="0.25">
      <c r="A71" s="15"/>
      <c r="B71" s="35" t="s">
        <v>580</v>
      </c>
      <c r="C71" s="37" t="s">
        <v>870</v>
      </c>
      <c r="D71" s="23"/>
      <c r="E71" s="21" t="b">
        <f>'Section C'!J186&gt;='Section F2'!M15</f>
        <v>1</v>
      </c>
      <c r="F71" s="13"/>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row>
    <row r="72" spans="1:77" s="18" customFormat="1" ht="7.5" customHeight="1" x14ac:dyDescent="0.25">
      <c r="A72" s="15"/>
      <c r="B72" s="35"/>
      <c r="C72" s="23"/>
      <c r="D72" s="23"/>
      <c r="E72" s="12"/>
      <c r="F72" s="13"/>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row>
    <row r="73" spans="1:77" s="18" customFormat="1" ht="28.5" customHeight="1" x14ac:dyDescent="0.25">
      <c r="A73" s="15"/>
      <c r="B73" s="35" t="s">
        <v>581</v>
      </c>
      <c r="C73" s="37" t="s">
        <v>871</v>
      </c>
      <c r="D73" s="23"/>
      <c r="E73" s="21" t="b">
        <f>'Section C'!L186&gt;='Section F2'!N15</f>
        <v>1</v>
      </c>
      <c r="F73" s="13"/>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row>
    <row r="74" spans="1:77" s="18" customFormat="1" ht="7.5" customHeight="1" x14ac:dyDescent="0.25">
      <c r="A74" s="15"/>
      <c r="B74" s="35"/>
      <c r="C74" s="23"/>
      <c r="D74" s="23"/>
      <c r="E74" s="12"/>
      <c r="F74" s="13"/>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row>
    <row r="75" spans="1:77" s="18" customFormat="1" ht="28.5" customHeight="1" x14ac:dyDescent="0.25">
      <c r="A75" s="15"/>
      <c r="B75" s="35" t="s">
        <v>628</v>
      </c>
      <c r="C75" s="37" t="s">
        <v>872</v>
      </c>
      <c r="D75" s="23"/>
      <c r="E75" s="21" t="b">
        <f>'Section C'!J187&gt;='Section F3'!M15</f>
        <v>1</v>
      </c>
      <c r="F75" s="13"/>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row>
    <row r="76" spans="1:77" s="18" customFormat="1" ht="7.5" customHeight="1" x14ac:dyDescent="0.25">
      <c r="A76" s="15"/>
      <c r="B76" s="35"/>
      <c r="C76" s="23"/>
      <c r="D76" s="23"/>
      <c r="E76" s="12"/>
      <c r="F76" s="13"/>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row>
    <row r="77" spans="1:77" s="18" customFormat="1" ht="28.5" customHeight="1" x14ac:dyDescent="0.25">
      <c r="A77" s="15"/>
      <c r="B77" s="35" t="s">
        <v>629</v>
      </c>
      <c r="C77" s="37" t="s">
        <v>873</v>
      </c>
      <c r="D77" s="23"/>
      <c r="E77" s="21" t="b">
        <f>'Section C'!L187&gt;='Section F3'!N15</f>
        <v>1</v>
      </c>
      <c r="F77" s="13"/>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row>
    <row r="78" spans="1:77" s="18" customFormat="1" ht="7.5" customHeight="1" x14ac:dyDescent="0.25">
      <c r="A78" s="15"/>
      <c r="B78" s="35"/>
      <c r="C78" s="23"/>
      <c r="D78" s="23"/>
      <c r="E78" s="12"/>
      <c r="F78" s="13"/>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row>
    <row r="79" spans="1:77" s="18" customFormat="1" ht="28.5" customHeight="1" x14ac:dyDescent="0.25">
      <c r="A79" s="15"/>
      <c r="B79" s="35" t="s">
        <v>630</v>
      </c>
      <c r="C79" s="37" t="s">
        <v>874</v>
      </c>
      <c r="D79" s="23"/>
      <c r="E79" s="21" t="b">
        <f>'Section C'!J188&gt;='Section F4'!M15</f>
        <v>1</v>
      </c>
      <c r="F79" s="13"/>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row>
    <row r="80" spans="1:77" s="18" customFormat="1" ht="7.5" customHeight="1" x14ac:dyDescent="0.25">
      <c r="A80" s="15"/>
      <c r="B80" s="35"/>
      <c r="C80" s="23"/>
      <c r="D80" s="23"/>
      <c r="E80" s="12"/>
      <c r="F80" s="13"/>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row>
    <row r="81" spans="1:77" s="18" customFormat="1" ht="28.5" customHeight="1" x14ac:dyDescent="0.25">
      <c r="A81" s="15"/>
      <c r="B81" s="35" t="s">
        <v>631</v>
      </c>
      <c r="C81" s="37" t="s">
        <v>875</v>
      </c>
      <c r="D81" s="23"/>
      <c r="E81" s="21" t="b">
        <f>'Section C'!L188&gt;='Section F4'!N15</f>
        <v>1</v>
      </c>
      <c r="F81" s="13"/>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row>
    <row r="82" spans="1:77" s="18" customFormat="1" ht="7.5" customHeight="1" x14ac:dyDescent="0.25">
      <c r="A82" s="15"/>
      <c r="B82" s="416"/>
      <c r="C82" s="23"/>
      <c r="D82" s="23"/>
      <c r="E82" s="12"/>
      <c r="F82" s="13"/>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row>
    <row r="83" spans="1:77" s="18" customFormat="1" ht="28.5" customHeight="1" x14ac:dyDescent="0.25">
      <c r="A83" s="15"/>
      <c r="B83" s="426" t="s">
        <v>825</v>
      </c>
      <c r="C83" s="37" t="s">
        <v>826</v>
      </c>
      <c r="D83" s="23"/>
      <c r="E83" s="21" t="b">
        <f>IF('Section C'!AL178&gt;0,FALSE,TRUE)</f>
        <v>1</v>
      </c>
      <c r="F83" s="13"/>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row>
    <row r="84" spans="1:77" s="18" customFormat="1" ht="9" customHeight="1" x14ac:dyDescent="0.25">
      <c r="A84" s="15"/>
      <c r="B84" s="426"/>
      <c r="C84" s="37"/>
      <c r="D84" s="23"/>
      <c r="E84" s="12"/>
      <c r="F84" s="13"/>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row>
    <row r="85" spans="1:77" s="18" customFormat="1" ht="28.5" customHeight="1" x14ac:dyDescent="0.25">
      <c r="A85" s="15"/>
      <c r="B85" s="426" t="s">
        <v>984</v>
      </c>
      <c r="C85" s="37" t="s">
        <v>985</v>
      </c>
      <c r="D85" s="23"/>
      <c r="E85" s="21" t="b">
        <f>'Section C'!AN167=0</f>
        <v>1</v>
      </c>
      <c r="F85" s="13"/>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row>
    <row r="86" spans="1:77" s="18" customFormat="1" x14ac:dyDescent="0.25">
      <c r="A86" s="15"/>
      <c r="B86" s="416"/>
      <c r="C86" s="23"/>
      <c r="D86" s="23"/>
      <c r="E86" s="12"/>
      <c r="F86" s="13"/>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row>
    <row r="87" spans="1:77" s="18" customFormat="1" ht="18.75" x14ac:dyDescent="0.25">
      <c r="A87" s="15"/>
      <c r="B87" s="415"/>
      <c r="C87" s="28" t="s">
        <v>418</v>
      </c>
      <c r="D87" s="23"/>
      <c r="E87" s="12"/>
      <c r="F87" s="13"/>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row>
    <row r="88" spans="1:77" ht="6" customHeight="1" x14ac:dyDescent="0.25">
      <c r="C88" s="22"/>
      <c r="D88" s="22"/>
      <c r="F88" s="13"/>
    </row>
    <row r="89" spans="1:77" s="18" customFormat="1" ht="28.5" customHeight="1" x14ac:dyDescent="0.25">
      <c r="A89" s="15"/>
      <c r="B89" s="35" t="s">
        <v>7</v>
      </c>
      <c r="C89" s="37" t="s">
        <v>419</v>
      </c>
      <c r="D89" s="23"/>
      <c r="E89" s="21" t="b">
        <f>'Section D'!O91</f>
        <v>1</v>
      </c>
      <c r="F89" s="13"/>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row>
    <row r="90" spans="1:77" s="18" customFormat="1" x14ac:dyDescent="0.25">
      <c r="A90" s="15"/>
      <c r="B90" s="416"/>
      <c r="C90" s="23"/>
      <c r="D90" s="23"/>
      <c r="E90" s="12"/>
      <c r="F90" s="13"/>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row>
    <row r="91" spans="1:77" s="18" customFormat="1" ht="18.75" x14ac:dyDescent="0.25">
      <c r="A91" s="15"/>
      <c r="B91" s="415"/>
      <c r="C91" s="28" t="s">
        <v>428</v>
      </c>
      <c r="D91" s="23"/>
      <c r="E91" s="12"/>
      <c r="F91" s="13"/>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row>
    <row r="92" spans="1:77" ht="6" customHeight="1" x14ac:dyDescent="0.25">
      <c r="C92" s="22"/>
      <c r="D92" s="22"/>
      <c r="F92" s="13"/>
    </row>
    <row r="93" spans="1:77" s="18" customFormat="1" ht="28.5" customHeight="1" x14ac:dyDescent="0.25">
      <c r="A93" s="15"/>
      <c r="B93" s="35" t="s">
        <v>7</v>
      </c>
      <c r="C93" s="37" t="s">
        <v>434</v>
      </c>
      <c r="D93" s="23"/>
      <c r="E93" s="21" t="b">
        <f>'Section E'!I23='Section A'!F11</f>
        <v>1</v>
      </c>
      <c r="F93" s="13"/>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row>
    <row r="94" spans="1:77" x14ac:dyDescent="0.25">
      <c r="C94" s="22"/>
      <c r="D94" s="22"/>
      <c r="F94" s="13"/>
    </row>
    <row r="95" spans="1:77" s="18" customFormat="1" ht="18.75" x14ac:dyDescent="0.25">
      <c r="A95" s="15"/>
      <c r="B95" s="415"/>
      <c r="C95" s="28" t="s">
        <v>504</v>
      </c>
      <c r="D95" s="23"/>
      <c r="E95" s="12"/>
      <c r="F95" s="13"/>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row>
    <row r="96" spans="1:77" ht="6" customHeight="1" x14ac:dyDescent="0.25">
      <c r="C96" s="22"/>
      <c r="D96" s="22"/>
      <c r="F96" s="13"/>
    </row>
    <row r="97" spans="1:77" s="18" customFormat="1" ht="28.5" customHeight="1" x14ac:dyDescent="0.25">
      <c r="A97" s="15"/>
      <c r="B97" s="35" t="s">
        <v>7</v>
      </c>
      <c r="C97" s="275" t="s">
        <v>500</v>
      </c>
      <c r="D97" s="23"/>
      <c r="E97" s="21" t="b">
        <f>'Section F1'!D15='Section E'!K13</f>
        <v>1</v>
      </c>
      <c r="F97" s="13"/>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row>
    <row r="98" spans="1:77" ht="6" customHeight="1" x14ac:dyDescent="0.25">
      <c r="C98" s="22"/>
      <c r="D98" s="22"/>
      <c r="F98" s="13"/>
    </row>
    <row r="99" spans="1:77" s="18" customFormat="1" ht="28.5" customHeight="1" x14ac:dyDescent="0.25">
      <c r="A99" s="15"/>
      <c r="B99" s="35" t="s">
        <v>8</v>
      </c>
      <c r="C99" s="275" t="s">
        <v>501</v>
      </c>
      <c r="D99" s="23"/>
      <c r="E99" s="21" t="b">
        <f>'Section F1'!F15='Section E'!K29</f>
        <v>1</v>
      </c>
      <c r="F99" s="13"/>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row>
    <row r="100" spans="1:77" ht="6" customHeight="1" x14ac:dyDescent="0.25">
      <c r="C100" s="22"/>
      <c r="D100" s="22"/>
      <c r="F100" s="13"/>
    </row>
    <row r="101" spans="1:77" s="18" customFormat="1" ht="28.5" hidden="1" customHeight="1" x14ac:dyDescent="0.25">
      <c r="A101" s="15"/>
      <c r="B101" s="35"/>
      <c r="C101" s="275"/>
      <c r="D101" s="23"/>
      <c r="E101" s="23"/>
      <c r="F101" s="13"/>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row>
    <row r="102" spans="1:77" ht="6" hidden="1" customHeight="1" x14ac:dyDescent="0.25">
      <c r="C102" s="22"/>
      <c r="D102" s="22"/>
      <c r="E102" s="22"/>
      <c r="F102" s="13"/>
    </row>
    <row r="103" spans="1:77" s="18" customFormat="1" ht="28.5" hidden="1" customHeight="1" x14ac:dyDescent="0.25">
      <c r="A103" s="15"/>
      <c r="B103" s="35"/>
      <c r="C103" s="275"/>
      <c r="D103" s="23"/>
      <c r="E103" s="23"/>
      <c r="F103" s="13"/>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c r="BY103" s="14"/>
    </row>
    <row r="104" spans="1:77" ht="6" hidden="1" customHeight="1" x14ac:dyDescent="0.25">
      <c r="C104" s="22"/>
      <c r="D104" s="22"/>
      <c r="E104" s="22"/>
      <c r="F104" s="13"/>
    </row>
    <row r="105" spans="1:77" s="18" customFormat="1" ht="28.5" hidden="1" customHeight="1" x14ac:dyDescent="0.25">
      <c r="A105" s="15"/>
      <c r="B105" s="35"/>
      <c r="C105" s="275"/>
      <c r="D105" s="23"/>
      <c r="E105" s="23"/>
      <c r="F105" s="13"/>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row>
    <row r="106" spans="1:77" s="18" customFormat="1" ht="28.5" customHeight="1" x14ac:dyDescent="0.25">
      <c r="A106" s="15"/>
      <c r="B106" s="35" t="s">
        <v>9</v>
      </c>
      <c r="C106" s="275" t="s">
        <v>502</v>
      </c>
      <c r="D106" s="23"/>
      <c r="E106" s="21" t="b">
        <f>'Section F1'!L15='Section E'!E13</f>
        <v>1</v>
      </c>
      <c r="F106" s="13"/>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row>
    <row r="107" spans="1:77" ht="6" customHeight="1" x14ac:dyDescent="0.25">
      <c r="C107" s="22"/>
      <c r="D107" s="22"/>
      <c r="F107" s="13"/>
    </row>
    <row r="108" spans="1:77" s="18" customFormat="1" ht="28.5" customHeight="1" x14ac:dyDescent="0.25">
      <c r="A108" s="15"/>
      <c r="B108" s="35" t="s">
        <v>435</v>
      </c>
      <c r="C108" s="275" t="s">
        <v>503</v>
      </c>
      <c r="D108" s="23"/>
      <c r="E108" s="21" t="b">
        <f>'Section F1'!N15='Section E'!I13</f>
        <v>1</v>
      </c>
      <c r="F108" s="13"/>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row>
    <row r="109" spans="1:77" ht="6" customHeight="1" x14ac:dyDescent="0.25">
      <c r="C109" s="22"/>
      <c r="D109" s="22"/>
      <c r="F109" s="13"/>
    </row>
    <row r="110" spans="1:77" s="18" customFormat="1" ht="28.5" customHeight="1" x14ac:dyDescent="0.25">
      <c r="A110" s="15"/>
      <c r="B110" s="35" t="s">
        <v>436</v>
      </c>
      <c r="C110" s="275" t="s">
        <v>585</v>
      </c>
      <c r="D110" s="23"/>
      <c r="E110" s="21" t="b">
        <f>'Section F1'!I15='Section E'!E29</f>
        <v>1</v>
      </c>
      <c r="F110" s="13"/>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row>
    <row r="111" spans="1:77" ht="6" customHeight="1" x14ac:dyDescent="0.25">
      <c r="C111" s="275"/>
      <c r="D111" s="22"/>
      <c r="F111" s="13"/>
    </row>
    <row r="112" spans="1:77" s="18" customFormat="1" ht="28.5" customHeight="1" x14ac:dyDescent="0.25">
      <c r="A112" s="15"/>
      <c r="B112" s="35" t="s">
        <v>527</v>
      </c>
      <c r="C112" s="275" t="s">
        <v>586</v>
      </c>
      <c r="D112" s="23"/>
      <c r="E112" s="21" t="b">
        <f>'Section F1'!K15='Section E'!I29</f>
        <v>1</v>
      </c>
      <c r="F112" s="13"/>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row>
    <row r="113" spans="1:77" s="18" customFormat="1" ht="7.5" customHeight="1" x14ac:dyDescent="0.25">
      <c r="A113" s="15"/>
      <c r="B113" s="35"/>
      <c r="C113" s="275"/>
      <c r="D113" s="23"/>
      <c r="E113" s="12"/>
      <c r="F113" s="13"/>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row>
    <row r="114" spans="1:77" s="18" customFormat="1" ht="28.5" customHeight="1" x14ac:dyDescent="0.25">
      <c r="A114" s="15"/>
      <c r="B114" s="426" t="s">
        <v>528</v>
      </c>
      <c r="C114" s="275" t="s">
        <v>778</v>
      </c>
      <c r="D114" s="23"/>
      <c r="E114" s="21" t="b">
        <f>'Section F1'!O12</f>
        <v>1</v>
      </c>
      <c r="F114" s="13"/>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row>
    <row r="115" spans="1:77" x14ac:dyDescent="0.25">
      <c r="C115" s="22"/>
      <c r="D115" s="22"/>
      <c r="F115" s="13"/>
    </row>
    <row r="116" spans="1:77" ht="18.75" x14ac:dyDescent="0.25">
      <c r="B116" s="415"/>
      <c r="C116" s="28" t="s">
        <v>505</v>
      </c>
      <c r="D116" s="23"/>
      <c r="F116" s="13"/>
    </row>
    <row r="117" spans="1:77" ht="6" customHeight="1" x14ac:dyDescent="0.25">
      <c r="C117" s="22"/>
      <c r="D117" s="22"/>
      <c r="F117" s="13"/>
    </row>
    <row r="118" spans="1:77" ht="28.5" customHeight="1" x14ac:dyDescent="0.25">
      <c r="B118" s="35" t="s">
        <v>7</v>
      </c>
      <c r="C118" s="275" t="s">
        <v>510</v>
      </c>
      <c r="D118" s="23"/>
      <c r="E118" s="21" t="b">
        <f>'Section F2'!D15='Section E'!K15</f>
        <v>1</v>
      </c>
      <c r="F118" s="13"/>
    </row>
    <row r="119" spans="1:77" ht="6" customHeight="1" x14ac:dyDescent="0.25">
      <c r="C119" s="22"/>
      <c r="D119" s="22"/>
      <c r="F119" s="13"/>
    </row>
    <row r="120" spans="1:77" ht="28.5" customHeight="1" x14ac:dyDescent="0.25">
      <c r="B120" s="35" t="s">
        <v>8</v>
      </c>
      <c r="C120" s="275" t="s">
        <v>508</v>
      </c>
      <c r="D120" s="23"/>
      <c r="E120" s="21" t="b">
        <f>'Section F2'!F15='Section E'!K31</f>
        <v>1</v>
      </c>
      <c r="F120" s="13"/>
    </row>
    <row r="121" spans="1:77" ht="6" customHeight="1" x14ac:dyDescent="0.25">
      <c r="C121" s="22"/>
      <c r="D121" s="22"/>
      <c r="F121" s="13"/>
    </row>
    <row r="122" spans="1:77" ht="28.5" customHeight="1" x14ac:dyDescent="0.25">
      <c r="B122" s="35" t="s">
        <v>9</v>
      </c>
      <c r="C122" s="275" t="s">
        <v>512</v>
      </c>
      <c r="D122" s="23"/>
      <c r="E122" s="21" t="b">
        <f>'Section F2'!L15='Section E'!E15</f>
        <v>1</v>
      </c>
      <c r="F122" s="13"/>
    </row>
    <row r="123" spans="1:77" ht="6" customHeight="1" x14ac:dyDescent="0.25">
      <c r="C123" s="22"/>
      <c r="D123" s="22"/>
      <c r="F123" s="13"/>
    </row>
    <row r="124" spans="1:77" ht="28.5" customHeight="1" x14ac:dyDescent="0.25">
      <c r="B124" s="35" t="s">
        <v>435</v>
      </c>
      <c r="C124" s="275" t="s">
        <v>507</v>
      </c>
      <c r="D124" s="23"/>
      <c r="E124" s="21" t="b">
        <f>'Section F2'!M15='Section E'!G15</f>
        <v>1</v>
      </c>
      <c r="F124" s="13"/>
    </row>
    <row r="125" spans="1:77" ht="6" customHeight="1" x14ac:dyDescent="0.25">
      <c r="C125" s="22"/>
      <c r="D125" s="22"/>
      <c r="F125" s="13"/>
    </row>
    <row r="126" spans="1:77" ht="28.5" customHeight="1" x14ac:dyDescent="0.25">
      <c r="B126" s="35" t="s">
        <v>436</v>
      </c>
      <c r="C126" s="275" t="s">
        <v>513</v>
      </c>
      <c r="D126" s="23"/>
      <c r="E126" s="21" t="b">
        <f>'Section F2'!N15='Section E'!I15</f>
        <v>1</v>
      </c>
      <c r="F126" s="13"/>
    </row>
    <row r="127" spans="1:77" ht="6" customHeight="1" x14ac:dyDescent="0.25">
      <c r="C127" s="22"/>
      <c r="D127" s="22"/>
      <c r="F127" s="13"/>
    </row>
    <row r="128" spans="1:77" ht="28.5" customHeight="1" x14ac:dyDescent="0.25">
      <c r="B128" s="35" t="s">
        <v>527</v>
      </c>
      <c r="C128" s="275" t="s">
        <v>582</v>
      </c>
      <c r="D128" s="23"/>
      <c r="E128" s="21" t="b">
        <f>'Section F2'!I15='Section E'!E31</f>
        <v>1</v>
      </c>
      <c r="F128" s="13"/>
    </row>
    <row r="129" spans="1:77" ht="6" customHeight="1" x14ac:dyDescent="0.25">
      <c r="C129" s="275"/>
      <c r="D129" s="22"/>
      <c r="F129" s="13"/>
    </row>
    <row r="130" spans="1:77" ht="28.5" customHeight="1" x14ac:dyDescent="0.25">
      <c r="B130" s="35" t="s">
        <v>528</v>
      </c>
      <c r="C130" s="275" t="s">
        <v>584</v>
      </c>
      <c r="D130" s="23"/>
      <c r="E130" s="21" t="b">
        <f>'Section F2'!J15='Section E'!G31</f>
        <v>1</v>
      </c>
      <c r="F130" s="13"/>
    </row>
    <row r="131" spans="1:77" ht="6" customHeight="1" x14ac:dyDescent="0.25">
      <c r="C131" s="275"/>
      <c r="D131" s="22"/>
      <c r="F131" s="13"/>
    </row>
    <row r="132" spans="1:77" ht="28.5" customHeight="1" x14ac:dyDescent="0.25">
      <c r="B132" s="35" t="s">
        <v>531</v>
      </c>
      <c r="C132" s="275" t="s">
        <v>583</v>
      </c>
      <c r="D132" s="23"/>
      <c r="E132" s="21" t="b">
        <f>'Section F2'!K15='Section E'!I31</f>
        <v>1</v>
      </c>
      <c r="F132" s="13"/>
    </row>
    <row r="133" spans="1:77" ht="7.5" customHeight="1" x14ac:dyDescent="0.25">
      <c r="B133" s="35"/>
      <c r="C133" s="275"/>
      <c r="D133" s="23"/>
      <c r="E133" s="275"/>
      <c r="F133" s="13"/>
    </row>
    <row r="134" spans="1:77" ht="28.5" customHeight="1" x14ac:dyDescent="0.25">
      <c r="B134" s="426" t="s">
        <v>532</v>
      </c>
      <c r="C134" s="275" t="s">
        <v>778</v>
      </c>
      <c r="D134" s="23"/>
      <c r="E134" s="21" t="b">
        <f>'Section F2'!O12</f>
        <v>1</v>
      </c>
      <c r="F134" s="13"/>
    </row>
    <row r="135" spans="1:77" x14ac:dyDescent="0.25">
      <c r="C135" s="22"/>
      <c r="D135" s="22"/>
      <c r="F135" s="13"/>
    </row>
    <row r="136" spans="1:77" s="18" customFormat="1" ht="28.5" customHeight="1" x14ac:dyDescent="0.25">
      <c r="A136" s="15"/>
      <c r="B136" s="415"/>
      <c r="C136" s="28" t="s">
        <v>506</v>
      </c>
      <c r="D136" s="23"/>
      <c r="E136" s="12"/>
      <c r="F136" s="13"/>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row>
    <row r="137" spans="1:77" ht="6" customHeight="1" x14ac:dyDescent="0.25">
      <c r="C137" s="22"/>
      <c r="D137" s="22"/>
      <c r="F137" s="13"/>
    </row>
    <row r="138" spans="1:77" ht="28.5" customHeight="1" x14ac:dyDescent="0.25">
      <c r="B138" s="35" t="s">
        <v>7</v>
      </c>
      <c r="C138" s="275" t="s">
        <v>511</v>
      </c>
      <c r="D138" s="23"/>
      <c r="E138" s="21" t="b">
        <f>'Section F3'!D15='Section E'!K17</f>
        <v>1</v>
      </c>
      <c r="F138" s="13"/>
    </row>
    <row r="139" spans="1:77" ht="6" customHeight="1" x14ac:dyDescent="0.25">
      <c r="C139" s="22"/>
      <c r="D139" s="22"/>
      <c r="F139" s="13"/>
    </row>
    <row r="140" spans="1:77" ht="28.5" customHeight="1" x14ac:dyDescent="0.25">
      <c r="B140" s="35" t="s">
        <v>8</v>
      </c>
      <c r="C140" s="275" t="s">
        <v>509</v>
      </c>
      <c r="D140" s="23"/>
      <c r="E140" s="21" t="b">
        <f>'Section F3'!F15='Section E'!K33</f>
        <v>1</v>
      </c>
      <c r="F140" s="13"/>
    </row>
    <row r="141" spans="1:77" ht="6" customHeight="1" x14ac:dyDescent="0.25">
      <c r="C141" s="22"/>
      <c r="D141" s="22"/>
      <c r="F141" s="13"/>
    </row>
    <row r="142" spans="1:77" ht="28.5" customHeight="1" x14ac:dyDescent="0.25">
      <c r="B142" s="35" t="s">
        <v>9</v>
      </c>
      <c r="C142" s="275" t="s">
        <v>499</v>
      </c>
      <c r="D142" s="23"/>
      <c r="E142" s="21" t="b">
        <f>'Section F3'!M15='Section E'!G17</f>
        <v>1</v>
      </c>
      <c r="F142" s="13"/>
    </row>
    <row r="143" spans="1:77" ht="6" customHeight="1" x14ac:dyDescent="0.25">
      <c r="C143" s="22"/>
      <c r="D143" s="22"/>
      <c r="F143" s="13"/>
    </row>
    <row r="144" spans="1:77" ht="28.5" customHeight="1" x14ac:dyDescent="0.25">
      <c r="B144" s="35" t="s">
        <v>435</v>
      </c>
      <c r="C144" s="275" t="s">
        <v>514</v>
      </c>
      <c r="D144" s="23"/>
      <c r="E144" s="21" t="b">
        <f>'Section F3'!N15='Section E'!I17</f>
        <v>1</v>
      </c>
      <c r="F144" s="13"/>
    </row>
    <row r="145" spans="1:77" ht="6" customHeight="1" x14ac:dyDescent="0.25">
      <c r="C145" s="22"/>
      <c r="D145" s="22"/>
      <c r="F145" s="13"/>
    </row>
    <row r="146" spans="1:77" ht="28.5" customHeight="1" x14ac:dyDescent="0.25">
      <c r="B146" s="35" t="s">
        <v>436</v>
      </c>
      <c r="C146" s="275" t="s">
        <v>587</v>
      </c>
      <c r="D146" s="23"/>
      <c r="E146" s="21" t="b">
        <f>'Section F3'!J15='Section E'!G33</f>
        <v>1</v>
      </c>
      <c r="F146" s="13"/>
    </row>
    <row r="147" spans="1:77" ht="6" customHeight="1" x14ac:dyDescent="0.25">
      <c r="C147" s="275"/>
      <c r="D147" s="22"/>
      <c r="F147" s="13"/>
    </row>
    <row r="148" spans="1:77" ht="28.5" customHeight="1" x14ac:dyDescent="0.25">
      <c r="B148" s="35" t="s">
        <v>527</v>
      </c>
      <c r="C148" s="275" t="s">
        <v>588</v>
      </c>
      <c r="D148" s="23"/>
      <c r="E148" s="21" t="b">
        <f>'Section F3'!K15='Section E'!I33</f>
        <v>1</v>
      </c>
      <c r="F148" s="13"/>
    </row>
    <row r="149" spans="1:77" ht="7.5" customHeight="1" x14ac:dyDescent="0.25">
      <c r="B149" s="35"/>
      <c r="C149" s="275"/>
      <c r="D149" s="23"/>
      <c r="E149" s="275"/>
      <c r="F149" s="13"/>
    </row>
    <row r="150" spans="1:77" ht="28.5" customHeight="1" x14ac:dyDescent="0.25">
      <c r="B150" s="426" t="s">
        <v>528</v>
      </c>
      <c r="C150" s="275" t="s">
        <v>778</v>
      </c>
      <c r="D150" s="23"/>
      <c r="E150" s="21" t="b">
        <f>'Section F3'!N12</f>
        <v>1</v>
      </c>
      <c r="F150" s="13"/>
    </row>
    <row r="151" spans="1:77" ht="28.5" customHeight="1" x14ac:dyDescent="0.25">
      <c r="B151" s="35"/>
      <c r="C151" s="275"/>
      <c r="D151" s="276"/>
      <c r="E151" s="276"/>
      <c r="F151" s="277"/>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row>
    <row r="152" spans="1:77" s="18" customFormat="1" ht="28.5" customHeight="1" x14ac:dyDescent="0.25">
      <c r="A152" s="15"/>
      <c r="B152" s="415"/>
      <c r="C152" s="28" t="s">
        <v>615</v>
      </c>
      <c r="D152" s="23"/>
      <c r="E152" s="12"/>
      <c r="F152" s="13"/>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row>
    <row r="153" spans="1:77" ht="6" customHeight="1" x14ac:dyDescent="0.25">
      <c r="C153" s="22"/>
      <c r="D153" s="22"/>
      <c r="F153" s="13"/>
    </row>
    <row r="154" spans="1:77" ht="28.5" customHeight="1" x14ac:dyDescent="0.25">
      <c r="B154" s="35" t="s">
        <v>7</v>
      </c>
      <c r="C154" s="275" t="s">
        <v>632</v>
      </c>
      <c r="D154" s="23"/>
      <c r="E154" s="21" t="b">
        <f>'Section F4'!D15='Section E'!K18</f>
        <v>1</v>
      </c>
      <c r="F154" s="13"/>
    </row>
    <row r="155" spans="1:77" ht="6" customHeight="1" x14ac:dyDescent="0.25">
      <c r="C155" s="22"/>
      <c r="D155" s="22"/>
      <c r="F155" s="13"/>
    </row>
    <row r="156" spans="1:77" ht="28.5" customHeight="1" x14ac:dyDescent="0.25">
      <c r="B156" s="35" t="s">
        <v>8</v>
      </c>
      <c r="C156" s="275" t="s">
        <v>633</v>
      </c>
      <c r="D156" s="23"/>
      <c r="E156" s="21" t="b">
        <f>'Section F4'!F15='Section E'!K34</f>
        <v>1</v>
      </c>
      <c r="F156" s="13"/>
    </row>
    <row r="157" spans="1:77" ht="6" customHeight="1" x14ac:dyDescent="0.25">
      <c r="C157" s="22"/>
      <c r="D157" s="22"/>
      <c r="F157" s="13"/>
    </row>
    <row r="158" spans="1:77" ht="28.5" customHeight="1" x14ac:dyDescent="0.25">
      <c r="B158" s="35" t="s">
        <v>9</v>
      </c>
      <c r="C158" s="275" t="s">
        <v>634</v>
      </c>
      <c r="D158" s="23"/>
      <c r="E158" s="21" t="b">
        <f>'Section F4'!M15='Section E'!G18</f>
        <v>1</v>
      </c>
      <c r="F158" s="13"/>
    </row>
    <row r="159" spans="1:77" ht="6" customHeight="1" x14ac:dyDescent="0.25">
      <c r="C159" s="22"/>
      <c r="D159" s="22"/>
      <c r="F159" s="13"/>
    </row>
    <row r="160" spans="1:77" ht="28.5" customHeight="1" x14ac:dyDescent="0.25">
      <c r="B160" s="35" t="s">
        <v>435</v>
      </c>
      <c r="C160" s="275" t="s">
        <v>635</v>
      </c>
      <c r="D160" s="23"/>
      <c r="E160" s="21" t="b">
        <f>'Section F4'!N15='Section E'!I18</f>
        <v>1</v>
      </c>
      <c r="F160" s="13"/>
    </row>
    <row r="161" spans="1:77" ht="6" customHeight="1" x14ac:dyDescent="0.25">
      <c r="C161" s="22"/>
      <c r="D161" s="22"/>
      <c r="F161" s="13"/>
    </row>
    <row r="162" spans="1:77" ht="28.5" customHeight="1" x14ac:dyDescent="0.25">
      <c r="B162" s="35" t="s">
        <v>436</v>
      </c>
      <c r="C162" s="275" t="s">
        <v>637</v>
      </c>
      <c r="D162" s="23"/>
      <c r="E162" s="21" t="b">
        <f>'Section F4'!J15='Section E'!G34</f>
        <v>1</v>
      </c>
      <c r="F162" s="13"/>
    </row>
    <row r="163" spans="1:77" ht="6" customHeight="1" x14ac:dyDescent="0.25">
      <c r="C163" s="275"/>
      <c r="D163" s="22"/>
      <c r="F163" s="13"/>
    </row>
    <row r="164" spans="1:77" ht="28.5" customHeight="1" x14ac:dyDescent="0.25">
      <c r="B164" s="35" t="s">
        <v>527</v>
      </c>
      <c r="C164" s="275" t="s">
        <v>636</v>
      </c>
      <c r="D164" s="23"/>
      <c r="E164" s="21" t="b">
        <f>'Section F4'!K15='Section E'!I34</f>
        <v>1</v>
      </c>
      <c r="F164" s="13"/>
    </row>
    <row r="165" spans="1:77" ht="7.5" customHeight="1" x14ac:dyDescent="0.25">
      <c r="B165" s="35"/>
      <c r="C165" s="275"/>
      <c r="D165" s="23"/>
      <c r="E165" s="275"/>
      <c r="F165" s="13"/>
    </row>
    <row r="166" spans="1:77" ht="28.5" customHeight="1" x14ac:dyDescent="0.25">
      <c r="B166" s="426" t="s">
        <v>528</v>
      </c>
      <c r="C166" s="275" t="s">
        <v>778</v>
      </c>
      <c r="D166" s="23"/>
      <c r="E166" s="21" t="b">
        <f>'Section F4'!N12</f>
        <v>1</v>
      </c>
      <c r="F166" s="13"/>
    </row>
    <row r="167" spans="1:77" ht="28.5" customHeight="1" x14ac:dyDescent="0.25">
      <c r="B167" s="35"/>
      <c r="C167" s="275"/>
      <c r="D167" s="276"/>
      <c r="E167" s="276"/>
      <c r="F167" s="277"/>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row>
    <row r="168" spans="1:77" s="18" customFormat="1" ht="28.5" customHeight="1" x14ac:dyDescent="0.25">
      <c r="A168" s="15"/>
      <c r="B168" s="415"/>
      <c r="C168" s="28" t="s">
        <v>601</v>
      </c>
      <c r="D168" s="23"/>
      <c r="E168" s="12"/>
      <c r="F168" s="13"/>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row>
    <row r="169" spans="1:77" ht="6" customHeight="1" x14ac:dyDescent="0.25">
      <c r="C169" s="22"/>
      <c r="D169" s="22"/>
      <c r="F169" s="13"/>
    </row>
    <row r="170" spans="1:77" ht="31.5" x14ac:dyDescent="0.25">
      <c r="B170" s="413" t="s">
        <v>7</v>
      </c>
      <c r="C170" s="330" t="s">
        <v>755</v>
      </c>
      <c r="E170" s="21" t="b">
        <f>'Section H'!H12&gt;='Section H'!H13</f>
        <v>1</v>
      </c>
      <c r="F170" s="13"/>
    </row>
    <row r="171" spans="1:77" ht="28.5" customHeight="1" x14ac:dyDescent="0.25">
      <c r="B171" s="35"/>
      <c r="C171" s="275"/>
      <c r="D171" s="276"/>
      <c r="E171" s="276"/>
      <c r="F171" s="277"/>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row>
    <row r="172" spans="1:77" ht="18.75" x14ac:dyDescent="0.25">
      <c r="B172" s="415"/>
      <c r="C172" s="28" t="s">
        <v>650</v>
      </c>
      <c r="D172" s="23"/>
      <c r="F172" s="13"/>
    </row>
    <row r="173" spans="1:77" ht="6" customHeight="1" x14ac:dyDescent="0.25">
      <c r="C173" s="22"/>
      <c r="D173" s="22"/>
      <c r="F173" s="13"/>
    </row>
    <row r="174" spans="1:77" ht="31.5" customHeight="1" x14ac:dyDescent="0.25">
      <c r="B174" s="413" t="s">
        <v>7</v>
      </c>
      <c r="C174" s="362" t="s">
        <v>652</v>
      </c>
      <c r="E174" s="21" t="b">
        <f>SUM('Section I'!G14:U14)='Section A'!P45</f>
        <v>1</v>
      </c>
      <c r="F174" s="13"/>
    </row>
    <row r="175" spans="1:77" ht="6" customHeight="1" x14ac:dyDescent="0.25">
      <c r="C175" s="275"/>
      <c r="D175" s="22"/>
      <c r="F175" s="13"/>
    </row>
    <row r="176" spans="1:77" ht="31.5" customHeight="1" x14ac:dyDescent="0.25">
      <c r="B176" s="413" t="s">
        <v>8</v>
      </c>
      <c r="C176" s="362" t="s">
        <v>653</v>
      </c>
      <c r="E176" s="21" t="b">
        <f>SUM('Section I'!G16:U16)='Section A'!P47</f>
        <v>1</v>
      </c>
      <c r="F176" s="13"/>
    </row>
    <row r="177" spans="2:6" ht="6" customHeight="1" x14ac:dyDescent="0.25">
      <c r="C177" s="275"/>
      <c r="D177" s="22"/>
      <c r="F177" s="13"/>
    </row>
    <row r="178" spans="2:6" ht="31.5" customHeight="1" x14ac:dyDescent="0.25">
      <c r="B178" s="413" t="s">
        <v>9</v>
      </c>
      <c r="C178" s="362" t="s">
        <v>654</v>
      </c>
      <c r="E178" s="21" t="b">
        <f>SUM('Section I'!G18:U18)='Section A'!P48</f>
        <v>1</v>
      </c>
      <c r="F178" s="13"/>
    </row>
    <row r="179" spans="2:6" ht="15.75" hidden="1" x14ac:dyDescent="0.25">
      <c r="B179" s="413"/>
      <c r="C179" s="330"/>
      <c r="E179" s="21"/>
      <c r="F179" s="13"/>
    </row>
    <row r="180" spans="2:6" ht="15.75" hidden="1" x14ac:dyDescent="0.25">
      <c r="B180" s="413"/>
      <c r="C180" s="330"/>
      <c r="E180" s="21"/>
      <c r="F180" s="13"/>
    </row>
    <row r="181" spans="2:6" ht="15.75" hidden="1" x14ac:dyDescent="0.25">
      <c r="B181" s="413"/>
      <c r="C181" s="330"/>
      <c r="E181" s="21"/>
      <c r="F181" s="13"/>
    </row>
    <row r="182" spans="2:6" ht="15.75" hidden="1" x14ac:dyDescent="0.25">
      <c r="B182" s="413"/>
      <c r="C182" s="330"/>
      <c r="E182" s="21"/>
      <c r="F182" s="13"/>
    </row>
    <row r="183" spans="2:6" ht="15.75" hidden="1" x14ac:dyDescent="0.25">
      <c r="B183" s="413"/>
      <c r="C183" s="330"/>
      <c r="E183" s="21"/>
      <c r="F183" s="13"/>
    </row>
    <row r="184" spans="2:6" ht="6" customHeight="1" x14ac:dyDescent="0.25">
      <c r="C184" s="275"/>
      <c r="D184" s="22"/>
      <c r="F184" s="13"/>
    </row>
    <row r="185" spans="2:6" ht="31.5" customHeight="1" x14ac:dyDescent="0.25">
      <c r="B185" s="413" t="s">
        <v>435</v>
      </c>
      <c r="C185" s="362" t="s">
        <v>863</v>
      </c>
      <c r="E185" s="21" t="b">
        <f>'Section I'!Y14</f>
        <v>1</v>
      </c>
      <c r="F185" s="13"/>
    </row>
    <row r="186" spans="2:6" ht="6" customHeight="1" x14ac:dyDescent="0.25">
      <c r="C186" s="275"/>
      <c r="D186" s="22"/>
      <c r="F186" s="13"/>
    </row>
    <row r="187" spans="2:6" ht="31.5" customHeight="1" x14ac:dyDescent="0.25">
      <c r="B187" s="413" t="s">
        <v>436</v>
      </c>
      <c r="C187" s="362" t="s">
        <v>864</v>
      </c>
      <c r="E187" s="21" t="b">
        <f>'Section I'!Y16</f>
        <v>1</v>
      </c>
      <c r="F187" s="13"/>
    </row>
    <row r="188" spans="2:6" ht="6" customHeight="1" x14ac:dyDescent="0.25">
      <c r="C188" s="275"/>
      <c r="D188" s="22"/>
      <c r="F188" s="13"/>
    </row>
    <row r="189" spans="2:6" ht="31.5" customHeight="1" x14ac:dyDescent="0.25">
      <c r="B189" s="413" t="s">
        <v>527</v>
      </c>
      <c r="C189" s="362" t="s">
        <v>865</v>
      </c>
      <c r="E189" s="21" t="b">
        <f>'Section I'!Y18</f>
        <v>1</v>
      </c>
      <c r="F189" s="13"/>
    </row>
    <row r="190" spans="2:6" ht="15.75" x14ac:dyDescent="0.25">
      <c r="B190" s="413"/>
      <c r="C190" s="330"/>
      <c r="E190" s="15"/>
      <c r="F190" s="13"/>
    </row>
    <row r="191" spans="2:6" ht="18.75" x14ac:dyDescent="0.25">
      <c r="B191" s="415"/>
      <c r="C191" s="28" t="s">
        <v>760</v>
      </c>
      <c r="D191" s="23"/>
      <c r="F191" s="13"/>
    </row>
    <row r="192" spans="2:6" ht="6" customHeight="1" x14ac:dyDescent="0.25">
      <c r="C192" s="22"/>
      <c r="D192" s="22"/>
      <c r="F192" s="13"/>
    </row>
    <row r="193" spans="2:6" ht="31.5" customHeight="1" x14ac:dyDescent="0.25">
      <c r="B193" s="35" t="s">
        <v>7</v>
      </c>
      <c r="C193" s="330" t="s">
        <v>681</v>
      </c>
      <c r="E193" s="21" t="b">
        <f>'Section J'!F176</f>
        <v>1</v>
      </c>
      <c r="F193" s="13"/>
    </row>
    <row r="194" spans="2:6" ht="6" customHeight="1" x14ac:dyDescent="0.25">
      <c r="C194" s="22"/>
      <c r="D194" s="22"/>
      <c r="F194" s="13"/>
    </row>
    <row r="195" spans="2:6" ht="31.5" customHeight="1" x14ac:dyDescent="0.25">
      <c r="B195" s="35" t="s">
        <v>8</v>
      </c>
      <c r="C195" s="330" t="s">
        <v>682</v>
      </c>
      <c r="E195" s="21" t="b">
        <f>'Section J'!F177</f>
        <v>1</v>
      </c>
      <c r="F195" s="13"/>
    </row>
    <row r="196" spans="2:6" ht="6" customHeight="1" x14ac:dyDescent="0.25">
      <c r="C196" s="22"/>
      <c r="D196" s="22"/>
      <c r="F196" s="13"/>
    </row>
    <row r="197" spans="2:6" ht="31.5" customHeight="1" x14ac:dyDescent="0.25">
      <c r="B197" s="35" t="s">
        <v>9</v>
      </c>
      <c r="C197" s="330" t="s">
        <v>683</v>
      </c>
      <c r="E197" s="21" t="b">
        <f>'Section J'!F178</f>
        <v>1</v>
      </c>
      <c r="F197" s="13"/>
    </row>
    <row r="198" spans="2:6" ht="6" customHeight="1" x14ac:dyDescent="0.25">
      <c r="C198" s="22"/>
      <c r="D198" s="22"/>
      <c r="F198" s="13"/>
    </row>
    <row r="199" spans="2:6" ht="31.5" customHeight="1" x14ac:dyDescent="0.25">
      <c r="B199" s="35" t="s">
        <v>435</v>
      </c>
      <c r="C199" s="330" t="s">
        <v>691</v>
      </c>
      <c r="E199" s="21" t="b">
        <f>'Section J'!F179</f>
        <v>1</v>
      </c>
      <c r="F199" s="13"/>
    </row>
    <row r="200" spans="2:6" ht="6" customHeight="1" x14ac:dyDescent="0.25">
      <c r="C200" s="22"/>
      <c r="D200" s="22"/>
      <c r="F200" s="13"/>
    </row>
    <row r="201" spans="2:6" ht="31.5" customHeight="1" x14ac:dyDescent="0.25">
      <c r="B201" s="35" t="s">
        <v>436</v>
      </c>
      <c r="C201" s="330" t="s">
        <v>684</v>
      </c>
      <c r="E201" s="21" t="b">
        <f>'Section J'!AF176</f>
        <v>1</v>
      </c>
      <c r="F201" s="13"/>
    </row>
    <row r="202" spans="2:6" ht="6" customHeight="1" x14ac:dyDescent="0.25">
      <c r="C202" s="22"/>
      <c r="D202" s="22"/>
      <c r="F202" s="13"/>
    </row>
    <row r="203" spans="2:6" ht="31.5" customHeight="1" x14ac:dyDescent="0.25">
      <c r="B203" s="35" t="s">
        <v>527</v>
      </c>
      <c r="C203" s="330" t="s">
        <v>685</v>
      </c>
      <c r="E203" s="21" t="b">
        <f>'Section J'!AF177</f>
        <v>1</v>
      </c>
      <c r="F203" s="13"/>
    </row>
    <row r="204" spans="2:6" ht="6" customHeight="1" x14ac:dyDescent="0.25">
      <c r="C204" s="22"/>
      <c r="D204" s="22"/>
      <c r="F204" s="13"/>
    </row>
    <row r="205" spans="2:6" ht="31.5" customHeight="1" x14ac:dyDescent="0.25">
      <c r="B205" s="413" t="s">
        <v>528</v>
      </c>
      <c r="C205" s="330" t="s">
        <v>686</v>
      </c>
      <c r="E205" s="21" t="b">
        <f>'Section J'!AF178</f>
        <v>1</v>
      </c>
      <c r="F205" s="13"/>
    </row>
    <row r="206" spans="2:6" ht="6" customHeight="1" x14ac:dyDescent="0.25">
      <c r="C206" s="22"/>
      <c r="D206" s="22"/>
      <c r="F206" s="13"/>
    </row>
    <row r="207" spans="2:6" ht="31.5" customHeight="1" x14ac:dyDescent="0.25">
      <c r="B207" s="413" t="s">
        <v>531</v>
      </c>
      <c r="C207" s="330" t="s">
        <v>687</v>
      </c>
      <c r="E207" s="21" t="b">
        <f>'Section J'!AF179</f>
        <v>1</v>
      </c>
      <c r="F207" s="13"/>
    </row>
    <row r="208" spans="2:6" ht="31.5" hidden="1" customHeight="1" x14ac:dyDescent="0.25">
      <c r="B208" s="413"/>
      <c r="C208" s="330"/>
      <c r="E208" s="21"/>
      <c r="F208" s="13"/>
    </row>
    <row r="209" spans="2:6" ht="31.5" hidden="1" customHeight="1" x14ac:dyDescent="0.25">
      <c r="B209" s="413"/>
      <c r="C209" s="330"/>
      <c r="E209" s="21"/>
      <c r="F209" s="13"/>
    </row>
    <row r="210" spans="2:6" ht="31.5" hidden="1" customHeight="1" x14ac:dyDescent="0.25">
      <c r="B210" s="413"/>
      <c r="C210" s="330"/>
      <c r="E210" s="21"/>
      <c r="F210" s="13"/>
    </row>
    <row r="211" spans="2:6" ht="31.5" hidden="1" customHeight="1" x14ac:dyDescent="0.25">
      <c r="B211" s="413"/>
      <c r="C211" s="330"/>
      <c r="E211" s="21"/>
      <c r="F211" s="13"/>
    </row>
    <row r="212" spans="2:6" ht="31.5" hidden="1" customHeight="1" x14ac:dyDescent="0.25">
      <c r="B212" s="413"/>
      <c r="C212" s="330"/>
      <c r="E212" s="21"/>
      <c r="F212" s="13"/>
    </row>
    <row r="213" spans="2:6" ht="31.5" hidden="1" customHeight="1" x14ac:dyDescent="0.25">
      <c r="B213" s="413"/>
      <c r="C213" s="330"/>
      <c r="E213" s="21"/>
      <c r="F213" s="13"/>
    </row>
    <row r="214" spans="2:6" ht="31.5" hidden="1" customHeight="1" x14ac:dyDescent="0.25">
      <c r="B214" s="413"/>
      <c r="C214" s="330"/>
      <c r="E214" s="21"/>
      <c r="F214" s="13"/>
    </row>
    <row r="215" spans="2:6" ht="31.5" hidden="1" customHeight="1" x14ac:dyDescent="0.25">
      <c r="B215" s="413"/>
      <c r="C215" s="330"/>
      <c r="E215" s="21"/>
      <c r="F215" s="13"/>
    </row>
    <row r="216" spans="2:6" ht="31.5" hidden="1" customHeight="1" x14ac:dyDescent="0.25">
      <c r="B216" s="413"/>
      <c r="C216" s="330"/>
      <c r="E216" s="21"/>
      <c r="F216" s="13"/>
    </row>
    <row r="217" spans="2:6" ht="31.5" hidden="1" customHeight="1" x14ac:dyDescent="0.25">
      <c r="B217" s="413"/>
      <c r="C217" s="330"/>
      <c r="E217" s="21"/>
      <c r="F217" s="13"/>
    </row>
    <row r="218" spans="2:6" ht="31.5" hidden="1" customHeight="1" x14ac:dyDescent="0.25">
      <c r="B218" s="413"/>
      <c r="C218" s="330"/>
      <c r="E218" s="21"/>
      <c r="F218" s="13"/>
    </row>
    <row r="219" spans="2:6" ht="31.5" hidden="1" customHeight="1" x14ac:dyDescent="0.25">
      <c r="B219" s="413"/>
      <c r="C219" s="330"/>
      <c r="E219" s="21"/>
      <c r="F219" s="13"/>
    </row>
    <row r="220" spans="2:6" ht="31.5" hidden="1" customHeight="1" x14ac:dyDescent="0.25">
      <c r="B220" s="413"/>
      <c r="C220" s="330"/>
      <c r="E220" s="21"/>
      <c r="F220" s="13"/>
    </row>
    <row r="221" spans="2:6" ht="31.5" hidden="1" customHeight="1" x14ac:dyDescent="0.25">
      <c r="B221" s="413"/>
      <c r="C221" s="330"/>
      <c r="E221" s="21"/>
      <c r="F221" s="13"/>
    </row>
    <row r="222" spans="2:6" ht="31.5" hidden="1" customHeight="1" x14ac:dyDescent="0.25">
      <c r="B222" s="413"/>
      <c r="C222" s="330"/>
      <c r="E222" s="21"/>
      <c r="F222" s="13"/>
    </row>
    <row r="223" spans="2:6" ht="31.5" hidden="1" customHeight="1" x14ac:dyDescent="0.25">
      <c r="B223" s="413"/>
      <c r="C223" s="330"/>
      <c r="E223" s="21"/>
      <c r="F223" s="13"/>
    </row>
    <row r="224" spans="2:6" ht="31.5" hidden="1" customHeight="1" x14ac:dyDescent="0.25">
      <c r="B224" s="413"/>
      <c r="C224" s="330"/>
      <c r="E224" s="21"/>
      <c r="F224" s="13"/>
    </row>
    <row r="225" spans="2:6" ht="31.5" hidden="1" customHeight="1" x14ac:dyDescent="0.25">
      <c r="B225" s="413"/>
      <c r="C225" s="330"/>
      <c r="E225" s="21"/>
      <c r="F225" s="13"/>
    </row>
    <row r="226" spans="2:6" ht="31.5" hidden="1" customHeight="1" x14ac:dyDescent="0.25">
      <c r="B226" s="413"/>
      <c r="C226" s="330"/>
      <c r="E226" s="21"/>
      <c r="F226" s="13"/>
    </row>
    <row r="227" spans="2:6" ht="31.5" hidden="1" customHeight="1" x14ac:dyDescent="0.25">
      <c r="B227" s="413"/>
      <c r="C227" s="330"/>
      <c r="E227" s="21"/>
      <c r="F227" s="13"/>
    </row>
    <row r="228" spans="2:6" ht="31.5" hidden="1" customHeight="1" x14ac:dyDescent="0.25">
      <c r="B228" s="413"/>
      <c r="C228" s="330"/>
      <c r="E228" s="21"/>
      <c r="F228" s="13"/>
    </row>
    <row r="229" spans="2:6" ht="31.5" hidden="1" customHeight="1" x14ac:dyDescent="0.25">
      <c r="B229" s="413"/>
      <c r="C229" s="330"/>
      <c r="E229" s="21"/>
      <c r="F229" s="13"/>
    </row>
    <row r="230" spans="2:6" ht="31.5" hidden="1" customHeight="1" x14ac:dyDescent="0.25">
      <c r="B230" s="413"/>
      <c r="C230" s="330"/>
      <c r="E230" s="21"/>
      <c r="F230" s="13"/>
    </row>
    <row r="231" spans="2:6" ht="31.5" hidden="1" customHeight="1" x14ac:dyDescent="0.25">
      <c r="B231" s="413"/>
      <c r="C231" s="330"/>
      <c r="E231" s="21"/>
      <c r="F231" s="13"/>
    </row>
    <row r="232" spans="2:6" ht="31.5" hidden="1" customHeight="1" x14ac:dyDescent="0.25">
      <c r="B232" s="413"/>
      <c r="C232" s="330"/>
      <c r="E232" s="21"/>
      <c r="F232" s="13"/>
    </row>
    <row r="233" spans="2:6" ht="31.5" hidden="1" customHeight="1" x14ac:dyDescent="0.25">
      <c r="B233" s="413"/>
      <c r="C233" s="330"/>
      <c r="E233" s="21"/>
      <c r="F233" s="13"/>
    </row>
    <row r="234" spans="2:6" ht="31.5" hidden="1" customHeight="1" x14ac:dyDescent="0.25">
      <c r="B234" s="413"/>
      <c r="C234" s="330"/>
      <c r="E234" s="21"/>
      <c r="F234" s="13"/>
    </row>
    <row r="235" spans="2:6" ht="31.5" hidden="1" customHeight="1" x14ac:dyDescent="0.25">
      <c r="B235" s="413"/>
      <c r="C235" s="330"/>
      <c r="E235" s="21"/>
      <c r="F235" s="13"/>
    </row>
    <row r="236" spans="2:6" ht="31.5" hidden="1" customHeight="1" x14ac:dyDescent="0.25">
      <c r="B236" s="413"/>
      <c r="C236" s="330"/>
      <c r="E236" s="21"/>
      <c r="F236" s="13"/>
    </row>
    <row r="237" spans="2:6" ht="31.5" hidden="1" customHeight="1" x14ac:dyDescent="0.25">
      <c r="B237" s="413"/>
      <c r="C237" s="330"/>
      <c r="E237" s="21"/>
      <c r="F237" s="13"/>
    </row>
    <row r="238" spans="2:6" ht="31.5" hidden="1" customHeight="1" x14ac:dyDescent="0.25">
      <c r="B238" s="413"/>
      <c r="C238" s="330"/>
      <c r="E238" s="21"/>
      <c r="F238" s="13"/>
    </row>
    <row r="239" spans="2:6" ht="31.5" hidden="1" customHeight="1" x14ac:dyDescent="0.25">
      <c r="B239" s="413"/>
      <c r="C239" s="330"/>
      <c r="E239" s="21"/>
      <c r="F239" s="13"/>
    </row>
    <row r="240" spans="2:6" ht="31.5" hidden="1" customHeight="1" x14ac:dyDescent="0.25">
      <c r="B240" s="413"/>
      <c r="C240" s="330"/>
      <c r="E240" s="21"/>
      <c r="F240" s="13"/>
    </row>
    <row r="241" spans="2:6" ht="31.5" hidden="1" customHeight="1" x14ac:dyDescent="0.25">
      <c r="B241" s="413"/>
      <c r="C241" s="330"/>
      <c r="E241" s="21"/>
      <c r="F241" s="13"/>
    </row>
    <row r="242" spans="2:6" ht="31.5" hidden="1" customHeight="1" x14ac:dyDescent="0.25">
      <c r="B242" s="413"/>
      <c r="C242" s="330"/>
      <c r="E242" s="21"/>
      <c r="F242" s="13"/>
    </row>
    <row r="243" spans="2:6" ht="31.5" hidden="1" customHeight="1" x14ac:dyDescent="0.25">
      <c r="B243" s="413"/>
      <c r="C243" s="330"/>
      <c r="E243" s="21"/>
      <c r="F243" s="13"/>
    </row>
    <row r="244" spans="2:6" ht="31.5" hidden="1" customHeight="1" x14ac:dyDescent="0.25">
      <c r="B244" s="413"/>
      <c r="C244" s="330"/>
      <c r="E244" s="21"/>
      <c r="F244" s="13"/>
    </row>
    <row r="245" spans="2:6" ht="31.5" hidden="1" customHeight="1" x14ac:dyDescent="0.25">
      <c r="B245" s="413"/>
      <c r="C245" s="330"/>
      <c r="E245" s="21"/>
      <c r="F245" s="13"/>
    </row>
    <row r="246" spans="2:6" ht="31.5" hidden="1" customHeight="1" x14ac:dyDescent="0.25">
      <c r="B246" s="413"/>
      <c r="C246" s="330"/>
      <c r="E246" s="21"/>
      <c r="F246" s="13"/>
    </row>
    <row r="247" spans="2:6" ht="31.5" hidden="1" customHeight="1" x14ac:dyDescent="0.25">
      <c r="B247" s="413"/>
      <c r="C247" s="330"/>
      <c r="E247" s="21"/>
      <c r="F247" s="13"/>
    </row>
    <row r="248" spans="2:6" ht="31.5" hidden="1" customHeight="1" x14ac:dyDescent="0.25">
      <c r="B248" s="413"/>
      <c r="C248" s="330"/>
      <c r="E248" s="21"/>
      <c r="F248" s="13"/>
    </row>
    <row r="249" spans="2:6" ht="31.5" hidden="1" customHeight="1" x14ac:dyDescent="0.25">
      <c r="B249" s="413"/>
      <c r="C249" s="330"/>
      <c r="E249" s="21"/>
      <c r="F249" s="13"/>
    </row>
    <row r="250" spans="2:6" ht="31.5" hidden="1" customHeight="1" x14ac:dyDescent="0.25">
      <c r="B250" s="413"/>
      <c r="C250" s="330"/>
      <c r="E250" s="21"/>
      <c r="F250" s="13"/>
    </row>
    <row r="251" spans="2:6" ht="31.5" hidden="1" customHeight="1" x14ac:dyDescent="0.25">
      <c r="B251" s="413"/>
      <c r="C251" s="330"/>
      <c r="E251" s="21"/>
      <c r="F251" s="13"/>
    </row>
    <row r="252" spans="2:6" ht="31.5" hidden="1" customHeight="1" x14ac:dyDescent="0.25">
      <c r="B252" s="413"/>
      <c r="C252" s="330"/>
      <c r="E252" s="21"/>
      <c r="F252" s="13"/>
    </row>
    <row r="253" spans="2:6" ht="31.5" hidden="1" customHeight="1" x14ac:dyDescent="0.25">
      <c r="B253" s="413"/>
      <c r="C253" s="330"/>
      <c r="E253" s="21"/>
      <c r="F253" s="13"/>
    </row>
    <row r="254" spans="2:6" ht="31.5" hidden="1" customHeight="1" x14ac:dyDescent="0.25">
      <c r="B254" s="413"/>
      <c r="C254" s="330"/>
      <c r="E254" s="21"/>
      <c r="F254" s="13"/>
    </row>
    <row r="255" spans="2:6" ht="31.5" hidden="1" customHeight="1" x14ac:dyDescent="0.25">
      <c r="B255" s="413"/>
      <c r="C255" s="330"/>
      <c r="E255" s="21"/>
      <c r="F255" s="13"/>
    </row>
    <row r="256" spans="2:6" ht="31.5" hidden="1" customHeight="1" x14ac:dyDescent="0.25">
      <c r="B256" s="413"/>
      <c r="C256" s="330"/>
      <c r="E256" s="21"/>
      <c r="F256" s="13"/>
    </row>
    <row r="257" spans="2:6" ht="31.5" hidden="1" customHeight="1" x14ac:dyDescent="0.25">
      <c r="B257" s="413"/>
      <c r="C257" s="330"/>
      <c r="E257" s="21"/>
      <c r="F257" s="13"/>
    </row>
    <row r="258" spans="2:6" ht="31.5" hidden="1" customHeight="1" x14ac:dyDescent="0.25">
      <c r="B258" s="413"/>
      <c r="C258" s="330"/>
      <c r="E258" s="21"/>
      <c r="F258" s="13"/>
    </row>
    <row r="259" spans="2:6" ht="31.5" hidden="1" customHeight="1" x14ac:dyDescent="0.25">
      <c r="B259" s="413"/>
      <c r="C259" s="330"/>
      <c r="E259" s="21"/>
      <c r="F259" s="13"/>
    </row>
    <row r="260" spans="2:6" ht="31.5" hidden="1" customHeight="1" x14ac:dyDescent="0.25">
      <c r="B260" s="413"/>
      <c r="C260" s="330"/>
      <c r="E260" s="21"/>
      <c r="F260" s="13"/>
    </row>
    <row r="261" spans="2:6" ht="31.5" hidden="1" customHeight="1" x14ac:dyDescent="0.25">
      <c r="B261" s="413"/>
      <c r="C261" s="330"/>
      <c r="E261" s="21"/>
      <c r="F261" s="13"/>
    </row>
    <row r="262" spans="2:6" ht="31.5" hidden="1" customHeight="1" x14ac:dyDescent="0.25">
      <c r="B262" s="413"/>
      <c r="C262" s="330"/>
      <c r="E262" s="21"/>
      <c r="F262" s="13"/>
    </row>
    <row r="263" spans="2:6" ht="31.5" hidden="1" customHeight="1" x14ac:dyDescent="0.25">
      <c r="B263" s="413"/>
      <c r="C263" s="330"/>
      <c r="E263" s="21"/>
      <c r="F263" s="13"/>
    </row>
    <row r="264" spans="2:6" ht="31.5" hidden="1" customHeight="1" x14ac:dyDescent="0.25">
      <c r="B264" s="413"/>
      <c r="C264" s="330"/>
      <c r="E264" s="21"/>
      <c r="F264" s="13"/>
    </row>
    <row r="265" spans="2:6" ht="31.5" hidden="1" customHeight="1" x14ac:dyDescent="0.25">
      <c r="B265" s="413"/>
      <c r="C265" s="330"/>
      <c r="E265" s="21"/>
      <c r="F265" s="13"/>
    </row>
    <row r="266" spans="2:6" ht="31.5" hidden="1" customHeight="1" x14ac:dyDescent="0.25">
      <c r="B266" s="413"/>
      <c r="C266" s="330"/>
      <c r="E266" s="21"/>
      <c r="F266" s="13"/>
    </row>
    <row r="267" spans="2:6" ht="31.5" hidden="1" customHeight="1" x14ac:dyDescent="0.25">
      <c r="B267" s="413"/>
      <c r="C267" s="330"/>
      <c r="E267" s="21"/>
      <c r="F267" s="13"/>
    </row>
    <row r="268" spans="2:6" ht="31.5" hidden="1" customHeight="1" x14ac:dyDescent="0.25">
      <c r="B268" s="413"/>
      <c r="C268" s="330"/>
      <c r="E268" s="21"/>
      <c r="F268" s="13"/>
    </row>
    <row r="269" spans="2:6" ht="31.5" hidden="1" customHeight="1" x14ac:dyDescent="0.25">
      <c r="B269" s="413"/>
      <c r="C269" s="330"/>
      <c r="E269" s="21"/>
      <c r="F269" s="13"/>
    </row>
    <row r="270" spans="2:6" ht="31.5" hidden="1" customHeight="1" x14ac:dyDescent="0.25">
      <c r="B270" s="413"/>
      <c r="C270" s="330"/>
      <c r="E270" s="21"/>
      <c r="F270" s="13"/>
    </row>
    <row r="271" spans="2:6" ht="31.5" hidden="1" customHeight="1" x14ac:dyDescent="0.25">
      <c r="B271" s="413"/>
      <c r="C271" s="330"/>
      <c r="E271" s="21"/>
      <c r="F271" s="13"/>
    </row>
    <row r="272" spans="2:6" ht="31.5" hidden="1" customHeight="1" x14ac:dyDescent="0.25">
      <c r="B272" s="413"/>
      <c r="C272" s="330"/>
      <c r="E272" s="21"/>
      <c r="F272" s="13"/>
    </row>
    <row r="273" spans="2:6" ht="31.5" hidden="1" customHeight="1" x14ac:dyDescent="0.25">
      <c r="B273" s="413"/>
      <c r="C273" s="330"/>
      <c r="E273" s="21"/>
      <c r="F273" s="13"/>
    </row>
    <row r="274" spans="2:6" ht="31.5" hidden="1" customHeight="1" x14ac:dyDescent="0.25">
      <c r="B274" s="413"/>
      <c r="C274" s="330"/>
      <c r="E274" s="21"/>
      <c r="F274" s="13"/>
    </row>
    <row r="275" spans="2:6" ht="31.5" hidden="1" customHeight="1" x14ac:dyDescent="0.25">
      <c r="B275" s="413"/>
      <c r="C275" s="330"/>
      <c r="E275" s="21"/>
      <c r="F275" s="13"/>
    </row>
    <row r="276" spans="2:6" ht="31.5" hidden="1" customHeight="1" x14ac:dyDescent="0.25">
      <c r="B276" s="413"/>
      <c r="C276" s="330"/>
      <c r="E276" s="21"/>
      <c r="F276" s="13"/>
    </row>
    <row r="277" spans="2:6" ht="31.5" hidden="1" customHeight="1" x14ac:dyDescent="0.25">
      <c r="B277" s="413"/>
      <c r="C277" s="330"/>
      <c r="E277" s="21"/>
      <c r="F277" s="13"/>
    </row>
    <row r="278" spans="2:6" ht="31.5" hidden="1" customHeight="1" x14ac:dyDescent="0.25">
      <c r="B278" s="413"/>
      <c r="C278" s="330"/>
      <c r="E278" s="21"/>
      <c r="F278" s="13"/>
    </row>
    <row r="279" spans="2:6" ht="31.5" hidden="1" customHeight="1" x14ac:dyDescent="0.25">
      <c r="B279" s="413"/>
      <c r="C279" s="330"/>
      <c r="E279" s="21"/>
      <c r="F279" s="13"/>
    </row>
    <row r="280" spans="2:6" ht="31.5" hidden="1" customHeight="1" x14ac:dyDescent="0.25">
      <c r="B280" s="413"/>
      <c r="C280" s="330"/>
      <c r="E280" s="21"/>
      <c r="F280" s="13"/>
    </row>
    <row r="281" spans="2:6" ht="31.5" hidden="1" customHeight="1" x14ac:dyDescent="0.25">
      <c r="B281" s="413"/>
      <c r="C281" s="330"/>
      <c r="E281" s="21"/>
      <c r="F281" s="13"/>
    </row>
    <row r="282" spans="2:6" ht="31.5" hidden="1" customHeight="1" x14ac:dyDescent="0.25">
      <c r="B282" s="413"/>
      <c r="C282" s="330"/>
      <c r="E282" s="21"/>
      <c r="F282" s="13"/>
    </row>
    <row r="283" spans="2:6" ht="31.5" hidden="1" customHeight="1" x14ac:dyDescent="0.25">
      <c r="B283" s="413"/>
      <c r="C283" s="330"/>
      <c r="E283" s="21"/>
      <c r="F283" s="13"/>
    </row>
    <row r="284" spans="2:6" ht="31.5" hidden="1" customHeight="1" x14ac:dyDescent="0.25">
      <c r="B284" s="413"/>
      <c r="C284" s="330"/>
      <c r="E284" s="21"/>
      <c r="F284" s="13"/>
    </row>
    <row r="285" spans="2:6" ht="31.5" hidden="1" customHeight="1" x14ac:dyDescent="0.25">
      <c r="B285" s="413"/>
      <c r="C285" s="330"/>
      <c r="E285" s="21"/>
      <c r="F285" s="13"/>
    </row>
    <row r="286" spans="2:6" ht="31.5" hidden="1" customHeight="1" x14ac:dyDescent="0.25">
      <c r="B286" s="413"/>
      <c r="C286" s="330"/>
      <c r="E286" s="21"/>
      <c r="F286" s="13"/>
    </row>
    <row r="287" spans="2:6" ht="31.5" hidden="1" customHeight="1" x14ac:dyDescent="0.25">
      <c r="B287" s="413"/>
      <c r="C287" s="330"/>
      <c r="E287" s="21"/>
      <c r="F287" s="13"/>
    </row>
    <row r="288" spans="2:6" ht="31.5" hidden="1" customHeight="1" x14ac:dyDescent="0.25">
      <c r="B288" s="413"/>
      <c r="C288" s="330"/>
      <c r="E288" s="21"/>
      <c r="F288" s="13"/>
    </row>
    <row r="289" spans="2:6" ht="31.5" hidden="1" customHeight="1" x14ac:dyDescent="0.25">
      <c r="B289" s="413"/>
      <c r="C289" s="330"/>
      <c r="E289" s="21"/>
      <c r="F289" s="13"/>
    </row>
    <row r="290" spans="2:6" ht="31.5" hidden="1" customHeight="1" x14ac:dyDescent="0.25">
      <c r="B290" s="413"/>
      <c r="C290" s="330"/>
      <c r="E290" s="21"/>
      <c r="F290" s="13"/>
    </row>
    <row r="291" spans="2:6" ht="31.5" hidden="1" customHeight="1" x14ac:dyDescent="0.25">
      <c r="B291" s="413"/>
      <c r="C291" s="330"/>
      <c r="E291" s="21"/>
      <c r="F291" s="13"/>
    </row>
    <row r="292" spans="2:6" ht="31.5" hidden="1" customHeight="1" x14ac:dyDescent="0.25">
      <c r="B292" s="413"/>
      <c r="C292" s="330"/>
      <c r="E292" s="21"/>
      <c r="F292" s="13"/>
    </row>
    <row r="293" spans="2:6" ht="31.5" hidden="1" customHeight="1" x14ac:dyDescent="0.25">
      <c r="B293" s="413"/>
      <c r="C293" s="330"/>
      <c r="E293" s="21"/>
      <c r="F293" s="13"/>
    </row>
    <row r="294" spans="2:6" ht="31.5" hidden="1" customHeight="1" x14ac:dyDescent="0.25">
      <c r="B294" s="413"/>
      <c r="C294" s="330"/>
      <c r="E294" s="21"/>
      <c r="F294" s="13"/>
    </row>
    <row r="295" spans="2:6" ht="31.5" hidden="1" customHeight="1" x14ac:dyDescent="0.25">
      <c r="B295" s="413"/>
      <c r="C295" s="330"/>
      <c r="E295" s="21"/>
      <c r="F295" s="13"/>
    </row>
    <row r="296" spans="2:6" ht="31.5" hidden="1" customHeight="1" x14ac:dyDescent="0.25">
      <c r="B296" s="413"/>
      <c r="C296" s="330"/>
      <c r="E296" s="21"/>
      <c r="F296" s="13"/>
    </row>
    <row r="297" spans="2:6" ht="31.5" hidden="1" customHeight="1" x14ac:dyDescent="0.25">
      <c r="B297" s="413"/>
      <c r="C297" s="330"/>
      <c r="E297" s="21"/>
      <c r="F297" s="13"/>
    </row>
    <row r="298" spans="2:6" ht="31.5" hidden="1" customHeight="1" x14ac:dyDescent="0.25">
      <c r="B298" s="413"/>
      <c r="C298" s="330"/>
      <c r="E298" s="21"/>
      <c r="F298" s="13"/>
    </row>
    <row r="299" spans="2:6" ht="31.5" hidden="1" customHeight="1" x14ac:dyDescent="0.25">
      <c r="B299" s="413"/>
      <c r="C299" s="330"/>
      <c r="E299" s="21"/>
      <c r="F299" s="13"/>
    </row>
    <row r="300" spans="2:6" ht="31.5" hidden="1" customHeight="1" x14ac:dyDescent="0.25">
      <c r="B300" s="413"/>
      <c r="C300" s="330"/>
      <c r="E300" s="21"/>
      <c r="F300" s="13"/>
    </row>
    <row r="301" spans="2:6" ht="31.5" hidden="1" customHeight="1" x14ac:dyDescent="0.25">
      <c r="B301" s="413"/>
      <c r="C301" s="330"/>
      <c r="E301" s="21"/>
      <c r="F301" s="13"/>
    </row>
    <row r="302" spans="2:6" ht="31.5" hidden="1" customHeight="1" x14ac:dyDescent="0.25">
      <c r="B302" s="413"/>
      <c r="C302" s="330"/>
      <c r="E302" s="21"/>
      <c r="F302" s="13"/>
    </row>
    <row r="303" spans="2:6" ht="31.5" hidden="1" customHeight="1" x14ac:dyDescent="0.25">
      <c r="B303" s="413"/>
      <c r="C303" s="330"/>
      <c r="E303" s="21"/>
      <c r="F303" s="13"/>
    </row>
    <row r="304" spans="2:6" ht="31.5" hidden="1" customHeight="1" x14ac:dyDescent="0.25">
      <c r="B304" s="413"/>
      <c r="C304" s="330"/>
      <c r="E304" s="21"/>
      <c r="F304" s="13"/>
    </row>
    <row r="305" spans="2:6" ht="31.5" hidden="1" customHeight="1" x14ac:dyDescent="0.25">
      <c r="B305" s="413"/>
      <c r="C305" s="330"/>
      <c r="E305" s="21"/>
      <c r="F305" s="13"/>
    </row>
    <row r="306" spans="2:6" ht="31.5" hidden="1" customHeight="1" x14ac:dyDescent="0.25">
      <c r="B306" s="413"/>
      <c r="C306" s="330"/>
      <c r="E306" s="21"/>
      <c r="F306" s="13"/>
    </row>
    <row r="307" spans="2:6" ht="31.5" hidden="1" customHeight="1" x14ac:dyDescent="0.25">
      <c r="B307" s="413"/>
      <c r="C307" s="330"/>
      <c r="E307" s="21"/>
      <c r="F307" s="13"/>
    </row>
    <row r="308" spans="2:6" ht="31.5" hidden="1" customHeight="1" x14ac:dyDescent="0.25">
      <c r="B308" s="413"/>
      <c r="C308" s="330"/>
      <c r="E308" s="21"/>
      <c r="F308" s="13"/>
    </row>
    <row r="309" spans="2:6" ht="31.5" hidden="1" customHeight="1" x14ac:dyDescent="0.25">
      <c r="B309" s="413"/>
      <c r="C309" s="330"/>
      <c r="E309" s="21"/>
      <c r="F309" s="13"/>
    </row>
    <row r="310" spans="2:6" ht="31.5" hidden="1" customHeight="1" x14ac:dyDescent="0.25">
      <c r="B310" s="413"/>
      <c r="C310" s="330"/>
      <c r="E310" s="21"/>
      <c r="F310" s="13"/>
    </row>
    <row r="311" spans="2:6" ht="31.5" hidden="1" customHeight="1" x14ac:dyDescent="0.25">
      <c r="B311" s="413"/>
      <c r="C311" s="330"/>
      <c r="E311" s="21"/>
      <c r="F311" s="13"/>
    </row>
    <row r="312" spans="2:6" ht="31.5" hidden="1" customHeight="1" x14ac:dyDescent="0.25">
      <c r="B312" s="413"/>
      <c r="C312" s="330"/>
      <c r="E312" s="21"/>
      <c r="F312" s="13"/>
    </row>
    <row r="313" spans="2:6" ht="31.5" hidden="1" customHeight="1" x14ac:dyDescent="0.25">
      <c r="B313" s="413"/>
      <c r="C313" s="330"/>
      <c r="E313" s="21"/>
      <c r="F313" s="13"/>
    </row>
    <row r="314" spans="2:6" ht="31.5" hidden="1" customHeight="1" x14ac:dyDescent="0.25">
      <c r="B314" s="413"/>
      <c r="C314" s="330"/>
      <c r="E314" s="21"/>
      <c r="F314" s="13"/>
    </row>
    <row r="315" spans="2:6" ht="31.5" hidden="1" customHeight="1" x14ac:dyDescent="0.25">
      <c r="B315" s="413"/>
      <c r="C315" s="330"/>
      <c r="E315" s="21"/>
      <c r="F315" s="13"/>
    </row>
    <row r="316" spans="2:6" ht="6" customHeight="1" x14ac:dyDescent="0.25">
      <c r="C316" s="22"/>
      <c r="D316" s="22"/>
      <c r="F316" s="13"/>
    </row>
    <row r="317" spans="2:6" ht="31.5" customHeight="1" x14ac:dyDescent="0.25">
      <c r="B317" s="415"/>
      <c r="C317" s="28" t="s">
        <v>765</v>
      </c>
      <c r="F317" s="13"/>
    </row>
    <row r="318" spans="2:6" ht="6" customHeight="1" x14ac:dyDescent="0.25">
      <c r="C318" s="22"/>
      <c r="D318" s="22"/>
      <c r="F318" s="13"/>
    </row>
    <row r="319" spans="2:6" ht="31.5" customHeight="1" x14ac:dyDescent="0.25">
      <c r="B319" s="35">
        <v>1</v>
      </c>
      <c r="C319" s="330" t="s">
        <v>972</v>
      </c>
      <c r="E319" s="21" t="b">
        <f>'Section K'!H167=('Section K'!J167+'Section K'!L167+'Section K'!N167+'Section K'!P167+'Section K'!R167)</f>
        <v>1</v>
      </c>
      <c r="F319" s="13"/>
    </row>
    <row r="320" spans="2:6" ht="12.75" customHeight="1" x14ac:dyDescent="0.25">
      <c r="B320" s="413"/>
      <c r="C320" s="330"/>
      <c r="E320" s="15"/>
      <c r="F320" s="13"/>
    </row>
    <row r="321" spans="2:77" ht="31.5" customHeight="1" x14ac:dyDescent="0.25">
      <c r="B321" s="415"/>
      <c r="C321" s="28" t="s">
        <v>860</v>
      </c>
      <c r="E321" s="15"/>
      <c r="F321" s="13"/>
    </row>
    <row r="322" spans="2:77" ht="15.75" x14ac:dyDescent="0.25">
      <c r="B322" s="413"/>
      <c r="C322" s="330"/>
      <c r="E322" s="15"/>
      <c r="F322" s="13"/>
    </row>
    <row r="323" spans="2:77" ht="31.5" customHeight="1" x14ac:dyDescent="0.25">
      <c r="B323" s="413">
        <v>1</v>
      </c>
      <c r="C323" s="330" t="s">
        <v>856</v>
      </c>
      <c r="E323" s="21" t="b">
        <f>'Section L'!AS168=80</f>
        <v>1</v>
      </c>
      <c r="F323" s="13"/>
    </row>
    <row r="324" spans="2:77" ht="15.75" x14ac:dyDescent="0.25">
      <c r="B324" s="413"/>
      <c r="C324" s="330"/>
      <c r="E324" s="15"/>
      <c r="F324" s="13"/>
    </row>
    <row r="325" spans="2:77" ht="18.75" x14ac:dyDescent="0.25">
      <c r="B325" s="415"/>
      <c r="C325" s="28" t="s">
        <v>976</v>
      </c>
      <c r="E325" s="15"/>
      <c r="F325" s="13"/>
    </row>
    <row r="326" spans="2:77" ht="15.75" x14ac:dyDescent="0.25">
      <c r="B326" s="413"/>
      <c r="C326" s="330"/>
      <c r="E326" s="15"/>
      <c r="F326" s="13"/>
    </row>
    <row r="327" spans="2:77" ht="31.5" customHeight="1" x14ac:dyDescent="0.25">
      <c r="B327" s="413">
        <v>1</v>
      </c>
      <c r="C327" s="330" t="s">
        <v>975</v>
      </c>
      <c r="E327" s="21" t="b">
        <f>'Section M'!P167=0</f>
        <v>1</v>
      </c>
      <c r="F327" s="13"/>
    </row>
    <row r="328" spans="2:77" ht="6" customHeight="1" x14ac:dyDescent="0.25">
      <c r="C328" s="22"/>
      <c r="D328" s="22"/>
      <c r="F328" s="13"/>
    </row>
    <row r="329" spans="2:77" ht="31.5" customHeight="1" x14ac:dyDescent="0.25">
      <c r="B329" s="413">
        <v>2</v>
      </c>
      <c r="C329" s="330" t="s">
        <v>973</v>
      </c>
      <c r="E329" s="21" t="b">
        <f>'Section M'!Q167=0</f>
        <v>1</v>
      </c>
      <c r="F329" s="13"/>
    </row>
    <row r="330" spans="2:77" ht="6.75" customHeight="1" x14ac:dyDescent="0.25">
      <c r="B330" s="413"/>
      <c r="C330" s="330"/>
      <c r="F330" s="13"/>
    </row>
    <row r="331" spans="2:77" ht="31.5" customHeight="1" x14ac:dyDescent="0.25">
      <c r="B331" s="413">
        <v>3</v>
      </c>
      <c r="C331" s="330" t="s">
        <v>979</v>
      </c>
      <c r="E331" s="21" t="b">
        <f>'Section M'!R167=0</f>
        <v>1</v>
      </c>
      <c r="F331" s="13"/>
    </row>
    <row r="332" spans="2:77" ht="6.75" customHeight="1" x14ac:dyDescent="0.25">
      <c r="B332" s="413"/>
      <c r="C332" s="330"/>
      <c r="F332" s="13"/>
    </row>
    <row r="333" spans="2:77" ht="31.5" customHeight="1" x14ac:dyDescent="0.25">
      <c r="B333" s="413">
        <v>4</v>
      </c>
      <c r="C333" s="330" t="s">
        <v>980</v>
      </c>
      <c r="E333" s="21" t="b">
        <f>'Section M'!S167=0</f>
        <v>1</v>
      </c>
      <c r="F333" s="13"/>
    </row>
    <row r="334" spans="2:77" x14ac:dyDescent="0.25">
      <c r="C334" s="22"/>
      <c r="D334" s="22"/>
      <c r="F334" s="13"/>
    </row>
    <row r="335" spans="2:77" ht="18.75" x14ac:dyDescent="0.25">
      <c r="B335" s="415"/>
      <c r="C335" s="28" t="s">
        <v>37</v>
      </c>
      <c r="D335" s="276"/>
      <c r="E335" s="276"/>
      <c r="F335" s="277"/>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c r="BU335" s="15"/>
      <c r="BV335" s="15"/>
      <c r="BW335" s="15"/>
      <c r="BX335" s="15"/>
      <c r="BY335" s="15"/>
    </row>
    <row r="336" spans="2:77" ht="6" customHeight="1" x14ac:dyDescent="0.25">
      <c r="C336" s="22"/>
      <c r="D336" s="22"/>
      <c r="F336" s="13"/>
    </row>
    <row r="337" spans="1:77" ht="28.5" customHeight="1" x14ac:dyDescent="0.25">
      <c r="B337" s="35">
        <v>1</v>
      </c>
      <c r="C337" s="275" t="s">
        <v>38</v>
      </c>
      <c r="D337" s="276"/>
      <c r="E337" s="21" t="b">
        <f>IF(AND(GeneralInfoValidation=TRUE,ValidationA=TRUE,ValidationB=TRUE,Validation_C=TRUE,ValidationD=TRUE,ESection=TRUE,SECTIONF1=TRUE,SECTIONF2=TRUE,SECTIONF3=TRUE,SECTIONG=TRUE,SectionH=TRUE,SECTIONF4=TRUE,SectionI=TRUE, sECTIONj=TRUE,SectionK=TRUE,sECTIONL=TRUE),TRUE,FALSE)</f>
        <v>0</v>
      </c>
      <c r="F337" s="277"/>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15"/>
      <c r="BT337" s="15"/>
      <c r="BU337" s="15"/>
      <c r="BV337" s="15"/>
      <c r="BW337" s="15"/>
      <c r="BX337" s="15"/>
      <c r="BY337" s="15"/>
    </row>
    <row r="338" spans="1:77" s="18" customFormat="1" x14ac:dyDescent="0.25">
      <c r="A338" s="15"/>
      <c r="B338" s="20"/>
      <c r="C338" s="22"/>
      <c r="D338" s="22"/>
      <c r="E338" s="12"/>
      <c r="F338" s="13"/>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4"/>
      <c r="AY338" s="14"/>
      <c r="AZ338" s="14"/>
      <c r="BA338" s="14"/>
      <c r="BB338" s="14"/>
      <c r="BC338" s="14"/>
      <c r="BD338" s="14"/>
      <c r="BE338" s="14"/>
      <c r="BF338" s="14"/>
      <c r="BG338" s="14"/>
      <c r="BH338" s="14"/>
      <c r="BI338" s="14"/>
      <c r="BJ338" s="14"/>
      <c r="BK338" s="14"/>
      <c r="BL338" s="14"/>
      <c r="BM338" s="14"/>
      <c r="BN338" s="14"/>
      <c r="BO338" s="14"/>
      <c r="BP338" s="14"/>
      <c r="BQ338" s="14"/>
      <c r="BR338" s="14"/>
      <c r="BS338" s="14"/>
      <c r="BT338" s="14"/>
      <c r="BU338" s="14"/>
      <c r="BV338" s="14"/>
      <c r="BW338" s="14"/>
      <c r="BX338" s="14"/>
      <c r="BY338" s="14"/>
    </row>
    <row r="339" spans="1:77" s="18" customFormat="1" ht="18.75" x14ac:dyDescent="0.25">
      <c r="A339" s="15"/>
      <c r="B339" s="415"/>
      <c r="C339" s="28" t="s">
        <v>39</v>
      </c>
      <c r="D339" s="16"/>
      <c r="E339" s="12"/>
      <c r="F339" s="13"/>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c r="AW339" s="14"/>
      <c r="AX339" s="14"/>
      <c r="AY339" s="14"/>
      <c r="AZ339" s="14"/>
      <c r="BA339" s="14"/>
      <c r="BB339" s="14"/>
      <c r="BC339" s="14"/>
      <c r="BD339" s="14"/>
      <c r="BE339" s="14"/>
      <c r="BF339" s="14"/>
      <c r="BG339" s="14"/>
      <c r="BH339" s="14"/>
      <c r="BI339" s="14"/>
      <c r="BJ339" s="14"/>
      <c r="BK339" s="14"/>
      <c r="BL339" s="14"/>
      <c r="BM339" s="14"/>
      <c r="BN339" s="14"/>
      <c r="BO339" s="14"/>
      <c r="BP339" s="14"/>
      <c r="BQ339" s="14"/>
      <c r="BR339" s="14"/>
      <c r="BS339" s="14"/>
      <c r="BT339" s="14"/>
      <c r="BU339" s="14"/>
      <c r="BV339" s="14"/>
      <c r="BW339" s="14"/>
      <c r="BX339" s="14"/>
      <c r="BY339" s="14"/>
    </row>
    <row r="340" spans="1:77" x14ac:dyDescent="0.25">
      <c r="C340" s="22"/>
      <c r="D340" s="22"/>
      <c r="F340" s="13"/>
    </row>
    <row r="341" spans="1:77" s="18" customFormat="1" ht="27" customHeight="1" x14ac:dyDescent="0.25">
      <c r="A341" s="15"/>
      <c r="B341" s="414"/>
      <c r="C341" s="25" t="str">
        <f>IF(OR(E11=FALSE, E13=FALSE, E17=FALSE, E21=FALSE,E25=FALSE,E39=FALSE,E27=FALSE,E29=FALSE,E31=FALSE,E41=FALSE,E43=FALSE,E45=FALSE,E49=FALSE,E51=FALSE,E53=FALSE,E57=FALSE,E59=FALSE,E61=FALSE,E110=FALSE,E112=FALSE,E128=FALSE,E130=FALSE,E132=FALSE,E146=FALSE,E148=FALSE,E37=FALSE,E93=FALSE,E35=FALSE,E83=FALSE,E89=FALSE,,E323=FALSE,E337=FALSE,E97=FALSE,E106=FALSE,E99=FALSE,E108=FALSE,E120=FALSE,E118=FALSE,E122=FALSE,E124=FALSE,E126=FALSE,E138=FALSE,E140=FALSE,E142=FALSE,E144=FALSE,E65=FALSE,E67=FALSE,E69=FALSE,E71=FALSE,E73=FALSE,E75=FALSE,E77=FALSE,E207=FALSE,E205=FALSE,E203=FALSE,E201=FALSE,E199=FALSE,E197=FALSE,E195=FALSE,E193=FALSE,E170=FALSE,E164=FALSE,E162=FALSE,E160=FALSE,E158=FALSE,E156=FALSE,E154=FALSE,E185=FALSE,E187=FALSE,E189=FALSE,E81=FALSE,E79=FALSE,E63=FALSE,E55=FALSE,E47=FALSE,E33=FALSE,E15=FALSE,E174=FALSE,E176=FALSE,E178=FALSE,E114=FALSE,E134=FALSE,E150=FALSE,E166=FALSE,E319=FALSE),"NOT VALIDATED","VALIDATED")</f>
        <v>NOT VALIDATED</v>
      </c>
      <c r="D341" s="12"/>
      <c r="E341" s="12"/>
      <c r="F341" s="13"/>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4"/>
      <c r="BE341" s="14"/>
      <c r="BF341" s="14"/>
      <c r="BG341" s="14"/>
      <c r="BH341" s="14"/>
      <c r="BI341" s="14"/>
      <c r="BJ341" s="14"/>
      <c r="BK341" s="14"/>
      <c r="BL341" s="14"/>
      <c r="BM341" s="14"/>
      <c r="BN341" s="14"/>
      <c r="BO341" s="14"/>
      <c r="BP341" s="14"/>
      <c r="BQ341" s="14"/>
      <c r="BR341" s="14"/>
      <c r="BS341" s="14"/>
      <c r="BT341" s="14"/>
      <c r="BU341" s="14"/>
      <c r="BV341" s="14"/>
      <c r="BW341" s="14"/>
      <c r="BX341" s="14"/>
      <c r="BY341" s="14"/>
    </row>
    <row r="342" spans="1:77" s="18" customFormat="1" ht="18.75" x14ac:dyDescent="0.25">
      <c r="A342" s="15"/>
      <c r="B342" s="414"/>
      <c r="C342" s="12"/>
      <c r="D342" s="25"/>
      <c r="E342" s="12"/>
      <c r="F342" s="13"/>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14"/>
      <c r="BE342" s="14"/>
      <c r="BF342" s="14"/>
      <c r="BG342" s="14"/>
      <c r="BH342" s="14"/>
      <c r="BI342" s="14"/>
      <c r="BJ342" s="14"/>
      <c r="BK342" s="14"/>
      <c r="BL342" s="14"/>
      <c r="BM342" s="14"/>
      <c r="BN342" s="14"/>
      <c r="BO342" s="14"/>
      <c r="BP342" s="14"/>
      <c r="BQ342" s="14"/>
      <c r="BR342" s="14"/>
      <c r="BS342" s="14"/>
      <c r="BT342" s="14"/>
      <c r="BU342" s="14"/>
      <c r="BV342" s="14"/>
      <c r="BW342" s="14"/>
      <c r="BX342" s="14"/>
      <c r="BY342" s="14"/>
    </row>
    <row r="343" spans="1:77" s="18" customFormat="1" ht="28.5" customHeight="1" x14ac:dyDescent="0.25">
      <c r="A343" s="15"/>
      <c r="B343" s="414"/>
      <c r="C343" s="12"/>
      <c r="D343" s="12"/>
      <c r="E343" s="12"/>
      <c r="F343" s="13"/>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c r="AT343" s="14"/>
      <c r="AU343" s="14"/>
      <c r="AV343" s="14"/>
      <c r="AW343" s="14"/>
      <c r="AX343" s="14"/>
      <c r="AY343" s="14"/>
      <c r="AZ343" s="14"/>
      <c r="BA343" s="14"/>
      <c r="BB343" s="14"/>
      <c r="BC343" s="14"/>
      <c r="BD343" s="14"/>
      <c r="BE343" s="14"/>
      <c r="BF343" s="14"/>
      <c r="BG343" s="14"/>
      <c r="BH343" s="14"/>
      <c r="BI343" s="14"/>
      <c r="BJ343" s="14"/>
      <c r="BK343" s="14"/>
      <c r="BL343" s="14"/>
      <c r="BM343" s="14"/>
      <c r="BN343" s="14"/>
      <c r="BO343" s="14"/>
      <c r="BP343" s="14"/>
      <c r="BQ343" s="14"/>
      <c r="BR343" s="14"/>
      <c r="BS343" s="14"/>
      <c r="BT343" s="14"/>
      <c r="BU343" s="14"/>
      <c r="BV343" s="14"/>
      <c r="BW343" s="14"/>
      <c r="BX343" s="14"/>
      <c r="BY343" s="14"/>
    </row>
    <row r="344" spans="1:77" s="18" customFormat="1" x14ac:dyDescent="0.25">
      <c r="A344" s="15"/>
      <c r="B344" s="417"/>
      <c r="C344" s="14"/>
      <c r="D344" s="14"/>
      <c r="E344" s="14"/>
      <c r="F344" s="13"/>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c r="AT344" s="14"/>
      <c r="AU344" s="14"/>
      <c r="AV344" s="14"/>
      <c r="AW344" s="14"/>
      <c r="AX344" s="14"/>
      <c r="AY344" s="14"/>
      <c r="AZ344" s="14"/>
      <c r="BA344" s="14"/>
      <c r="BB344" s="14"/>
      <c r="BC344" s="14"/>
      <c r="BD344" s="14"/>
      <c r="BE344" s="14"/>
      <c r="BF344" s="14"/>
      <c r="BG344" s="14"/>
      <c r="BH344" s="14"/>
      <c r="BI344" s="14"/>
      <c r="BJ344" s="14"/>
      <c r="BK344" s="14"/>
      <c r="BL344" s="14"/>
      <c r="BM344" s="14"/>
      <c r="BN344" s="14"/>
      <c r="BO344" s="14"/>
      <c r="BP344" s="14"/>
      <c r="BQ344" s="14"/>
      <c r="BR344" s="14"/>
      <c r="BS344" s="14"/>
      <c r="BT344" s="14"/>
      <c r="BU344" s="14"/>
      <c r="BV344" s="14"/>
      <c r="BW344" s="14"/>
      <c r="BX344" s="14"/>
      <c r="BY344" s="14"/>
    </row>
    <row r="345" spans="1:77" s="14" customFormat="1" x14ac:dyDescent="0.25">
      <c r="B345" s="417"/>
      <c r="F345" s="26"/>
    </row>
    <row r="346" spans="1:77" s="14" customFormat="1" x14ac:dyDescent="0.25">
      <c r="B346" s="417"/>
      <c r="F346" s="26"/>
    </row>
    <row r="347" spans="1:77" s="14" customFormat="1" x14ac:dyDescent="0.25">
      <c r="B347" s="417"/>
      <c r="F347" s="26"/>
    </row>
    <row r="348" spans="1:77" s="14" customFormat="1" x14ac:dyDescent="0.25">
      <c r="B348" s="417"/>
      <c r="F348" s="26"/>
    </row>
    <row r="349" spans="1:77" s="14" customFormat="1" x14ac:dyDescent="0.25">
      <c r="B349" s="417"/>
      <c r="F349" s="26"/>
    </row>
    <row r="350" spans="1:77" s="14" customFormat="1" x14ac:dyDescent="0.25">
      <c r="B350" s="417"/>
      <c r="F350" s="26"/>
    </row>
    <row r="351" spans="1:77" s="14" customFormat="1" x14ac:dyDescent="0.25">
      <c r="B351" s="417"/>
      <c r="F351" s="26"/>
    </row>
    <row r="352" spans="1:77" s="14" customFormat="1" x14ac:dyDescent="0.25">
      <c r="B352" s="417"/>
      <c r="F352" s="26"/>
    </row>
    <row r="353" spans="2:6" s="14" customFormat="1" x14ac:dyDescent="0.25">
      <c r="B353" s="417"/>
      <c r="F353" s="26"/>
    </row>
    <row r="354" spans="2:6" s="14" customFormat="1" x14ac:dyDescent="0.25">
      <c r="B354" s="417"/>
      <c r="F354" s="26"/>
    </row>
    <row r="355" spans="2:6" s="14" customFormat="1" x14ac:dyDescent="0.25">
      <c r="B355" s="417"/>
      <c r="F355" s="26"/>
    </row>
    <row r="356" spans="2:6" s="14" customFormat="1" x14ac:dyDescent="0.25">
      <c r="B356" s="417"/>
      <c r="F356" s="26"/>
    </row>
    <row r="357" spans="2:6" s="14" customFormat="1" x14ac:dyDescent="0.25">
      <c r="B357" s="417"/>
      <c r="F357" s="26"/>
    </row>
    <row r="358" spans="2:6" s="14" customFormat="1" x14ac:dyDescent="0.25">
      <c r="B358" s="417"/>
      <c r="F358" s="26"/>
    </row>
    <row r="359" spans="2:6" s="14" customFormat="1" x14ac:dyDescent="0.25">
      <c r="B359" s="417"/>
      <c r="F359" s="26"/>
    </row>
    <row r="360" spans="2:6" s="14" customFormat="1" x14ac:dyDescent="0.25">
      <c r="B360" s="417"/>
      <c r="F360" s="26"/>
    </row>
    <row r="361" spans="2:6" s="14" customFormat="1" x14ac:dyDescent="0.25">
      <c r="B361" s="417"/>
      <c r="F361" s="26"/>
    </row>
    <row r="362" spans="2:6" s="14" customFormat="1" x14ac:dyDescent="0.25">
      <c r="B362" s="417"/>
      <c r="F362" s="26"/>
    </row>
    <row r="363" spans="2:6" s="14" customFormat="1" x14ac:dyDescent="0.25">
      <c r="B363" s="417"/>
      <c r="F363" s="26"/>
    </row>
    <row r="364" spans="2:6" s="14" customFormat="1" x14ac:dyDescent="0.25">
      <c r="B364" s="417"/>
      <c r="F364" s="26"/>
    </row>
    <row r="365" spans="2:6" s="14" customFormat="1" x14ac:dyDescent="0.25">
      <c r="B365" s="417"/>
      <c r="F365" s="26"/>
    </row>
    <row r="366" spans="2:6" s="14" customFormat="1" x14ac:dyDescent="0.25">
      <c r="B366" s="417"/>
      <c r="F366" s="26"/>
    </row>
    <row r="367" spans="2:6" s="14" customFormat="1" x14ac:dyDescent="0.25">
      <c r="B367" s="417"/>
      <c r="F367" s="26"/>
    </row>
    <row r="368" spans="2:6" s="14" customFormat="1" x14ac:dyDescent="0.25">
      <c r="B368" s="417"/>
      <c r="F368" s="26"/>
    </row>
    <row r="369" spans="2:6" s="14" customFormat="1" x14ac:dyDescent="0.25">
      <c r="B369" s="417"/>
      <c r="F369" s="26"/>
    </row>
    <row r="370" spans="2:6" s="14" customFormat="1" x14ac:dyDescent="0.25">
      <c r="B370" s="417"/>
      <c r="F370" s="26"/>
    </row>
    <row r="371" spans="2:6" s="14" customFormat="1" x14ac:dyDescent="0.25">
      <c r="B371" s="417"/>
      <c r="F371" s="26"/>
    </row>
    <row r="372" spans="2:6" s="14" customFormat="1" x14ac:dyDescent="0.25">
      <c r="B372" s="417"/>
      <c r="F372" s="26"/>
    </row>
    <row r="373" spans="2:6" s="14" customFormat="1" x14ac:dyDescent="0.25">
      <c r="B373" s="417"/>
      <c r="F373" s="26"/>
    </row>
    <row r="374" spans="2:6" s="14" customFormat="1" x14ac:dyDescent="0.25">
      <c r="B374" s="417"/>
      <c r="F374" s="26"/>
    </row>
    <row r="375" spans="2:6" s="14" customFormat="1" x14ac:dyDescent="0.25">
      <c r="B375" s="417"/>
      <c r="F375" s="26"/>
    </row>
    <row r="376" spans="2:6" s="14" customFormat="1" x14ac:dyDescent="0.25">
      <c r="B376" s="417"/>
      <c r="F376" s="26"/>
    </row>
    <row r="377" spans="2:6" s="14" customFormat="1" x14ac:dyDescent="0.25">
      <c r="B377" s="417"/>
      <c r="F377" s="26"/>
    </row>
    <row r="378" spans="2:6" s="14" customFormat="1" x14ac:dyDescent="0.25">
      <c r="B378" s="417"/>
      <c r="F378" s="26"/>
    </row>
    <row r="379" spans="2:6" s="14" customFormat="1" x14ac:dyDescent="0.25">
      <c r="B379" s="417"/>
      <c r="F379" s="26"/>
    </row>
    <row r="380" spans="2:6" s="14" customFormat="1" x14ac:dyDescent="0.25">
      <c r="B380" s="417"/>
      <c r="F380" s="26"/>
    </row>
    <row r="381" spans="2:6" s="14" customFormat="1" x14ac:dyDescent="0.25">
      <c r="B381" s="417"/>
      <c r="F381" s="26"/>
    </row>
    <row r="382" spans="2:6" s="14" customFormat="1" x14ac:dyDescent="0.25">
      <c r="B382" s="417"/>
      <c r="F382" s="26"/>
    </row>
    <row r="383" spans="2:6" s="14" customFormat="1" x14ac:dyDescent="0.25">
      <c r="B383" s="417"/>
      <c r="F383" s="26"/>
    </row>
    <row r="384" spans="2:6" s="14" customFormat="1" x14ac:dyDescent="0.25">
      <c r="B384" s="417"/>
      <c r="F384" s="26"/>
    </row>
    <row r="385" spans="2:6" s="14" customFormat="1" x14ac:dyDescent="0.25">
      <c r="B385" s="417"/>
      <c r="F385" s="26"/>
    </row>
    <row r="386" spans="2:6" s="14" customFormat="1" x14ac:dyDescent="0.25">
      <c r="B386" s="417"/>
      <c r="F386" s="26"/>
    </row>
    <row r="387" spans="2:6" s="14" customFormat="1" x14ac:dyDescent="0.25">
      <c r="B387" s="417"/>
      <c r="F387" s="26"/>
    </row>
    <row r="388" spans="2:6" s="14" customFormat="1" x14ac:dyDescent="0.25">
      <c r="B388" s="417"/>
      <c r="F388" s="26"/>
    </row>
    <row r="389" spans="2:6" s="14" customFormat="1" x14ac:dyDescent="0.25">
      <c r="B389" s="417"/>
      <c r="F389" s="26"/>
    </row>
    <row r="390" spans="2:6" s="14" customFormat="1" x14ac:dyDescent="0.25">
      <c r="B390" s="417"/>
      <c r="F390" s="26"/>
    </row>
    <row r="391" spans="2:6" s="14" customFormat="1" x14ac:dyDescent="0.25">
      <c r="B391" s="417"/>
      <c r="F391" s="26"/>
    </row>
    <row r="392" spans="2:6" s="14" customFormat="1" x14ac:dyDescent="0.25">
      <c r="B392" s="417"/>
      <c r="F392" s="26"/>
    </row>
    <row r="393" spans="2:6" s="14" customFormat="1" x14ac:dyDescent="0.25">
      <c r="B393" s="417"/>
      <c r="F393" s="26"/>
    </row>
    <row r="394" spans="2:6" s="14" customFormat="1" x14ac:dyDescent="0.25">
      <c r="B394" s="417"/>
      <c r="F394" s="26"/>
    </row>
    <row r="395" spans="2:6" s="14" customFormat="1" x14ac:dyDescent="0.25">
      <c r="B395" s="417"/>
      <c r="F395" s="26"/>
    </row>
    <row r="396" spans="2:6" s="14" customFormat="1" x14ac:dyDescent="0.25">
      <c r="B396" s="417"/>
      <c r="F396" s="26"/>
    </row>
    <row r="397" spans="2:6" s="14" customFormat="1" x14ac:dyDescent="0.25">
      <c r="B397" s="417"/>
      <c r="F397" s="26"/>
    </row>
    <row r="398" spans="2:6" s="14" customFormat="1" x14ac:dyDescent="0.25">
      <c r="B398" s="417"/>
      <c r="F398" s="26"/>
    </row>
    <row r="399" spans="2:6" s="14" customFormat="1" x14ac:dyDescent="0.25">
      <c r="B399" s="417"/>
      <c r="F399" s="26"/>
    </row>
    <row r="400" spans="2:6" s="14" customFormat="1" x14ac:dyDescent="0.25">
      <c r="B400" s="417"/>
      <c r="F400" s="26"/>
    </row>
    <row r="401" spans="2:6" s="14" customFormat="1" x14ac:dyDescent="0.25">
      <c r="B401" s="417"/>
      <c r="F401" s="26"/>
    </row>
    <row r="402" spans="2:6" s="14" customFormat="1" x14ac:dyDescent="0.25">
      <c r="B402" s="417"/>
      <c r="F402" s="26"/>
    </row>
    <row r="403" spans="2:6" s="14" customFormat="1" x14ac:dyDescent="0.25">
      <c r="B403" s="417"/>
      <c r="F403" s="26"/>
    </row>
    <row r="404" spans="2:6" s="14" customFormat="1" x14ac:dyDescent="0.25">
      <c r="B404" s="417"/>
      <c r="F404" s="26"/>
    </row>
    <row r="405" spans="2:6" s="14" customFormat="1" x14ac:dyDescent="0.25">
      <c r="B405" s="417"/>
      <c r="F405" s="26"/>
    </row>
    <row r="406" spans="2:6" s="14" customFormat="1" x14ac:dyDescent="0.25">
      <c r="B406" s="417"/>
      <c r="F406" s="26"/>
    </row>
    <row r="407" spans="2:6" s="14" customFormat="1" x14ac:dyDescent="0.25">
      <c r="B407" s="417"/>
      <c r="F407" s="26"/>
    </row>
    <row r="408" spans="2:6" s="14" customFormat="1" x14ac:dyDescent="0.25">
      <c r="B408" s="417"/>
      <c r="F408" s="26"/>
    </row>
    <row r="409" spans="2:6" s="14" customFormat="1" x14ac:dyDescent="0.25">
      <c r="B409" s="417"/>
      <c r="F409" s="26"/>
    </row>
    <row r="410" spans="2:6" s="14" customFormat="1" x14ac:dyDescent="0.25">
      <c r="B410" s="417"/>
      <c r="F410" s="26"/>
    </row>
    <row r="411" spans="2:6" s="14" customFormat="1" x14ac:dyDescent="0.25">
      <c r="B411" s="417"/>
      <c r="F411" s="26"/>
    </row>
    <row r="412" spans="2:6" s="14" customFormat="1" x14ac:dyDescent="0.25">
      <c r="B412" s="417"/>
      <c r="F412" s="26"/>
    </row>
    <row r="413" spans="2:6" s="14" customFormat="1" x14ac:dyDescent="0.25">
      <c r="B413" s="417"/>
      <c r="F413" s="26"/>
    </row>
    <row r="414" spans="2:6" s="14" customFormat="1" x14ac:dyDescent="0.25">
      <c r="B414" s="417"/>
      <c r="F414" s="26"/>
    </row>
    <row r="415" spans="2:6" s="14" customFormat="1" x14ac:dyDescent="0.25">
      <c r="B415" s="417"/>
      <c r="F415" s="26"/>
    </row>
    <row r="416" spans="2:6" s="14" customFormat="1" x14ac:dyDescent="0.25">
      <c r="B416" s="417"/>
      <c r="F416" s="26"/>
    </row>
    <row r="417" spans="2:6" s="14" customFormat="1" x14ac:dyDescent="0.25">
      <c r="B417" s="417"/>
      <c r="F417" s="26"/>
    </row>
    <row r="418" spans="2:6" s="14" customFormat="1" x14ac:dyDescent="0.25">
      <c r="B418" s="417"/>
      <c r="F418" s="26"/>
    </row>
    <row r="419" spans="2:6" s="14" customFormat="1" x14ac:dyDescent="0.25">
      <c r="B419" s="417"/>
      <c r="F419" s="26"/>
    </row>
    <row r="420" spans="2:6" s="14" customFormat="1" x14ac:dyDescent="0.25">
      <c r="B420" s="417"/>
      <c r="F420" s="26"/>
    </row>
    <row r="421" spans="2:6" s="14" customFormat="1" x14ac:dyDescent="0.25">
      <c r="B421" s="417"/>
      <c r="F421" s="26"/>
    </row>
    <row r="422" spans="2:6" s="14" customFormat="1" x14ac:dyDescent="0.25">
      <c r="B422" s="417"/>
      <c r="F422" s="26"/>
    </row>
    <row r="423" spans="2:6" s="14" customFormat="1" x14ac:dyDescent="0.25">
      <c r="B423" s="417"/>
      <c r="F423" s="26"/>
    </row>
    <row r="424" spans="2:6" s="14" customFormat="1" x14ac:dyDescent="0.25">
      <c r="B424" s="417"/>
      <c r="F424" s="26"/>
    </row>
    <row r="425" spans="2:6" s="14" customFormat="1" x14ac:dyDescent="0.25">
      <c r="B425" s="417"/>
      <c r="F425" s="26"/>
    </row>
    <row r="426" spans="2:6" s="14" customFormat="1" x14ac:dyDescent="0.25">
      <c r="B426" s="417"/>
      <c r="F426" s="26"/>
    </row>
    <row r="427" spans="2:6" s="14" customFormat="1" x14ac:dyDescent="0.25">
      <c r="B427" s="417"/>
      <c r="F427" s="26"/>
    </row>
    <row r="428" spans="2:6" s="14" customFormat="1" x14ac:dyDescent="0.25">
      <c r="B428" s="417"/>
      <c r="F428" s="26"/>
    </row>
    <row r="429" spans="2:6" s="14" customFormat="1" x14ac:dyDescent="0.25">
      <c r="B429" s="417"/>
      <c r="F429" s="26"/>
    </row>
    <row r="430" spans="2:6" s="14" customFormat="1" x14ac:dyDescent="0.25">
      <c r="B430" s="417"/>
      <c r="F430" s="26"/>
    </row>
    <row r="431" spans="2:6" s="14" customFormat="1" x14ac:dyDescent="0.25">
      <c r="B431" s="417"/>
      <c r="F431" s="26"/>
    </row>
    <row r="432" spans="2:6" s="14" customFormat="1" x14ac:dyDescent="0.25">
      <c r="B432" s="417"/>
      <c r="F432" s="26"/>
    </row>
    <row r="433" spans="2:6" s="14" customFormat="1" x14ac:dyDescent="0.25">
      <c r="B433" s="417"/>
      <c r="F433" s="26"/>
    </row>
    <row r="434" spans="2:6" s="14" customFormat="1" x14ac:dyDescent="0.25">
      <c r="B434" s="417"/>
      <c r="F434" s="26"/>
    </row>
    <row r="435" spans="2:6" s="14" customFormat="1" x14ac:dyDescent="0.25">
      <c r="B435" s="417"/>
      <c r="F435" s="26"/>
    </row>
    <row r="436" spans="2:6" s="14" customFormat="1" x14ac:dyDescent="0.25">
      <c r="B436" s="417"/>
      <c r="F436" s="26"/>
    </row>
    <row r="437" spans="2:6" s="14" customFormat="1" x14ac:dyDescent="0.25">
      <c r="B437" s="417"/>
      <c r="F437" s="26"/>
    </row>
    <row r="438" spans="2:6" s="14" customFormat="1" x14ac:dyDescent="0.25">
      <c r="B438" s="417"/>
      <c r="F438" s="26"/>
    </row>
    <row r="439" spans="2:6" s="14" customFormat="1" x14ac:dyDescent="0.25">
      <c r="B439" s="417"/>
      <c r="F439" s="26"/>
    </row>
    <row r="440" spans="2:6" s="14" customFormat="1" x14ac:dyDescent="0.25">
      <c r="B440" s="417"/>
      <c r="F440" s="26"/>
    </row>
    <row r="441" spans="2:6" s="14" customFormat="1" x14ac:dyDescent="0.25">
      <c r="B441" s="417"/>
      <c r="F441" s="26"/>
    </row>
    <row r="442" spans="2:6" s="14" customFormat="1" x14ac:dyDescent="0.25">
      <c r="B442" s="417"/>
      <c r="F442" s="26"/>
    </row>
    <row r="443" spans="2:6" s="14" customFormat="1" x14ac:dyDescent="0.25">
      <c r="B443" s="417"/>
      <c r="F443" s="26"/>
    </row>
    <row r="444" spans="2:6" s="14" customFormat="1" x14ac:dyDescent="0.25">
      <c r="B444" s="417"/>
      <c r="F444" s="26"/>
    </row>
    <row r="445" spans="2:6" s="14" customFormat="1" x14ac:dyDescent="0.25">
      <c r="B445" s="417"/>
      <c r="F445" s="26"/>
    </row>
    <row r="446" spans="2:6" s="14" customFormat="1" x14ac:dyDescent="0.25">
      <c r="B446" s="417"/>
      <c r="F446" s="26"/>
    </row>
    <row r="447" spans="2:6" s="14" customFormat="1" x14ac:dyDescent="0.25">
      <c r="B447" s="417"/>
      <c r="F447" s="26"/>
    </row>
    <row r="448" spans="2:6" s="14" customFormat="1" x14ac:dyDescent="0.25">
      <c r="B448" s="417"/>
      <c r="F448" s="26"/>
    </row>
    <row r="449" spans="2:6" s="14" customFormat="1" x14ac:dyDescent="0.25">
      <c r="B449" s="417"/>
      <c r="F449" s="26"/>
    </row>
    <row r="450" spans="2:6" s="14" customFormat="1" x14ac:dyDescent="0.25">
      <c r="B450" s="417"/>
      <c r="F450" s="26"/>
    </row>
    <row r="451" spans="2:6" s="14" customFormat="1" x14ac:dyDescent="0.25">
      <c r="B451" s="417"/>
      <c r="F451" s="26"/>
    </row>
    <row r="452" spans="2:6" s="14" customFormat="1" x14ac:dyDescent="0.25">
      <c r="B452" s="417"/>
      <c r="F452" s="26"/>
    </row>
    <row r="453" spans="2:6" s="14" customFormat="1" x14ac:dyDescent="0.25">
      <c r="B453" s="417"/>
      <c r="F453" s="26"/>
    </row>
    <row r="454" spans="2:6" s="14" customFormat="1" x14ac:dyDescent="0.25">
      <c r="B454" s="417"/>
      <c r="F454" s="26"/>
    </row>
    <row r="455" spans="2:6" s="14" customFormat="1" x14ac:dyDescent="0.25">
      <c r="B455" s="417"/>
      <c r="F455" s="26"/>
    </row>
    <row r="456" spans="2:6" s="14" customFormat="1" x14ac:dyDescent="0.25">
      <c r="B456" s="417"/>
      <c r="F456" s="26"/>
    </row>
    <row r="457" spans="2:6" s="14" customFormat="1" x14ac:dyDescent="0.25">
      <c r="B457" s="417"/>
      <c r="F457" s="26"/>
    </row>
    <row r="458" spans="2:6" s="14" customFormat="1" x14ac:dyDescent="0.25">
      <c r="B458" s="417"/>
      <c r="F458" s="26"/>
    </row>
    <row r="459" spans="2:6" s="14" customFormat="1" x14ac:dyDescent="0.25">
      <c r="B459" s="417"/>
      <c r="F459" s="26"/>
    </row>
    <row r="460" spans="2:6" s="14" customFormat="1" x14ac:dyDescent="0.25">
      <c r="B460" s="417"/>
      <c r="F460" s="26"/>
    </row>
    <row r="461" spans="2:6" s="14" customFormat="1" x14ac:dyDescent="0.25">
      <c r="B461" s="417"/>
      <c r="F461" s="26"/>
    </row>
    <row r="462" spans="2:6" s="14" customFormat="1" x14ac:dyDescent="0.25">
      <c r="B462" s="417"/>
      <c r="F462" s="26"/>
    </row>
    <row r="463" spans="2:6" s="14" customFormat="1" x14ac:dyDescent="0.25">
      <c r="B463" s="417"/>
      <c r="F463" s="26"/>
    </row>
    <row r="464" spans="2:6" s="14" customFormat="1" x14ac:dyDescent="0.25">
      <c r="B464" s="417"/>
      <c r="F464" s="26"/>
    </row>
    <row r="465" spans="2:6" s="14" customFormat="1" x14ac:dyDescent="0.25">
      <c r="B465" s="417"/>
      <c r="F465" s="26"/>
    </row>
    <row r="466" spans="2:6" s="14" customFormat="1" x14ac:dyDescent="0.25">
      <c r="B466" s="417"/>
      <c r="F466" s="26"/>
    </row>
    <row r="467" spans="2:6" s="14" customFormat="1" x14ac:dyDescent="0.25">
      <c r="B467" s="417"/>
      <c r="F467" s="26"/>
    </row>
    <row r="468" spans="2:6" s="14" customFormat="1" x14ac:dyDescent="0.25">
      <c r="B468" s="417"/>
      <c r="F468" s="26"/>
    </row>
    <row r="469" spans="2:6" s="14" customFormat="1" x14ac:dyDescent="0.25">
      <c r="B469" s="417"/>
      <c r="F469" s="26"/>
    </row>
    <row r="470" spans="2:6" s="14" customFormat="1" x14ac:dyDescent="0.25">
      <c r="B470" s="417"/>
      <c r="F470" s="26"/>
    </row>
    <row r="471" spans="2:6" s="14" customFormat="1" x14ac:dyDescent="0.25">
      <c r="B471" s="417"/>
      <c r="F471" s="26"/>
    </row>
    <row r="472" spans="2:6" s="14" customFormat="1" x14ac:dyDescent="0.25">
      <c r="B472" s="417"/>
      <c r="F472" s="26"/>
    </row>
    <row r="473" spans="2:6" s="14" customFormat="1" x14ac:dyDescent="0.25">
      <c r="B473" s="417"/>
      <c r="F473" s="26"/>
    </row>
    <row r="474" spans="2:6" s="14" customFormat="1" x14ac:dyDescent="0.25">
      <c r="B474" s="417"/>
      <c r="F474" s="26"/>
    </row>
    <row r="475" spans="2:6" s="14" customFormat="1" x14ac:dyDescent="0.25">
      <c r="B475" s="417"/>
      <c r="F475" s="26"/>
    </row>
    <row r="476" spans="2:6" s="14" customFormat="1" x14ac:dyDescent="0.25">
      <c r="B476" s="417"/>
      <c r="F476" s="26"/>
    </row>
    <row r="477" spans="2:6" s="14" customFormat="1" x14ac:dyDescent="0.25">
      <c r="B477" s="417"/>
      <c r="F477" s="26"/>
    </row>
    <row r="478" spans="2:6" s="14" customFormat="1" x14ac:dyDescent="0.25">
      <c r="B478" s="417"/>
      <c r="F478" s="26"/>
    </row>
    <row r="479" spans="2:6" s="14" customFormat="1" x14ac:dyDescent="0.25">
      <c r="B479" s="417"/>
      <c r="F479" s="26"/>
    </row>
    <row r="480" spans="2:6" s="14" customFormat="1" x14ac:dyDescent="0.25">
      <c r="B480" s="417"/>
      <c r="F480" s="26"/>
    </row>
    <row r="481" spans="2:6" s="14" customFormat="1" x14ac:dyDescent="0.25">
      <c r="B481" s="417"/>
      <c r="F481" s="26"/>
    </row>
    <row r="482" spans="2:6" s="14" customFormat="1" x14ac:dyDescent="0.25">
      <c r="B482" s="417"/>
      <c r="F482" s="26"/>
    </row>
    <row r="483" spans="2:6" s="14" customFormat="1" x14ac:dyDescent="0.25">
      <c r="B483" s="417"/>
      <c r="F483" s="26"/>
    </row>
    <row r="484" spans="2:6" s="14" customFormat="1" x14ac:dyDescent="0.25">
      <c r="B484" s="417"/>
      <c r="F484" s="26"/>
    </row>
    <row r="485" spans="2:6" s="14" customFormat="1" x14ac:dyDescent="0.25">
      <c r="B485" s="417"/>
      <c r="F485" s="26"/>
    </row>
    <row r="486" spans="2:6" s="14" customFormat="1" x14ac:dyDescent="0.25">
      <c r="B486" s="417"/>
      <c r="F486" s="26"/>
    </row>
    <row r="487" spans="2:6" s="14" customFormat="1" x14ac:dyDescent="0.25">
      <c r="B487" s="417"/>
      <c r="F487" s="26"/>
    </row>
    <row r="488" spans="2:6" s="14" customFormat="1" x14ac:dyDescent="0.25">
      <c r="B488" s="417"/>
      <c r="F488" s="26"/>
    </row>
    <row r="489" spans="2:6" s="14" customFormat="1" x14ac:dyDescent="0.25">
      <c r="B489" s="417"/>
      <c r="F489" s="26"/>
    </row>
    <row r="490" spans="2:6" s="14" customFormat="1" x14ac:dyDescent="0.25">
      <c r="B490" s="417"/>
      <c r="F490" s="26"/>
    </row>
    <row r="491" spans="2:6" s="14" customFormat="1" x14ac:dyDescent="0.25">
      <c r="B491" s="417"/>
      <c r="F491" s="26"/>
    </row>
    <row r="492" spans="2:6" s="14" customFormat="1" x14ac:dyDescent="0.25">
      <c r="B492" s="417"/>
      <c r="F492" s="26"/>
    </row>
    <row r="493" spans="2:6" s="14" customFormat="1" x14ac:dyDescent="0.25">
      <c r="B493" s="417"/>
      <c r="F493" s="26"/>
    </row>
    <row r="494" spans="2:6" s="14" customFormat="1" x14ac:dyDescent="0.25">
      <c r="B494" s="417"/>
      <c r="F494" s="26"/>
    </row>
    <row r="495" spans="2:6" s="14" customFormat="1" x14ac:dyDescent="0.25">
      <c r="B495" s="417"/>
      <c r="F495" s="26"/>
    </row>
    <row r="496" spans="2:6" s="14" customFormat="1" x14ac:dyDescent="0.25">
      <c r="B496" s="417"/>
      <c r="F496" s="26"/>
    </row>
    <row r="497" spans="2:6" s="14" customFormat="1" x14ac:dyDescent="0.25">
      <c r="B497" s="417"/>
      <c r="F497" s="26"/>
    </row>
    <row r="498" spans="2:6" s="14" customFormat="1" x14ac:dyDescent="0.25">
      <c r="B498" s="417"/>
      <c r="F498" s="26"/>
    </row>
    <row r="499" spans="2:6" s="14" customFormat="1" x14ac:dyDescent="0.25">
      <c r="B499" s="417"/>
      <c r="F499" s="26"/>
    </row>
    <row r="500" spans="2:6" s="14" customFormat="1" x14ac:dyDescent="0.25">
      <c r="B500" s="417"/>
      <c r="F500" s="26"/>
    </row>
    <row r="501" spans="2:6" s="14" customFormat="1" x14ac:dyDescent="0.25">
      <c r="B501" s="417"/>
      <c r="F501" s="26"/>
    </row>
    <row r="502" spans="2:6" s="14" customFormat="1" x14ac:dyDescent="0.25">
      <c r="B502" s="417"/>
      <c r="F502" s="26"/>
    </row>
    <row r="503" spans="2:6" s="14" customFormat="1" x14ac:dyDescent="0.25">
      <c r="B503" s="417"/>
      <c r="F503" s="26"/>
    </row>
    <row r="504" spans="2:6" s="14" customFormat="1" x14ac:dyDescent="0.25">
      <c r="B504" s="417"/>
      <c r="F504" s="26"/>
    </row>
    <row r="505" spans="2:6" s="14" customFormat="1" x14ac:dyDescent="0.25">
      <c r="B505" s="417"/>
      <c r="F505" s="26"/>
    </row>
    <row r="506" spans="2:6" s="14" customFormat="1" x14ac:dyDescent="0.25">
      <c r="B506" s="417"/>
      <c r="F506" s="26"/>
    </row>
    <row r="507" spans="2:6" s="14" customFormat="1" x14ac:dyDescent="0.25">
      <c r="B507" s="417"/>
      <c r="F507" s="26"/>
    </row>
    <row r="508" spans="2:6" s="14" customFormat="1" x14ac:dyDescent="0.25">
      <c r="B508" s="417"/>
      <c r="F508" s="26"/>
    </row>
    <row r="509" spans="2:6" s="14" customFormat="1" x14ac:dyDescent="0.25">
      <c r="B509" s="417"/>
      <c r="F509" s="26"/>
    </row>
    <row r="510" spans="2:6" s="14" customFormat="1" x14ac:dyDescent="0.25">
      <c r="B510" s="417"/>
      <c r="F510" s="26"/>
    </row>
    <row r="511" spans="2:6" s="14" customFormat="1" x14ac:dyDescent="0.25">
      <c r="B511" s="417"/>
      <c r="F511" s="26"/>
    </row>
    <row r="512" spans="2:6" s="14" customFormat="1" x14ac:dyDescent="0.25">
      <c r="B512" s="417"/>
      <c r="F512" s="26"/>
    </row>
    <row r="513" spans="2:6" s="14" customFormat="1" x14ac:dyDescent="0.25">
      <c r="B513" s="417"/>
      <c r="F513" s="26"/>
    </row>
    <row r="514" spans="2:6" s="14" customFormat="1" x14ac:dyDescent="0.25">
      <c r="B514" s="417"/>
      <c r="F514" s="26"/>
    </row>
    <row r="515" spans="2:6" s="14" customFormat="1" x14ac:dyDescent="0.25">
      <c r="B515" s="417"/>
      <c r="F515" s="26"/>
    </row>
    <row r="516" spans="2:6" s="14" customFormat="1" x14ac:dyDescent="0.25">
      <c r="B516" s="417"/>
      <c r="F516" s="26"/>
    </row>
    <row r="517" spans="2:6" s="14" customFormat="1" x14ac:dyDescent="0.25">
      <c r="B517" s="417"/>
      <c r="F517" s="26"/>
    </row>
    <row r="518" spans="2:6" s="14" customFormat="1" x14ac:dyDescent="0.25">
      <c r="B518" s="417"/>
      <c r="F518" s="26"/>
    </row>
    <row r="519" spans="2:6" s="14" customFormat="1" x14ac:dyDescent="0.25">
      <c r="B519" s="417"/>
      <c r="F519" s="26"/>
    </row>
    <row r="520" spans="2:6" s="14" customFormat="1" x14ac:dyDescent="0.25">
      <c r="B520" s="417"/>
      <c r="F520" s="26"/>
    </row>
    <row r="521" spans="2:6" s="14" customFormat="1" x14ac:dyDescent="0.25">
      <c r="B521" s="417"/>
      <c r="F521" s="26"/>
    </row>
    <row r="522" spans="2:6" s="14" customFormat="1" x14ac:dyDescent="0.25">
      <c r="B522" s="417"/>
      <c r="F522" s="26"/>
    </row>
    <row r="523" spans="2:6" s="14" customFormat="1" x14ac:dyDescent="0.25">
      <c r="B523" s="417"/>
      <c r="F523" s="26"/>
    </row>
    <row r="524" spans="2:6" s="14" customFormat="1" x14ac:dyDescent="0.25">
      <c r="B524" s="417"/>
      <c r="F524" s="26"/>
    </row>
    <row r="525" spans="2:6" s="14" customFormat="1" x14ac:dyDescent="0.25">
      <c r="B525" s="417"/>
      <c r="F525" s="26"/>
    </row>
    <row r="526" spans="2:6" s="14" customFormat="1" x14ac:dyDescent="0.25">
      <c r="B526" s="417"/>
      <c r="F526" s="26"/>
    </row>
    <row r="527" spans="2:6" s="14" customFormat="1" x14ac:dyDescent="0.25">
      <c r="B527" s="417"/>
      <c r="F527" s="26"/>
    </row>
    <row r="528" spans="2:6" s="14" customFormat="1" x14ac:dyDescent="0.25">
      <c r="B528" s="417"/>
      <c r="F528" s="26"/>
    </row>
    <row r="529" spans="2:6" s="14" customFormat="1" x14ac:dyDescent="0.25">
      <c r="B529" s="417"/>
      <c r="F529" s="26"/>
    </row>
    <row r="530" spans="2:6" s="14" customFormat="1" x14ac:dyDescent="0.25">
      <c r="B530" s="417"/>
      <c r="F530" s="26"/>
    </row>
    <row r="531" spans="2:6" s="14" customFormat="1" x14ac:dyDescent="0.25">
      <c r="B531" s="417"/>
      <c r="F531" s="26"/>
    </row>
    <row r="532" spans="2:6" s="14" customFormat="1" x14ac:dyDescent="0.25">
      <c r="B532" s="417"/>
      <c r="F532" s="26"/>
    </row>
    <row r="533" spans="2:6" s="14" customFormat="1" x14ac:dyDescent="0.25">
      <c r="B533" s="417"/>
      <c r="F533" s="26"/>
    </row>
    <row r="534" spans="2:6" s="14" customFormat="1" x14ac:dyDescent="0.25">
      <c r="B534" s="417"/>
      <c r="F534" s="26"/>
    </row>
    <row r="535" spans="2:6" s="14" customFormat="1" x14ac:dyDescent="0.25">
      <c r="B535" s="417"/>
      <c r="F535" s="26"/>
    </row>
    <row r="536" spans="2:6" s="14" customFormat="1" x14ac:dyDescent="0.25">
      <c r="B536" s="417"/>
      <c r="F536" s="26"/>
    </row>
    <row r="537" spans="2:6" s="14" customFormat="1" x14ac:dyDescent="0.25">
      <c r="B537" s="417"/>
      <c r="F537" s="26"/>
    </row>
    <row r="538" spans="2:6" s="14" customFormat="1" x14ac:dyDescent="0.25">
      <c r="B538" s="417"/>
      <c r="F538" s="26"/>
    </row>
    <row r="539" spans="2:6" s="14" customFormat="1" x14ac:dyDescent="0.25">
      <c r="B539" s="417"/>
      <c r="F539" s="26"/>
    </row>
    <row r="540" spans="2:6" s="14" customFormat="1" x14ac:dyDescent="0.25">
      <c r="B540" s="417"/>
      <c r="F540" s="26"/>
    </row>
    <row r="541" spans="2:6" s="14" customFormat="1" x14ac:dyDescent="0.25">
      <c r="B541" s="417"/>
      <c r="F541" s="26"/>
    </row>
    <row r="542" spans="2:6" s="14" customFormat="1" x14ac:dyDescent="0.25">
      <c r="B542" s="417"/>
      <c r="F542" s="26"/>
    </row>
    <row r="543" spans="2:6" s="14" customFormat="1" x14ac:dyDescent="0.25">
      <c r="B543" s="417"/>
      <c r="F543" s="26"/>
    </row>
    <row r="544" spans="2:6" s="14" customFormat="1" x14ac:dyDescent="0.25">
      <c r="B544" s="417"/>
      <c r="F544" s="26"/>
    </row>
    <row r="545" spans="2:6" s="14" customFormat="1" x14ac:dyDescent="0.25">
      <c r="B545" s="417"/>
      <c r="F545" s="26"/>
    </row>
    <row r="546" spans="2:6" s="14" customFormat="1" x14ac:dyDescent="0.25">
      <c r="B546" s="417"/>
      <c r="F546" s="26"/>
    </row>
    <row r="547" spans="2:6" s="14" customFormat="1" x14ac:dyDescent="0.25">
      <c r="B547" s="417"/>
      <c r="F547" s="26"/>
    </row>
    <row r="548" spans="2:6" s="14" customFormat="1" x14ac:dyDescent="0.25">
      <c r="B548" s="417"/>
      <c r="F548" s="26"/>
    </row>
    <row r="549" spans="2:6" s="14" customFormat="1" x14ac:dyDescent="0.25">
      <c r="B549" s="417"/>
      <c r="F549" s="26"/>
    </row>
    <row r="550" spans="2:6" s="14" customFormat="1" x14ac:dyDescent="0.25">
      <c r="B550" s="417"/>
      <c r="F550" s="26"/>
    </row>
    <row r="551" spans="2:6" s="14" customFormat="1" x14ac:dyDescent="0.25">
      <c r="B551" s="417"/>
      <c r="F551" s="26"/>
    </row>
    <row r="552" spans="2:6" s="14" customFormat="1" x14ac:dyDescent="0.25">
      <c r="B552" s="417"/>
      <c r="F552" s="26"/>
    </row>
    <row r="553" spans="2:6" s="14" customFormat="1" x14ac:dyDescent="0.25">
      <c r="B553" s="417"/>
      <c r="F553" s="26"/>
    </row>
    <row r="554" spans="2:6" s="14" customFormat="1" x14ac:dyDescent="0.25">
      <c r="B554" s="417"/>
      <c r="F554" s="26"/>
    </row>
    <row r="555" spans="2:6" s="14" customFormat="1" x14ac:dyDescent="0.25">
      <c r="B555" s="417"/>
      <c r="F555" s="26"/>
    </row>
    <row r="556" spans="2:6" s="14" customFormat="1" x14ac:dyDescent="0.25">
      <c r="B556" s="417"/>
      <c r="F556" s="26"/>
    </row>
    <row r="557" spans="2:6" s="14" customFormat="1" x14ac:dyDescent="0.25">
      <c r="B557" s="417"/>
      <c r="F557" s="26"/>
    </row>
    <row r="558" spans="2:6" s="14" customFormat="1" x14ac:dyDescent="0.25">
      <c r="B558" s="417"/>
      <c r="F558" s="26"/>
    </row>
    <row r="559" spans="2:6" s="14" customFormat="1" x14ac:dyDescent="0.25">
      <c r="B559" s="417"/>
      <c r="F559" s="26"/>
    </row>
    <row r="560" spans="2:6" s="14" customFormat="1" x14ac:dyDescent="0.25">
      <c r="B560" s="417"/>
      <c r="F560" s="26"/>
    </row>
    <row r="561" spans="2:6" s="14" customFormat="1" x14ac:dyDescent="0.25">
      <c r="B561" s="417"/>
      <c r="F561" s="26"/>
    </row>
    <row r="562" spans="2:6" s="14" customFormat="1" x14ac:dyDescent="0.25">
      <c r="B562" s="417"/>
      <c r="F562" s="26"/>
    </row>
    <row r="563" spans="2:6" s="14" customFormat="1" x14ac:dyDescent="0.25">
      <c r="B563" s="417"/>
      <c r="F563" s="26"/>
    </row>
    <row r="564" spans="2:6" s="14" customFormat="1" x14ac:dyDescent="0.25">
      <c r="B564" s="417"/>
      <c r="F564" s="26"/>
    </row>
    <row r="565" spans="2:6" s="14" customFormat="1" x14ac:dyDescent="0.25">
      <c r="B565" s="417"/>
      <c r="F565" s="26"/>
    </row>
    <row r="566" spans="2:6" s="14" customFormat="1" x14ac:dyDescent="0.25">
      <c r="B566" s="417"/>
      <c r="F566" s="26"/>
    </row>
    <row r="567" spans="2:6" s="14" customFormat="1" x14ac:dyDescent="0.25">
      <c r="B567" s="417"/>
      <c r="F567" s="26"/>
    </row>
    <row r="568" spans="2:6" s="14" customFormat="1" x14ac:dyDescent="0.25">
      <c r="B568" s="417"/>
      <c r="F568" s="26"/>
    </row>
    <row r="569" spans="2:6" s="14" customFormat="1" x14ac:dyDescent="0.25">
      <c r="B569" s="417"/>
      <c r="F569" s="26"/>
    </row>
    <row r="570" spans="2:6" s="14" customFormat="1" x14ac:dyDescent="0.25">
      <c r="B570" s="417"/>
      <c r="F570" s="26"/>
    </row>
    <row r="571" spans="2:6" s="14" customFormat="1" x14ac:dyDescent="0.25">
      <c r="B571" s="417"/>
      <c r="F571" s="26"/>
    </row>
    <row r="572" spans="2:6" s="14" customFormat="1" x14ac:dyDescent="0.25">
      <c r="B572" s="417"/>
      <c r="F572" s="26"/>
    </row>
    <row r="573" spans="2:6" s="14" customFormat="1" x14ac:dyDescent="0.25">
      <c r="B573" s="417"/>
      <c r="F573" s="26"/>
    </row>
    <row r="574" spans="2:6" s="14" customFormat="1" x14ac:dyDescent="0.25">
      <c r="B574" s="417"/>
      <c r="F574" s="26"/>
    </row>
    <row r="575" spans="2:6" s="14" customFormat="1" x14ac:dyDescent="0.25">
      <c r="B575" s="417"/>
      <c r="F575" s="26"/>
    </row>
    <row r="576" spans="2:6" s="14" customFormat="1" x14ac:dyDescent="0.25">
      <c r="B576" s="417"/>
      <c r="F576" s="26"/>
    </row>
    <row r="577" spans="2:6" s="14" customFormat="1" x14ac:dyDescent="0.25">
      <c r="B577" s="417"/>
      <c r="F577" s="26"/>
    </row>
    <row r="578" spans="2:6" s="14" customFormat="1" x14ac:dyDescent="0.25">
      <c r="B578" s="417"/>
      <c r="F578" s="26"/>
    </row>
    <row r="579" spans="2:6" s="14" customFormat="1" x14ac:dyDescent="0.25">
      <c r="B579" s="417"/>
      <c r="F579" s="26"/>
    </row>
    <row r="580" spans="2:6" s="14" customFormat="1" x14ac:dyDescent="0.25">
      <c r="B580" s="417"/>
      <c r="F580" s="26"/>
    </row>
    <row r="581" spans="2:6" s="14" customFormat="1" x14ac:dyDescent="0.25">
      <c r="B581" s="417"/>
      <c r="F581" s="26"/>
    </row>
    <row r="582" spans="2:6" s="14" customFormat="1" x14ac:dyDescent="0.25">
      <c r="B582" s="417"/>
      <c r="F582" s="26"/>
    </row>
    <row r="583" spans="2:6" s="14" customFormat="1" x14ac:dyDescent="0.25">
      <c r="B583" s="417"/>
      <c r="F583" s="26"/>
    </row>
    <row r="584" spans="2:6" s="14" customFormat="1" x14ac:dyDescent="0.25">
      <c r="B584" s="417"/>
      <c r="F584" s="26"/>
    </row>
    <row r="585" spans="2:6" s="14" customFormat="1" x14ac:dyDescent="0.25">
      <c r="B585" s="417"/>
      <c r="F585" s="26"/>
    </row>
    <row r="586" spans="2:6" s="14" customFormat="1" x14ac:dyDescent="0.25">
      <c r="B586" s="417"/>
      <c r="F586" s="26"/>
    </row>
    <row r="587" spans="2:6" s="14" customFormat="1" x14ac:dyDescent="0.25">
      <c r="B587" s="417"/>
      <c r="F587" s="26"/>
    </row>
    <row r="588" spans="2:6" s="14" customFormat="1" x14ac:dyDescent="0.25">
      <c r="B588" s="417"/>
      <c r="F588" s="26"/>
    </row>
    <row r="589" spans="2:6" s="14" customFormat="1" x14ac:dyDescent="0.25">
      <c r="B589" s="417"/>
      <c r="F589" s="26"/>
    </row>
    <row r="590" spans="2:6" s="14" customFormat="1" x14ac:dyDescent="0.25">
      <c r="B590" s="417"/>
      <c r="F590" s="26"/>
    </row>
    <row r="591" spans="2:6" s="14" customFormat="1" x14ac:dyDescent="0.25">
      <c r="B591" s="417"/>
      <c r="F591" s="26"/>
    </row>
    <row r="592" spans="2:6" s="14" customFormat="1" x14ac:dyDescent="0.25">
      <c r="B592" s="417"/>
      <c r="F592" s="26"/>
    </row>
    <row r="593" spans="2:6" s="14" customFormat="1" x14ac:dyDescent="0.25">
      <c r="B593" s="417"/>
      <c r="F593" s="26"/>
    </row>
    <row r="594" spans="2:6" s="14" customFormat="1" x14ac:dyDescent="0.25">
      <c r="B594" s="417"/>
      <c r="F594" s="26"/>
    </row>
    <row r="595" spans="2:6" s="14" customFormat="1" x14ac:dyDescent="0.25">
      <c r="B595" s="417"/>
      <c r="F595" s="26"/>
    </row>
    <row r="596" spans="2:6" s="14" customFormat="1" x14ac:dyDescent="0.25">
      <c r="B596" s="417"/>
      <c r="F596" s="26"/>
    </row>
    <row r="597" spans="2:6" s="14" customFormat="1" x14ac:dyDescent="0.25">
      <c r="B597" s="417"/>
      <c r="F597" s="26"/>
    </row>
    <row r="598" spans="2:6" s="14" customFormat="1" x14ac:dyDescent="0.25">
      <c r="B598" s="417"/>
      <c r="F598" s="26"/>
    </row>
    <row r="599" spans="2:6" s="14" customFormat="1" x14ac:dyDescent="0.25">
      <c r="B599" s="417"/>
      <c r="F599" s="26"/>
    </row>
    <row r="600" spans="2:6" s="14" customFormat="1" x14ac:dyDescent="0.25">
      <c r="B600" s="417"/>
      <c r="F600" s="26"/>
    </row>
    <row r="601" spans="2:6" s="14" customFormat="1" x14ac:dyDescent="0.25">
      <c r="B601" s="417"/>
      <c r="F601" s="26"/>
    </row>
    <row r="602" spans="2:6" s="14" customFormat="1" x14ac:dyDescent="0.25">
      <c r="B602" s="417"/>
      <c r="F602" s="26"/>
    </row>
    <row r="603" spans="2:6" s="14" customFormat="1" x14ac:dyDescent="0.25">
      <c r="B603" s="417"/>
      <c r="F603" s="26"/>
    </row>
    <row r="604" spans="2:6" s="14" customFormat="1" x14ac:dyDescent="0.25">
      <c r="B604" s="417"/>
      <c r="F604" s="26"/>
    </row>
    <row r="605" spans="2:6" s="14" customFormat="1" x14ac:dyDescent="0.25">
      <c r="B605" s="417"/>
      <c r="F605" s="26"/>
    </row>
    <row r="606" spans="2:6" s="14" customFormat="1" x14ac:dyDescent="0.25">
      <c r="B606" s="417"/>
      <c r="F606" s="26"/>
    </row>
    <row r="607" spans="2:6" s="14" customFormat="1" x14ac:dyDescent="0.25">
      <c r="B607" s="417"/>
      <c r="F607" s="26"/>
    </row>
    <row r="608" spans="2:6" s="14" customFormat="1" x14ac:dyDescent="0.25">
      <c r="B608" s="417"/>
      <c r="F608" s="26"/>
    </row>
    <row r="609" spans="2:6" s="14" customFormat="1" x14ac:dyDescent="0.25">
      <c r="B609" s="417"/>
      <c r="F609" s="26"/>
    </row>
    <row r="610" spans="2:6" s="14" customFormat="1" x14ac:dyDescent="0.25">
      <c r="B610" s="417"/>
      <c r="F610" s="26"/>
    </row>
    <row r="611" spans="2:6" s="14" customFormat="1" x14ac:dyDescent="0.25">
      <c r="B611" s="417"/>
      <c r="F611" s="26"/>
    </row>
    <row r="612" spans="2:6" s="14" customFormat="1" x14ac:dyDescent="0.25">
      <c r="B612" s="417"/>
      <c r="F612" s="26"/>
    </row>
    <row r="613" spans="2:6" s="14" customFormat="1" x14ac:dyDescent="0.25">
      <c r="B613" s="417"/>
      <c r="F613" s="26"/>
    </row>
    <row r="614" spans="2:6" s="14" customFormat="1" x14ac:dyDescent="0.25">
      <c r="B614" s="417"/>
      <c r="F614" s="26"/>
    </row>
    <row r="615" spans="2:6" s="14" customFormat="1" x14ac:dyDescent="0.25">
      <c r="B615" s="417"/>
      <c r="F615" s="26"/>
    </row>
    <row r="616" spans="2:6" s="14" customFormat="1" x14ac:dyDescent="0.25">
      <c r="B616" s="417"/>
      <c r="F616" s="26"/>
    </row>
    <row r="617" spans="2:6" s="14" customFormat="1" x14ac:dyDescent="0.25">
      <c r="B617" s="417"/>
      <c r="F617" s="26"/>
    </row>
    <row r="618" spans="2:6" s="14" customFormat="1" x14ac:dyDescent="0.25">
      <c r="B618" s="417"/>
      <c r="F618" s="26"/>
    </row>
    <row r="619" spans="2:6" s="14" customFormat="1" x14ac:dyDescent="0.25">
      <c r="B619" s="417"/>
      <c r="F619" s="26"/>
    </row>
    <row r="620" spans="2:6" s="14" customFormat="1" x14ac:dyDescent="0.25">
      <c r="B620" s="417"/>
      <c r="F620" s="26"/>
    </row>
    <row r="621" spans="2:6" s="14" customFormat="1" x14ac:dyDescent="0.25">
      <c r="B621" s="417"/>
      <c r="F621" s="26"/>
    </row>
    <row r="622" spans="2:6" s="14" customFormat="1" x14ac:dyDescent="0.25">
      <c r="B622" s="417"/>
      <c r="F622" s="26"/>
    </row>
    <row r="623" spans="2:6" s="14" customFormat="1" x14ac:dyDescent="0.25">
      <c r="B623" s="417"/>
      <c r="F623" s="26"/>
    </row>
    <row r="624" spans="2:6" s="14" customFormat="1" x14ac:dyDescent="0.25">
      <c r="B624" s="417"/>
      <c r="F624" s="26"/>
    </row>
    <row r="625" spans="2:6" s="14" customFormat="1" x14ac:dyDescent="0.25">
      <c r="B625" s="417"/>
      <c r="F625" s="26"/>
    </row>
    <row r="626" spans="2:6" s="14" customFormat="1" x14ac:dyDescent="0.25">
      <c r="B626" s="417"/>
      <c r="F626" s="26"/>
    </row>
    <row r="627" spans="2:6" s="14" customFormat="1" x14ac:dyDescent="0.25">
      <c r="B627" s="417"/>
      <c r="F627" s="26"/>
    </row>
    <row r="628" spans="2:6" s="14" customFormat="1" x14ac:dyDescent="0.25">
      <c r="B628" s="417"/>
      <c r="F628" s="26"/>
    </row>
    <row r="629" spans="2:6" s="14" customFormat="1" x14ac:dyDescent="0.25">
      <c r="B629" s="417"/>
      <c r="F629" s="26"/>
    </row>
    <row r="630" spans="2:6" s="14" customFormat="1" x14ac:dyDescent="0.25">
      <c r="B630" s="417"/>
      <c r="F630" s="26"/>
    </row>
    <row r="631" spans="2:6" s="14" customFormat="1" x14ac:dyDescent="0.25">
      <c r="B631" s="417"/>
      <c r="F631" s="26"/>
    </row>
    <row r="632" spans="2:6" s="14" customFormat="1" x14ac:dyDescent="0.25">
      <c r="B632" s="417"/>
      <c r="F632" s="26"/>
    </row>
    <row r="633" spans="2:6" s="14" customFormat="1" x14ac:dyDescent="0.25">
      <c r="B633" s="417"/>
      <c r="F633" s="26"/>
    </row>
    <row r="634" spans="2:6" s="14" customFormat="1" x14ac:dyDescent="0.25">
      <c r="B634" s="417"/>
      <c r="F634" s="26"/>
    </row>
    <row r="635" spans="2:6" s="14" customFormat="1" x14ac:dyDescent="0.25">
      <c r="B635" s="417"/>
      <c r="F635" s="26"/>
    </row>
    <row r="636" spans="2:6" s="14" customFormat="1" x14ac:dyDescent="0.25">
      <c r="B636" s="417"/>
      <c r="F636" s="26"/>
    </row>
    <row r="637" spans="2:6" s="14" customFormat="1" x14ac:dyDescent="0.25">
      <c r="B637" s="417"/>
      <c r="F637" s="26"/>
    </row>
    <row r="638" spans="2:6" s="14" customFormat="1" x14ac:dyDescent="0.25">
      <c r="B638" s="417"/>
      <c r="F638" s="26"/>
    </row>
    <row r="639" spans="2:6" s="14" customFormat="1" x14ac:dyDescent="0.25">
      <c r="B639" s="417"/>
      <c r="F639" s="26"/>
    </row>
    <row r="640" spans="2:6" s="14" customFormat="1" x14ac:dyDescent="0.25">
      <c r="B640" s="417"/>
      <c r="F640" s="26"/>
    </row>
    <row r="641" spans="2:6" s="14" customFormat="1" x14ac:dyDescent="0.25">
      <c r="B641" s="417"/>
      <c r="F641" s="26"/>
    </row>
    <row r="642" spans="2:6" s="14" customFormat="1" x14ac:dyDescent="0.25">
      <c r="B642" s="417"/>
      <c r="F642" s="26"/>
    </row>
    <row r="643" spans="2:6" s="14" customFormat="1" x14ac:dyDescent="0.25">
      <c r="B643" s="417"/>
      <c r="F643" s="26"/>
    </row>
    <row r="644" spans="2:6" s="14" customFormat="1" x14ac:dyDescent="0.25">
      <c r="B644" s="417"/>
      <c r="F644" s="26"/>
    </row>
    <row r="645" spans="2:6" s="14" customFormat="1" x14ac:dyDescent="0.25">
      <c r="B645" s="417"/>
      <c r="F645" s="26"/>
    </row>
    <row r="646" spans="2:6" s="14" customFormat="1" x14ac:dyDescent="0.25">
      <c r="B646" s="417"/>
      <c r="F646" s="26"/>
    </row>
    <row r="647" spans="2:6" s="14" customFormat="1" x14ac:dyDescent="0.25">
      <c r="B647" s="417"/>
      <c r="F647" s="26"/>
    </row>
    <row r="648" spans="2:6" s="14" customFormat="1" x14ac:dyDescent="0.25">
      <c r="B648" s="417"/>
      <c r="F648" s="26"/>
    </row>
    <row r="649" spans="2:6" s="14" customFormat="1" x14ac:dyDescent="0.25">
      <c r="B649" s="417"/>
      <c r="F649" s="26"/>
    </row>
    <row r="650" spans="2:6" s="14" customFormat="1" x14ac:dyDescent="0.25">
      <c r="B650" s="417"/>
      <c r="F650" s="26"/>
    </row>
    <row r="651" spans="2:6" s="14" customFormat="1" x14ac:dyDescent="0.25">
      <c r="B651" s="417"/>
      <c r="F651" s="26"/>
    </row>
    <row r="652" spans="2:6" s="14" customFormat="1" x14ac:dyDescent="0.25">
      <c r="B652" s="417"/>
      <c r="F652" s="26"/>
    </row>
    <row r="653" spans="2:6" s="14" customFormat="1" x14ac:dyDescent="0.25">
      <c r="B653" s="417"/>
      <c r="F653" s="26"/>
    </row>
    <row r="654" spans="2:6" s="14" customFormat="1" x14ac:dyDescent="0.25">
      <c r="B654" s="417"/>
      <c r="F654" s="26"/>
    </row>
    <row r="655" spans="2:6" s="14" customFormat="1" x14ac:dyDescent="0.25">
      <c r="B655" s="417"/>
      <c r="F655" s="26"/>
    </row>
    <row r="656" spans="2:6" s="14" customFormat="1" x14ac:dyDescent="0.25">
      <c r="B656" s="417"/>
      <c r="F656" s="26"/>
    </row>
    <row r="657" spans="2:6" s="14" customFormat="1" x14ac:dyDescent="0.25">
      <c r="B657" s="417"/>
      <c r="F657" s="26"/>
    </row>
    <row r="658" spans="2:6" s="14" customFormat="1" x14ac:dyDescent="0.25">
      <c r="B658" s="417"/>
      <c r="F658" s="26"/>
    </row>
    <row r="659" spans="2:6" s="14" customFormat="1" x14ac:dyDescent="0.25">
      <c r="B659" s="417"/>
      <c r="F659" s="26"/>
    </row>
    <row r="660" spans="2:6" s="14" customFormat="1" x14ac:dyDescent="0.25">
      <c r="B660" s="417"/>
      <c r="F660" s="26"/>
    </row>
    <row r="661" spans="2:6" s="14" customFormat="1" x14ac:dyDescent="0.25">
      <c r="B661" s="417"/>
      <c r="F661" s="26"/>
    </row>
    <row r="662" spans="2:6" s="14" customFormat="1" x14ac:dyDescent="0.25">
      <c r="B662" s="417"/>
      <c r="F662" s="26"/>
    </row>
    <row r="663" spans="2:6" s="14" customFormat="1" x14ac:dyDescent="0.25">
      <c r="B663" s="417"/>
      <c r="F663" s="26"/>
    </row>
    <row r="664" spans="2:6" s="14" customFormat="1" x14ac:dyDescent="0.25">
      <c r="B664" s="417"/>
      <c r="F664" s="26"/>
    </row>
    <row r="665" spans="2:6" s="14" customFormat="1" x14ac:dyDescent="0.25">
      <c r="B665" s="417"/>
      <c r="F665" s="26"/>
    </row>
    <row r="666" spans="2:6" s="14" customFormat="1" x14ac:dyDescent="0.25">
      <c r="B666" s="417"/>
      <c r="F666" s="26"/>
    </row>
    <row r="667" spans="2:6" s="14" customFormat="1" x14ac:dyDescent="0.25">
      <c r="B667" s="417"/>
      <c r="F667" s="26"/>
    </row>
    <row r="668" spans="2:6" s="14" customFormat="1" x14ac:dyDescent="0.25">
      <c r="B668" s="417"/>
      <c r="F668" s="26"/>
    </row>
    <row r="669" spans="2:6" s="14" customFormat="1" x14ac:dyDescent="0.25">
      <c r="B669" s="417"/>
      <c r="F669" s="26"/>
    </row>
    <row r="670" spans="2:6" s="14" customFormat="1" x14ac:dyDescent="0.25">
      <c r="B670" s="417"/>
      <c r="F670" s="26"/>
    </row>
    <row r="671" spans="2:6" s="14" customFormat="1" x14ac:dyDescent="0.25">
      <c r="B671" s="417"/>
      <c r="F671" s="26"/>
    </row>
    <row r="672" spans="2:6" s="14" customFormat="1" x14ac:dyDescent="0.25">
      <c r="B672" s="417"/>
      <c r="F672" s="26"/>
    </row>
    <row r="673" spans="2:6" s="14" customFormat="1" x14ac:dyDescent="0.25">
      <c r="B673" s="417"/>
      <c r="F673" s="26"/>
    </row>
    <row r="674" spans="2:6" s="14" customFormat="1" x14ac:dyDescent="0.25">
      <c r="B674" s="417"/>
      <c r="F674" s="26"/>
    </row>
    <row r="675" spans="2:6" s="14" customFormat="1" x14ac:dyDescent="0.25">
      <c r="B675" s="417"/>
      <c r="F675" s="26"/>
    </row>
    <row r="676" spans="2:6" s="14" customFormat="1" x14ac:dyDescent="0.25">
      <c r="B676" s="417"/>
      <c r="F676" s="26"/>
    </row>
    <row r="677" spans="2:6" s="14" customFormat="1" x14ac:dyDescent="0.25">
      <c r="B677" s="417"/>
      <c r="F677" s="26"/>
    </row>
    <row r="678" spans="2:6" s="14" customFormat="1" x14ac:dyDescent="0.25">
      <c r="B678" s="417"/>
      <c r="F678" s="26"/>
    </row>
    <row r="679" spans="2:6" s="14" customFormat="1" x14ac:dyDescent="0.25">
      <c r="B679" s="417"/>
      <c r="F679" s="26"/>
    </row>
    <row r="680" spans="2:6" s="14" customFormat="1" x14ac:dyDescent="0.25">
      <c r="B680" s="417"/>
      <c r="F680" s="26"/>
    </row>
    <row r="681" spans="2:6" s="14" customFormat="1" x14ac:dyDescent="0.25">
      <c r="B681" s="417"/>
      <c r="F681" s="26"/>
    </row>
    <row r="682" spans="2:6" s="14" customFormat="1" x14ac:dyDescent="0.25">
      <c r="B682" s="417"/>
      <c r="F682" s="26"/>
    </row>
    <row r="683" spans="2:6" s="14" customFormat="1" x14ac:dyDescent="0.25">
      <c r="B683" s="417"/>
      <c r="F683" s="26"/>
    </row>
    <row r="684" spans="2:6" s="14" customFormat="1" x14ac:dyDescent="0.25">
      <c r="B684" s="417"/>
      <c r="F684" s="26"/>
    </row>
    <row r="685" spans="2:6" s="14" customFormat="1" x14ac:dyDescent="0.25">
      <c r="B685" s="417"/>
      <c r="F685" s="26"/>
    </row>
    <row r="686" spans="2:6" s="14" customFormat="1" x14ac:dyDescent="0.25">
      <c r="B686" s="417"/>
      <c r="F686" s="26"/>
    </row>
    <row r="687" spans="2:6" s="14" customFormat="1" x14ac:dyDescent="0.25">
      <c r="B687" s="417"/>
      <c r="F687" s="26"/>
    </row>
    <row r="688" spans="2:6" s="14" customFormat="1" x14ac:dyDescent="0.25">
      <c r="B688" s="417"/>
      <c r="F688" s="26"/>
    </row>
    <row r="689" spans="2:6" s="14" customFormat="1" x14ac:dyDescent="0.25">
      <c r="B689" s="417"/>
      <c r="F689" s="26"/>
    </row>
    <row r="690" spans="2:6" s="14" customFormat="1" x14ac:dyDescent="0.25">
      <c r="B690" s="417"/>
      <c r="F690" s="26"/>
    </row>
    <row r="691" spans="2:6" s="14" customFormat="1" x14ac:dyDescent="0.25">
      <c r="B691" s="417"/>
      <c r="F691" s="26"/>
    </row>
    <row r="692" spans="2:6" s="14" customFormat="1" x14ac:dyDescent="0.25">
      <c r="B692" s="417"/>
      <c r="F692" s="26"/>
    </row>
    <row r="693" spans="2:6" s="14" customFormat="1" x14ac:dyDescent="0.25">
      <c r="B693" s="417"/>
      <c r="F693" s="26"/>
    </row>
    <row r="694" spans="2:6" s="14" customFormat="1" x14ac:dyDescent="0.25">
      <c r="B694" s="417"/>
      <c r="F694" s="26"/>
    </row>
    <row r="695" spans="2:6" s="14" customFormat="1" x14ac:dyDescent="0.25">
      <c r="B695" s="417"/>
      <c r="F695" s="26"/>
    </row>
    <row r="696" spans="2:6" s="14" customFormat="1" x14ac:dyDescent="0.25">
      <c r="B696" s="417"/>
      <c r="F696" s="26"/>
    </row>
    <row r="697" spans="2:6" s="14" customFormat="1" x14ac:dyDescent="0.25">
      <c r="B697" s="417"/>
      <c r="F697" s="26"/>
    </row>
    <row r="698" spans="2:6" s="14" customFormat="1" x14ac:dyDescent="0.25">
      <c r="B698" s="417"/>
      <c r="F698" s="26"/>
    </row>
    <row r="699" spans="2:6" s="14" customFormat="1" x14ac:dyDescent="0.25">
      <c r="B699" s="417"/>
      <c r="F699" s="26"/>
    </row>
    <row r="700" spans="2:6" s="14" customFormat="1" x14ac:dyDescent="0.25">
      <c r="B700" s="417"/>
      <c r="F700" s="26"/>
    </row>
    <row r="701" spans="2:6" s="14" customFormat="1" x14ac:dyDescent="0.25">
      <c r="B701" s="417"/>
      <c r="F701" s="26"/>
    </row>
    <row r="702" spans="2:6" s="14" customFormat="1" x14ac:dyDescent="0.25">
      <c r="B702" s="417"/>
      <c r="F702" s="26"/>
    </row>
    <row r="703" spans="2:6" s="14" customFormat="1" x14ac:dyDescent="0.25">
      <c r="B703" s="417"/>
      <c r="F703" s="26"/>
    </row>
    <row r="704" spans="2:6" s="14" customFormat="1" x14ac:dyDescent="0.25">
      <c r="B704" s="417"/>
      <c r="F704" s="26"/>
    </row>
    <row r="705" spans="2:6" s="14" customFormat="1" x14ac:dyDescent="0.25">
      <c r="B705" s="417"/>
      <c r="F705" s="26"/>
    </row>
    <row r="706" spans="2:6" s="14" customFormat="1" x14ac:dyDescent="0.25">
      <c r="B706" s="417"/>
      <c r="F706" s="26"/>
    </row>
    <row r="707" spans="2:6" s="14" customFormat="1" x14ac:dyDescent="0.25">
      <c r="B707" s="417"/>
      <c r="F707" s="26"/>
    </row>
    <row r="708" spans="2:6" s="14" customFormat="1" x14ac:dyDescent="0.25">
      <c r="B708" s="417"/>
      <c r="F708" s="26"/>
    </row>
    <row r="709" spans="2:6" s="14" customFormat="1" x14ac:dyDescent="0.25">
      <c r="B709" s="417"/>
      <c r="F709" s="26"/>
    </row>
    <row r="710" spans="2:6" s="14" customFormat="1" x14ac:dyDescent="0.25">
      <c r="B710" s="417"/>
      <c r="F710" s="26"/>
    </row>
    <row r="711" spans="2:6" s="14" customFormat="1" x14ac:dyDescent="0.25">
      <c r="B711" s="417"/>
      <c r="F711" s="26"/>
    </row>
    <row r="712" spans="2:6" s="14" customFormat="1" x14ac:dyDescent="0.25">
      <c r="B712" s="417"/>
      <c r="F712" s="26"/>
    </row>
    <row r="713" spans="2:6" s="14" customFormat="1" x14ac:dyDescent="0.25">
      <c r="B713" s="417"/>
      <c r="F713" s="26"/>
    </row>
    <row r="714" spans="2:6" s="14" customFormat="1" x14ac:dyDescent="0.25">
      <c r="B714" s="417"/>
      <c r="F714" s="26"/>
    </row>
    <row r="715" spans="2:6" s="14" customFormat="1" x14ac:dyDescent="0.25">
      <c r="B715" s="417"/>
      <c r="F715" s="26"/>
    </row>
    <row r="716" spans="2:6" s="14" customFormat="1" x14ac:dyDescent="0.25">
      <c r="B716" s="417"/>
      <c r="F716" s="26"/>
    </row>
    <row r="717" spans="2:6" s="14" customFormat="1" x14ac:dyDescent="0.25">
      <c r="B717" s="417"/>
      <c r="F717" s="26"/>
    </row>
    <row r="718" spans="2:6" s="14" customFormat="1" x14ac:dyDescent="0.25">
      <c r="B718" s="417"/>
      <c r="F718" s="26"/>
    </row>
    <row r="719" spans="2:6" s="14" customFormat="1" x14ac:dyDescent="0.25">
      <c r="B719" s="417"/>
      <c r="F719" s="26"/>
    </row>
    <row r="720" spans="2:6" s="14" customFormat="1" x14ac:dyDescent="0.25">
      <c r="B720" s="417"/>
      <c r="F720" s="26"/>
    </row>
    <row r="721" spans="2:6" s="14" customFormat="1" x14ac:dyDescent="0.25">
      <c r="B721" s="417"/>
      <c r="F721" s="26"/>
    </row>
    <row r="722" spans="2:6" s="14" customFormat="1" x14ac:dyDescent="0.25">
      <c r="B722" s="417"/>
      <c r="F722" s="26"/>
    </row>
    <row r="723" spans="2:6" s="14" customFormat="1" x14ac:dyDescent="0.25">
      <c r="B723" s="417"/>
      <c r="F723" s="26"/>
    </row>
    <row r="724" spans="2:6" s="14" customFormat="1" x14ac:dyDescent="0.25">
      <c r="B724" s="417"/>
      <c r="F724" s="26"/>
    </row>
    <row r="725" spans="2:6" s="14" customFormat="1" x14ac:dyDescent="0.25">
      <c r="B725" s="417"/>
      <c r="F725" s="26"/>
    </row>
    <row r="726" spans="2:6" s="14" customFormat="1" x14ac:dyDescent="0.25">
      <c r="B726" s="417"/>
      <c r="F726" s="26"/>
    </row>
    <row r="727" spans="2:6" s="14" customFormat="1" x14ac:dyDescent="0.25">
      <c r="B727" s="417"/>
      <c r="F727" s="26"/>
    </row>
    <row r="728" spans="2:6" s="14" customFormat="1" x14ac:dyDescent="0.25">
      <c r="B728" s="417"/>
      <c r="F728" s="26"/>
    </row>
    <row r="729" spans="2:6" s="14" customFormat="1" x14ac:dyDescent="0.25">
      <c r="B729" s="417"/>
      <c r="F729" s="26"/>
    </row>
    <row r="730" spans="2:6" s="14" customFormat="1" x14ac:dyDescent="0.25">
      <c r="B730" s="417"/>
      <c r="F730" s="26"/>
    </row>
    <row r="731" spans="2:6" s="14" customFormat="1" x14ac:dyDescent="0.25">
      <c r="B731" s="417"/>
      <c r="F731" s="26"/>
    </row>
    <row r="732" spans="2:6" s="14" customFormat="1" x14ac:dyDescent="0.25">
      <c r="B732" s="417"/>
      <c r="F732" s="26"/>
    </row>
    <row r="733" spans="2:6" s="14" customFormat="1" x14ac:dyDescent="0.25">
      <c r="B733" s="417"/>
      <c r="F733" s="26"/>
    </row>
    <row r="734" spans="2:6" s="14" customFormat="1" x14ac:dyDescent="0.25">
      <c r="B734" s="417"/>
      <c r="F734" s="26"/>
    </row>
    <row r="735" spans="2:6" s="14" customFormat="1" x14ac:dyDescent="0.25">
      <c r="B735" s="417"/>
      <c r="F735" s="26"/>
    </row>
    <row r="736" spans="2:6" s="14" customFormat="1" x14ac:dyDescent="0.25">
      <c r="B736" s="417"/>
      <c r="F736" s="26"/>
    </row>
    <row r="737" spans="2:6" s="14" customFormat="1" x14ac:dyDescent="0.25">
      <c r="B737" s="417"/>
      <c r="F737" s="26"/>
    </row>
    <row r="738" spans="2:6" s="14" customFormat="1" x14ac:dyDescent="0.25">
      <c r="B738" s="417"/>
      <c r="F738" s="26"/>
    </row>
    <row r="739" spans="2:6" s="14" customFormat="1" x14ac:dyDescent="0.25">
      <c r="B739" s="417"/>
      <c r="F739" s="26"/>
    </row>
    <row r="740" spans="2:6" s="14" customFormat="1" x14ac:dyDescent="0.25">
      <c r="B740" s="417"/>
      <c r="F740" s="26"/>
    </row>
    <row r="741" spans="2:6" s="14" customFormat="1" x14ac:dyDescent="0.25">
      <c r="B741" s="417"/>
      <c r="F741" s="26"/>
    </row>
    <row r="742" spans="2:6" s="14" customFormat="1" x14ac:dyDescent="0.25">
      <c r="B742" s="417"/>
      <c r="F742" s="26"/>
    </row>
    <row r="743" spans="2:6" s="14" customFormat="1" x14ac:dyDescent="0.25">
      <c r="B743" s="417"/>
      <c r="F743" s="26"/>
    </row>
    <row r="744" spans="2:6" s="14" customFormat="1" x14ac:dyDescent="0.25">
      <c r="B744" s="417"/>
      <c r="F744" s="26"/>
    </row>
    <row r="745" spans="2:6" s="14" customFormat="1" x14ac:dyDescent="0.25">
      <c r="B745" s="417"/>
      <c r="F745" s="26"/>
    </row>
    <row r="746" spans="2:6" s="14" customFormat="1" x14ac:dyDescent="0.25">
      <c r="B746" s="417"/>
      <c r="F746" s="26"/>
    </row>
    <row r="747" spans="2:6" s="14" customFormat="1" x14ac:dyDescent="0.25">
      <c r="B747" s="417"/>
      <c r="F747" s="26"/>
    </row>
    <row r="748" spans="2:6" s="14" customFormat="1" x14ac:dyDescent="0.25">
      <c r="B748" s="417"/>
      <c r="F748" s="26"/>
    </row>
    <row r="749" spans="2:6" s="14" customFormat="1" x14ac:dyDescent="0.25">
      <c r="B749" s="417"/>
      <c r="F749" s="26"/>
    </row>
    <row r="750" spans="2:6" s="14" customFormat="1" x14ac:dyDescent="0.25">
      <c r="B750" s="417"/>
      <c r="F750" s="26"/>
    </row>
    <row r="751" spans="2:6" s="14" customFormat="1" x14ac:dyDescent="0.25">
      <c r="B751" s="417"/>
      <c r="F751" s="26"/>
    </row>
    <row r="752" spans="2:6" s="14" customFormat="1" x14ac:dyDescent="0.25">
      <c r="B752" s="417"/>
      <c r="F752" s="26"/>
    </row>
    <row r="753" spans="2:6" s="14" customFormat="1" x14ac:dyDescent="0.25">
      <c r="B753" s="417"/>
      <c r="F753" s="26"/>
    </row>
    <row r="754" spans="2:6" s="14" customFormat="1" x14ac:dyDescent="0.25">
      <c r="B754" s="417"/>
      <c r="F754" s="26"/>
    </row>
    <row r="755" spans="2:6" s="14" customFormat="1" x14ac:dyDescent="0.25">
      <c r="B755" s="417"/>
      <c r="F755" s="26"/>
    </row>
    <row r="756" spans="2:6" s="14" customFormat="1" x14ac:dyDescent="0.25">
      <c r="B756" s="417"/>
      <c r="F756" s="26"/>
    </row>
    <row r="757" spans="2:6" s="14" customFormat="1" x14ac:dyDescent="0.25">
      <c r="B757" s="417"/>
      <c r="F757" s="26"/>
    </row>
    <row r="758" spans="2:6" s="14" customFormat="1" x14ac:dyDescent="0.25">
      <c r="B758" s="417"/>
      <c r="F758" s="26"/>
    </row>
    <row r="759" spans="2:6" s="14" customFormat="1" x14ac:dyDescent="0.25">
      <c r="B759" s="417"/>
      <c r="F759" s="26"/>
    </row>
    <row r="760" spans="2:6" s="14" customFormat="1" x14ac:dyDescent="0.25">
      <c r="B760" s="417"/>
      <c r="F760" s="26"/>
    </row>
    <row r="761" spans="2:6" s="14" customFormat="1" x14ac:dyDescent="0.25">
      <c r="B761" s="417"/>
      <c r="F761" s="26"/>
    </row>
    <row r="762" spans="2:6" s="14" customFormat="1" x14ac:dyDescent="0.25">
      <c r="B762" s="417"/>
      <c r="F762" s="26"/>
    </row>
    <row r="763" spans="2:6" s="14" customFormat="1" x14ac:dyDescent="0.25">
      <c r="B763" s="417"/>
      <c r="F763" s="26"/>
    </row>
    <row r="764" spans="2:6" s="14" customFormat="1" x14ac:dyDescent="0.25">
      <c r="B764" s="417"/>
      <c r="F764" s="26"/>
    </row>
    <row r="765" spans="2:6" s="14" customFormat="1" x14ac:dyDescent="0.25">
      <c r="B765" s="417"/>
      <c r="F765" s="26"/>
    </row>
    <row r="766" spans="2:6" s="14" customFormat="1" x14ac:dyDescent="0.25">
      <c r="B766" s="417"/>
      <c r="F766" s="26"/>
    </row>
    <row r="767" spans="2:6" s="14" customFormat="1" x14ac:dyDescent="0.25">
      <c r="B767" s="417"/>
      <c r="F767" s="26"/>
    </row>
    <row r="768" spans="2:6" s="14" customFormat="1" x14ac:dyDescent="0.25">
      <c r="B768" s="417"/>
      <c r="F768" s="26"/>
    </row>
    <row r="769" spans="2:6" s="14" customFormat="1" x14ac:dyDescent="0.25">
      <c r="B769" s="417"/>
      <c r="F769" s="26"/>
    </row>
    <row r="770" spans="2:6" s="14" customFormat="1" x14ac:dyDescent="0.25">
      <c r="B770" s="417"/>
      <c r="F770" s="26"/>
    </row>
    <row r="771" spans="2:6" s="14" customFormat="1" x14ac:dyDescent="0.25">
      <c r="B771" s="417"/>
      <c r="F771" s="26"/>
    </row>
    <row r="772" spans="2:6" s="14" customFormat="1" x14ac:dyDescent="0.25">
      <c r="B772" s="417"/>
      <c r="F772" s="26"/>
    </row>
    <row r="773" spans="2:6" s="14" customFormat="1" x14ac:dyDescent="0.25">
      <c r="B773" s="417"/>
      <c r="F773" s="26"/>
    </row>
    <row r="774" spans="2:6" s="14" customFormat="1" x14ac:dyDescent="0.25">
      <c r="B774" s="417"/>
      <c r="F774" s="26"/>
    </row>
    <row r="775" spans="2:6" s="14" customFormat="1" x14ac:dyDescent="0.25">
      <c r="B775" s="417"/>
      <c r="F775" s="26"/>
    </row>
    <row r="776" spans="2:6" s="14" customFormat="1" x14ac:dyDescent="0.25">
      <c r="B776" s="417"/>
      <c r="F776" s="26"/>
    </row>
    <row r="777" spans="2:6" s="14" customFormat="1" x14ac:dyDescent="0.25">
      <c r="B777" s="417"/>
      <c r="F777" s="26"/>
    </row>
    <row r="778" spans="2:6" s="14" customFormat="1" x14ac:dyDescent="0.25">
      <c r="B778" s="417"/>
      <c r="F778" s="26"/>
    </row>
    <row r="779" spans="2:6" s="14" customFormat="1" x14ac:dyDescent="0.25">
      <c r="B779" s="417"/>
      <c r="F779" s="26"/>
    </row>
    <row r="780" spans="2:6" s="14" customFormat="1" x14ac:dyDescent="0.25">
      <c r="B780" s="417"/>
      <c r="F780" s="26"/>
    </row>
    <row r="781" spans="2:6" s="14" customFormat="1" x14ac:dyDescent="0.25">
      <c r="B781" s="417"/>
      <c r="F781" s="26"/>
    </row>
    <row r="782" spans="2:6" s="14" customFormat="1" x14ac:dyDescent="0.25">
      <c r="B782" s="417"/>
      <c r="F782" s="26"/>
    </row>
    <row r="783" spans="2:6" s="14" customFormat="1" x14ac:dyDescent="0.25">
      <c r="B783" s="417"/>
      <c r="F783" s="26"/>
    </row>
    <row r="784" spans="2:6" s="14" customFormat="1" x14ac:dyDescent="0.25">
      <c r="B784" s="417"/>
      <c r="F784" s="26"/>
    </row>
    <row r="785" spans="2:6" s="14" customFormat="1" x14ac:dyDescent="0.25">
      <c r="B785" s="417"/>
      <c r="F785" s="26"/>
    </row>
    <row r="786" spans="2:6" s="14" customFormat="1" x14ac:dyDescent="0.25">
      <c r="B786" s="417"/>
      <c r="F786" s="26"/>
    </row>
    <row r="787" spans="2:6" s="14" customFormat="1" x14ac:dyDescent="0.25">
      <c r="B787" s="417"/>
      <c r="F787" s="26"/>
    </row>
    <row r="788" spans="2:6" s="14" customFormat="1" x14ac:dyDescent="0.25">
      <c r="B788" s="417"/>
      <c r="F788" s="26"/>
    </row>
    <row r="789" spans="2:6" s="14" customFormat="1" x14ac:dyDescent="0.25">
      <c r="B789" s="417"/>
      <c r="F789" s="26"/>
    </row>
    <row r="790" spans="2:6" s="14" customFormat="1" x14ac:dyDescent="0.25">
      <c r="B790" s="417"/>
      <c r="F790" s="26"/>
    </row>
    <row r="791" spans="2:6" s="14" customFormat="1" x14ac:dyDescent="0.25">
      <c r="B791" s="417"/>
      <c r="F791" s="26"/>
    </row>
    <row r="792" spans="2:6" s="14" customFormat="1" x14ac:dyDescent="0.25">
      <c r="B792" s="417"/>
      <c r="F792" s="26"/>
    </row>
    <row r="793" spans="2:6" s="14" customFormat="1" x14ac:dyDescent="0.25">
      <c r="B793" s="417"/>
      <c r="F793" s="26"/>
    </row>
    <row r="794" spans="2:6" s="14" customFormat="1" x14ac:dyDescent="0.25">
      <c r="B794" s="417"/>
      <c r="F794" s="26"/>
    </row>
    <row r="795" spans="2:6" s="14" customFormat="1" x14ac:dyDescent="0.25">
      <c r="B795" s="417"/>
      <c r="F795" s="26"/>
    </row>
    <row r="796" spans="2:6" s="14" customFormat="1" x14ac:dyDescent="0.25">
      <c r="B796" s="417"/>
      <c r="F796" s="26"/>
    </row>
    <row r="797" spans="2:6" s="14" customFormat="1" x14ac:dyDescent="0.25">
      <c r="B797" s="417"/>
      <c r="F797" s="26"/>
    </row>
    <row r="798" spans="2:6" s="14" customFormat="1" x14ac:dyDescent="0.25">
      <c r="B798" s="417"/>
      <c r="F798" s="26"/>
    </row>
    <row r="799" spans="2:6" s="14" customFormat="1" x14ac:dyDescent="0.25">
      <c r="B799" s="417"/>
      <c r="F799" s="26"/>
    </row>
    <row r="800" spans="2:6" s="14" customFormat="1" x14ac:dyDescent="0.25">
      <c r="B800" s="417"/>
      <c r="F800" s="26"/>
    </row>
    <row r="801" spans="1:6" s="14" customFormat="1" x14ac:dyDescent="0.25">
      <c r="B801" s="417"/>
      <c r="F801" s="26"/>
    </row>
    <row r="802" spans="1:6" s="14" customFormat="1" x14ac:dyDescent="0.25">
      <c r="B802" s="417"/>
      <c r="F802" s="26"/>
    </row>
    <row r="803" spans="1:6" s="14" customFormat="1" x14ac:dyDescent="0.25">
      <c r="B803" s="417"/>
      <c r="F803" s="26"/>
    </row>
    <row r="804" spans="1:6" s="14" customFormat="1" x14ac:dyDescent="0.25">
      <c r="B804" s="417"/>
      <c r="F804" s="26"/>
    </row>
    <row r="805" spans="1:6" s="14" customFormat="1" x14ac:dyDescent="0.25">
      <c r="B805" s="417"/>
      <c r="F805" s="26"/>
    </row>
    <row r="806" spans="1:6" s="14" customFormat="1" x14ac:dyDescent="0.25">
      <c r="B806" s="417"/>
      <c r="F806" s="26"/>
    </row>
    <row r="807" spans="1:6" s="14" customFormat="1" x14ac:dyDescent="0.25">
      <c r="B807" s="417"/>
      <c r="F807" s="26"/>
    </row>
    <row r="808" spans="1:6" s="14" customFormat="1" x14ac:dyDescent="0.25">
      <c r="B808" s="417"/>
      <c r="F808" s="26"/>
    </row>
    <row r="809" spans="1:6" s="14" customFormat="1" x14ac:dyDescent="0.25">
      <c r="B809" s="417"/>
      <c r="F809" s="26"/>
    </row>
    <row r="810" spans="1:6" s="14" customFormat="1" x14ac:dyDescent="0.25">
      <c r="B810" s="417"/>
      <c r="F810" s="26"/>
    </row>
    <row r="811" spans="1:6" s="14" customFormat="1" x14ac:dyDescent="0.25">
      <c r="B811" s="417"/>
      <c r="F811" s="26"/>
    </row>
    <row r="812" spans="1:6" s="14" customFormat="1" x14ac:dyDescent="0.25">
      <c r="B812" s="20"/>
      <c r="C812" s="15"/>
      <c r="D812" s="15"/>
      <c r="E812" s="12"/>
      <c r="F812" s="26"/>
    </row>
    <row r="813" spans="1:6" s="14" customFormat="1" x14ac:dyDescent="0.25">
      <c r="A813" s="15"/>
      <c r="B813" s="20"/>
      <c r="C813" s="15"/>
      <c r="D813" s="15"/>
      <c r="E813" s="12"/>
      <c r="F813" s="26"/>
    </row>
    <row r="814" spans="1:6" s="14" customFormat="1" x14ac:dyDescent="0.25">
      <c r="A814" s="15"/>
      <c r="B814" s="20"/>
      <c r="C814" s="15"/>
      <c r="D814" s="15"/>
      <c r="E814" s="12"/>
      <c r="F814" s="26"/>
    </row>
    <row r="815" spans="1:6" s="14" customFormat="1" x14ac:dyDescent="0.25">
      <c r="A815" s="15"/>
      <c r="B815" s="20"/>
      <c r="C815" s="15"/>
      <c r="D815" s="15"/>
      <c r="E815" s="12"/>
      <c r="F815" s="26"/>
    </row>
    <row r="816" spans="1:6" s="14" customFormat="1" x14ac:dyDescent="0.25">
      <c r="A816" s="15"/>
      <c r="B816" s="20"/>
      <c r="C816" s="15"/>
      <c r="D816" s="15"/>
      <c r="E816" s="12"/>
      <c r="F816" s="26"/>
    </row>
    <row r="817" spans="1:6" s="14" customFormat="1" x14ac:dyDescent="0.25">
      <c r="A817" s="15"/>
      <c r="B817" s="20"/>
      <c r="C817" s="15"/>
      <c r="D817" s="15"/>
      <c r="E817" s="12"/>
      <c r="F817" s="26"/>
    </row>
    <row r="818" spans="1:6" s="14" customFormat="1" x14ac:dyDescent="0.25">
      <c r="A818" s="15"/>
      <c r="B818" s="20"/>
      <c r="C818" s="15"/>
      <c r="D818" s="15"/>
      <c r="E818" s="12"/>
      <c r="F818" s="26"/>
    </row>
    <row r="819" spans="1:6" s="14" customFormat="1" x14ac:dyDescent="0.25">
      <c r="A819" s="15"/>
      <c r="B819" s="20"/>
      <c r="C819" s="15"/>
      <c r="D819" s="15"/>
      <c r="E819" s="12"/>
      <c r="F819" s="26"/>
    </row>
    <row r="820" spans="1:6" s="14" customFormat="1" x14ac:dyDescent="0.25">
      <c r="A820" s="15"/>
      <c r="B820" s="20"/>
      <c r="C820" s="15"/>
      <c r="D820" s="15"/>
      <c r="E820" s="12"/>
      <c r="F820" s="26"/>
    </row>
    <row r="821" spans="1:6" s="14" customFormat="1" x14ac:dyDescent="0.25">
      <c r="A821" s="15"/>
      <c r="B821" s="20"/>
      <c r="C821" s="15"/>
      <c r="D821" s="15"/>
      <c r="E821" s="12"/>
      <c r="F821" s="26"/>
    </row>
    <row r="822" spans="1:6" s="14" customFormat="1" x14ac:dyDescent="0.25">
      <c r="A822" s="15"/>
      <c r="B822" s="20"/>
      <c r="C822" s="15"/>
      <c r="D822" s="15"/>
      <c r="E822" s="12"/>
      <c r="F822" s="26"/>
    </row>
    <row r="823" spans="1:6" s="14" customFormat="1" x14ac:dyDescent="0.25">
      <c r="A823" s="15"/>
      <c r="B823" s="20"/>
      <c r="C823" s="15"/>
      <c r="D823" s="15"/>
      <c r="E823" s="12"/>
      <c r="F823" s="26"/>
    </row>
    <row r="824" spans="1:6" s="14" customFormat="1" x14ac:dyDescent="0.25">
      <c r="A824" s="15"/>
      <c r="B824" s="20"/>
      <c r="C824" s="15"/>
      <c r="D824" s="15"/>
      <c r="E824" s="12"/>
      <c r="F824" s="26"/>
    </row>
    <row r="825" spans="1:6" s="14" customFormat="1" x14ac:dyDescent="0.25">
      <c r="A825" s="15"/>
      <c r="B825" s="20"/>
      <c r="C825" s="15"/>
      <c r="D825" s="15"/>
      <c r="E825" s="12"/>
      <c r="F825" s="26"/>
    </row>
    <row r="826" spans="1:6" s="14" customFormat="1" x14ac:dyDescent="0.25">
      <c r="A826" s="15"/>
      <c r="B826" s="20"/>
      <c r="C826" s="15"/>
      <c r="D826" s="15"/>
      <c r="E826" s="12"/>
      <c r="F826" s="26"/>
    </row>
    <row r="827" spans="1:6" s="14" customFormat="1" x14ac:dyDescent="0.25">
      <c r="A827" s="15"/>
      <c r="B827" s="20"/>
      <c r="C827" s="15"/>
      <c r="D827" s="15"/>
      <c r="E827" s="12"/>
      <c r="F827" s="26"/>
    </row>
    <row r="828" spans="1:6" s="14" customFormat="1" x14ac:dyDescent="0.25">
      <c r="A828" s="15"/>
      <c r="B828" s="20"/>
      <c r="C828" s="15"/>
      <c r="D828" s="15"/>
      <c r="E828" s="12"/>
      <c r="F828" s="26"/>
    </row>
    <row r="829" spans="1:6" s="14" customFormat="1" x14ac:dyDescent="0.25">
      <c r="A829" s="15"/>
      <c r="B829" s="20"/>
      <c r="C829" s="15"/>
      <c r="D829" s="15"/>
      <c r="E829" s="12"/>
      <c r="F829" s="26"/>
    </row>
    <row r="830" spans="1:6" s="14" customFormat="1" x14ac:dyDescent="0.25">
      <c r="A830" s="15"/>
      <c r="B830" s="20"/>
      <c r="C830" s="15"/>
      <c r="D830" s="15"/>
      <c r="E830" s="12"/>
      <c r="F830" s="26"/>
    </row>
    <row r="831" spans="1:6" s="14" customFormat="1" x14ac:dyDescent="0.25">
      <c r="A831" s="15"/>
      <c r="B831" s="20"/>
      <c r="C831" s="15"/>
      <c r="D831" s="15"/>
      <c r="E831" s="12"/>
      <c r="F831" s="26"/>
    </row>
    <row r="832" spans="1:6" s="14" customFormat="1" x14ac:dyDescent="0.25">
      <c r="A832" s="15"/>
      <c r="B832" s="20"/>
      <c r="C832" s="15"/>
      <c r="D832" s="15"/>
      <c r="E832" s="12"/>
      <c r="F832" s="26"/>
    </row>
    <row r="833" spans="1:6" s="14" customFormat="1" x14ac:dyDescent="0.25">
      <c r="A833" s="15"/>
      <c r="B833" s="20"/>
      <c r="C833" s="15"/>
      <c r="D833" s="15"/>
      <c r="E833" s="12"/>
      <c r="F833" s="26"/>
    </row>
    <row r="834" spans="1:6" s="14" customFormat="1" x14ac:dyDescent="0.25">
      <c r="A834" s="15"/>
      <c r="B834" s="20"/>
      <c r="C834" s="15"/>
      <c r="D834" s="15"/>
      <c r="E834" s="12"/>
      <c r="F834" s="26"/>
    </row>
    <row r="835" spans="1:6" s="14" customFormat="1" x14ac:dyDescent="0.25">
      <c r="A835" s="15"/>
      <c r="B835" s="20"/>
      <c r="C835" s="15"/>
      <c r="D835" s="15"/>
      <c r="E835" s="12"/>
      <c r="F835" s="26"/>
    </row>
    <row r="836" spans="1:6" s="14" customFormat="1" x14ac:dyDescent="0.25">
      <c r="A836" s="15"/>
      <c r="B836" s="20"/>
      <c r="C836" s="15"/>
      <c r="D836" s="15"/>
      <c r="E836" s="12"/>
      <c r="F836" s="26"/>
    </row>
    <row r="837" spans="1:6" s="14" customFormat="1" x14ac:dyDescent="0.25">
      <c r="A837" s="15"/>
      <c r="B837" s="20"/>
      <c r="C837" s="15"/>
      <c r="D837" s="15"/>
      <c r="E837" s="12"/>
      <c r="F837" s="26"/>
    </row>
    <row r="838" spans="1:6" s="14" customFormat="1" x14ac:dyDescent="0.25">
      <c r="A838" s="15"/>
      <c r="B838" s="20"/>
      <c r="C838" s="15"/>
      <c r="D838" s="15"/>
      <c r="E838" s="12"/>
      <c r="F838" s="26"/>
    </row>
    <row r="839" spans="1:6" s="14" customFormat="1" x14ac:dyDescent="0.25">
      <c r="A839" s="15"/>
      <c r="B839" s="20"/>
      <c r="C839" s="15"/>
      <c r="D839" s="15"/>
      <c r="E839" s="12"/>
      <c r="F839" s="26"/>
    </row>
    <row r="840" spans="1:6" s="14" customFormat="1" x14ac:dyDescent="0.25">
      <c r="A840" s="15"/>
      <c r="B840" s="20"/>
      <c r="C840" s="15"/>
      <c r="D840" s="15"/>
      <c r="E840" s="12"/>
      <c r="F840" s="26"/>
    </row>
    <row r="841" spans="1:6" s="14" customFormat="1" x14ac:dyDescent="0.25">
      <c r="A841" s="15"/>
      <c r="B841" s="20"/>
      <c r="C841" s="15"/>
      <c r="D841" s="15"/>
      <c r="E841" s="12"/>
      <c r="F841" s="26"/>
    </row>
    <row r="842" spans="1:6" s="14" customFormat="1" x14ac:dyDescent="0.25">
      <c r="A842" s="15"/>
      <c r="B842" s="20"/>
      <c r="C842" s="15"/>
      <c r="D842" s="15"/>
      <c r="E842" s="12"/>
      <c r="F842" s="26"/>
    </row>
    <row r="843" spans="1:6" s="14" customFormat="1" x14ac:dyDescent="0.25">
      <c r="A843" s="15"/>
      <c r="B843" s="20"/>
      <c r="C843" s="15"/>
      <c r="D843" s="15"/>
      <c r="E843" s="12"/>
      <c r="F843" s="26"/>
    </row>
    <row r="844" spans="1:6" s="14" customFormat="1" x14ac:dyDescent="0.25">
      <c r="A844" s="15"/>
      <c r="B844" s="20"/>
      <c r="C844" s="15"/>
      <c r="D844" s="15"/>
      <c r="E844" s="12"/>
      <c r="F844" s="26"/>
    </row>
    <row r="845" spans="1:6" s="14" customFormat="1" x14ac:dyDescent="0.25">
      <c r="A845" s="15"/>
      <c r="B845" s="20"/>
      <c r="C845" s="15"/>
      <c r="D845" s="15"/>
      <c r="E845" s="12"/>
      <c r="F845" s="26"/>
    </row>
    <row r="846" spans="1:6" s="14" customFormat="1" x14ac:dyDescent="0.25">
      <c r="A846" s="15"/>
      <c r="B846" s="20"/>
      <c r="C846" s="15"/>
      <c r="D846" s="15"/>
      <c r="E846" s="12"/>
      <c r="F846" s="26"/>
    </row>
    <row r="847" spans="1:6" s="14" customFormat="1" x14ac:dyDescent="0.25">
      <c r="A847" s="15"/>
      <c r="B847" s="20"/>
      <c r="C847" s="15"/>
      <c r="D847" s="15"/>
      <c r="E847" s="12"/>
      <c r="F847" s="26"/>
    </row>
    <row r="848" spans="1:6" s="14" customFormat="1" x14ac:dyDescent="0.25">
      <c r="A848" s="15"/>
      <c r="B848" s="20"/>
      <c r="C848" s="15"/>
      <c r="D848" s="15"/>
      <c r="E848" s="12"/>
      <c r="F848" s="26"/>
    </row>
    <row r="849" spans="1:6" s="14" customFormat="1" x14ac:dyDescent="0.25">
      <c r="A849" s="15"/>
      <c r="B849" s="20"/>
      <c r="C849" s="15"/>
      <c r="D849" s="15"/>
      <c r="E849" s="12"/>
      <c r="F849" s="26"/>
    </row>
    <row r="850" spans="1:6" s="14" customFormat="1" x14ac:dyDescent="0.25">
      <c r="A850" s="15"/>
      <c r="B850" s="20"/>
      <c r="C850" s="15"/>
      <c r="D850" s="15"/>
      <c r="E850" s="12"/>
      <c r="F850" s="26"/>
    </row>
    <row r="851" spans="1:6" s="14" customFormat="1" x14ac:dyDescent="0.25">
      <c r="A851" s="15"/>
      <c r="B851" s="20"/>
      <c r="C851" s="15"/>
      <c r="D851" s="15"/>
      <c r="E851" s="12"/>
      <c r="F851" s="26"/>
    </row>
    <row r="852" spans="1:6" s="14" customFormat="1" x14ac:dyDescent="0.25">
      <c r="A852" s="15"/>
      <c r="B852" s="20"/>
      <c r="C852" s="15"/>
      <c r="D852" s="15"/>
      <c r="E852" s="12"/>
      <c r="F852" s="26"/>
    </row>
    <row r="853" spans="1:6" s="14" customFormat="1" x14ac:dyDescent="0.25">
      <c r="A853" s="15"/>
      <c r="B853" s="20"/>
      <c r="C853" s="15"/>
      <c r="D853" s="15"/>
      <c r="E853" s="12"/>
      <c r="F853" s="26"/>
    </row>
    <row r="854" spans="1:6" s="14" customFormat="1" x14ac:dyDescent="0.25">
      <c r="A854" s="15"/>
      <c r="B854" s="20"/>
      <c r="C854" s="15"/>
      <c r="D854" s="15"/>
      <c r="E854" s="12"/>
      <c r="F854" s="26"/>
    </row>
    <row r="855" spans="1:6" s="14" customFormat="1" x14ac:dyDescent="0.25">
      <c r="A855" s="15"/>
      <c r="B855" s="20"/>
      <c r="C855" s="15"/>
      <c r="D855" s="15"/>
      <c r="E855" s="12"/>
      <c r="F855" s="26"/>
    </row>
    <row r="856" spans="1:6" s="14" customFormat="1" x14ac:dyDescent="0.25">
      <c r="A856" s="15"/>
      <c r="B856" s="20"/>
      <c r="C856" s="15"/>
      <c r="D856" s="15"/>
      <c r="E856" s="12"/>
      <c r="F856" s="26"/>
    </row>
    <row r="857" spans="1:6" s="14" customFormat="1" x14ac:dyDescent="0.25">
      <c r="A857" s="15"/>
      <c r="B857" s="20"/>
      <c r="C857" s="15"/>
      <c r="D857" s="15"/>
      <c r="E857" s="12"/>
      <c r="F857" s="26"/>
    </row>
    <row r="858" spans="1:6" s="14" customFormat="1" x14ac:dyDescent="0.25">
      <c r="A858" s="15"/>
      <c r="B858" s="20"/>
      <c r="C858" s="15"/>
      <c r="D858" s="15"/>
      <c r="E858" s="12"/>
      <c r="F858" s="26"/>
    </row>
    <row r="859" spans="1:6" s="14" customFormat="1" x14ac:dyDescent="0.25">
      <c r="A859" s="15"/>
      <c r="B859" s="20"/>
      <c r="C859" s="15"/>
      <c r="D859" s="15"/>
      <c r="E859" s="12"/>
      <c r="F859" s="26"/>
    </row>
    <row r="860" spans="1:6" s="14" customFormat="1" x14ac:dyDescent="0.25">
      <c r="A860" s="15"/>
      <c r="B860" s="20"/>
      <c r="C860" s="15"/>
      <c r="D860" s="15"/>
      <c r="E860" s="12"/>
      <c r="F860" s="26"/>
    </row>
    <row r="861" spans="1:6" s="14" customFormat="1" x14ac:dyDescent="0.25">
      <c r="A861" s="15"/>
      <c r="B861" s="20"/>
      <c r="C861" s="15"/>
      <c r="D861" s="15"/>
      <c r="E861" s="12"/>
      <c r="F861" s="26"/>
    </row>
    <row r="862" spans="1:6" s="14" customFormat="1" x14ac:dyDescent="0.25">
      <c r="A862" s="15"/>
      <c r="B862" s="20"/>
      <c r="C862" s="15"/>
      <c r="D862" s="15"/>
      <c r="E862" s="12"/>
      <c r="F862" s="26"/>
    </row>
    <row r="863" spans="1:6" s="14" customFormat="1" x14ac:dyDescent="0.25">
      <c r="A863" s="15"/>
      <c r="B863" s="20"/>
      <c r="C863" s="15"/>
      <c r="D863" s="15"/>
      <c r="E863" s="12"/>
      <c r="F863" s="26"/>
    </row>
    <row r="864" spans="1:6" s="14" customFormat="1" x14ac:dyDescent="0.25">
      <c r="A864" s="15"/>
      <c r="B864" s="20"/>
      <c r="C864" s="15"/>
      <c r="D864" s="15"/>
      <c r="E864" s="12"/>
      <c r="F864" s="26"/>
    </row>
    <row r="865" spans="1:6" s="14" customFormat="1" x14ac:dyDescent="0.25">
      <c r="A865" s="15"/>
      <c r="B865" s="20"/>
      <c r="C865" s="15"/>
      <c r="D865" s="15"/>
      <c r="E865" s="12"/>
      <c r="F865" s="26"/>
    </row>
    <row r="866" spans="1:6" s="14" customFormat="1" x14ac:dyDescent="0.25">
      <c r="A866" s="15"/>
      <c r="B866" s="20"/>
      <c r="C866" s="15"/>
      <c r="D866" s="15"/>
      <c r="E866" s="12"/>
      <c r="F866" s="26"/>
    </row>
    <row r="867" spans="1:6" s="14" customFormat="1" x14ac:dyDescent="0.25">
      <c r="A867" s="15"/>
      <c r="B867" s="20"/>
      <c r="C867" s="15"/>
      <c r="D867" s="15"/>
      <c r="E867" s="12"/>
      <c r="F867" s="26"/>
    </row>
    <row r="868" spans="1:6" s="14" customFormat="1" x14ac:dyDescent="0.25">
      <c r="A868" s="15"/>
      <c r="B868" s="20"/>
      <c r="C868" s="15"/>
      <c r="D868" s="15"/>
      <c r="E868" s="12"/>
      <c r="F868" s="26"/>
    </row>
    <row r="869" spans="1:6" s="14" customFormat="1" x14ac:dyDescent="0.25">
      <c r="A869" s="15"/>
      <c r="B869" s="20"/>
      <c r="C869" s="15"/>
      <c r="D869" s="15"/>
      <c r="E869" s="12"/>
      <c r="F869" s="26"/>
    </row>
    <row r="870" spans="1:6" s="14" customFormat="1" x14ac:dyDescent="0.25">
      <c r="A870" s="15"/>
      <c r="B870" s="20"/>
      <c r="C870" s="15"/>
      <c r="D870" s="15"/>
      <c r="E870" s="12"/>
      <c r="F870" s="26"/>
    </row>
    <row r="871" spans="1:6" s="14" customFormat="1" x14ac:dyDescent="0.25">
      <c r="A871" s="15"/>
      <c r="B871" s="20"/>
      <c r="C871" s="15"/>
      <c r="D871" s="15"/>
      <c r="E871" s="12"/>
      <c r="F871" s="26"/>
    </row>
    <row r="872" spans="1:6" s="14" customFormat="1" x14ac:dyDescent="0.25">
      <c r="A872" s="15"/>
      <c r="B872" s="20"/>
      <c r="C872" s="15"/>
      <c r="D872" s="15"/>
      <c r="E872" s="12"/>
      <c r="F872" s="26"/>
    </row>
    <row r="873" spans="1:6" s="14" customFormat="1" x14ac:dyDescent="0.25">
      <c r="A873" s="15"/>
      <c r="B873" s="20"/>
      <c r="C873" s="15"/>
      <c r="D873" s="15"/>
      <c r="E873" s="12"/>
      <c r="F873" s="26"/>
    </row>
    <row r="874" spans="1:6" s="14" customFormat="1" x14ac:dyDescent="0.25">
      <c r="A874" s="15"/>
      <c r="B874" s="20"/>
      <c r="C874" s="15"/>
      <c r="D874" s="15"/>
      <c r="E874" s="12"/>
      <c r="F874" s="26"/>
    </row>
    <row r="875" spans="1:6" s="14" customFormat="1" x14ac:dyDescent="0.25">
      <c r="A875" s="15"/>
      <c r="B875" s="20"/>
      <c r="C875" s="15"/>
      <c r="D875" s="15"/>
      <c r="E875" s="12"/>
      <c r="F875" s="26"/>
    </row>
    <row r="876" spans="1:6" s="14" customFormat="1" x14ac:dyDescent="0.25">
      <c r="A876" s="15"/>
      <c r="B876" s="20"/>
      <c r="C876" s="15"/>
      <c r="D876" s="15"/>
      <c r="E876" s="12"/>
      <c r="F876" s="26"/>
    </row>
    <row r="877" spans="1:6" s="14" customFormat="1" x14ac:dyDescent="0.25">
      <c r="A877" s="15"/>
      <c r="B877" s="20"/>
      <c r="C877" s="15"/>
      <c r="D877" s="15"/>
      <c r="E877" s="12"/>
      <c r="F877" s="26"/>
    </row>
    <row r="878" spans="1:6" s="14" customFormat="1" x14ac:dyDescent="0.25">
      <c r="A878" s="15"/>
      <c r="B878" s="20"/>
      <c r="C878" s="15"/>
      <c r="D878" s="15"/>
      <c r="E878" s="12"/>
      <c r="F878" s="26"/>
    </row>
    <row r="879" spans="1:6" s="14" customFormat="1" x14ac:dyDescent="0.25">
      <c r="A879" s="15"/>
      <c r="B879" s="20"/>
      <c r="C879" s="15"/>
      <c r="D879" s="15"/>
      <c r="E879" s="12"/>
      <c r="F879" s="26"/>
    </row>
    <row r="880" spans="1:6" s="14" customFormat="1" x14ac:dyDescent="0.25">
      <c r="A880" s="15"/>
      <c r="B880" s="20"/>
      <c r="C880" s="15"/>
      <c r="D880" s="15"/>
      <c r="E880" s="12"/>
      <c r="F880" s="26"/>
    </row>
    <row r="881" spans="1:6" s="14" customFormat="1" x14ac:dyDescent="0.25">
      <c r="A881" s="15"/>
      <c r="B881" s="20"/>
      <c r="C881" s="15"/>
      <c r="D881" s="15"/>
      <c r="E881" s="12"/>
      <c r="F881" s="26"/>
    </row>
    <row r="882" spans="1:6" s="14" customFormat="1" x14ac:dyDescent="0.25">
      <c r="A882" s="15"/>
      <c r="B882" s="20"/>
      <c r="C882" s="15"/>
      <c r="D882" s="15"/>
      <c r="E882" s="12"/>
      <c r="F882" s="26"/>
    </row>
    <row r="883" spans="1:6" s="14" customFormat="1" x14ac:dyDescent="0.25">
      <c r="A883" s="15"/>
      <c r="B883" s="20"/>
      <c r="C883" s="15"/>
      <c r="D883" s="15"/>
      <c r="E883" s="12"/>
      <c r="F883" s="26"/>
    </row>
    <row r="884" spans="1:6" s="14" customFormat="1" x14ac:dyDescent="0.25">
      <c r="A884" s="15"/>
      <c r="B884" s="20"/>
      <c r="C884" s="15"/>
      <c r="D884" s="15"/>
      <c r="E884" s="12"/>
      <c r="F884" s="26"/>
    </row>
    <row r="885" spans="1:6" s="14" customFormat="1" x14ac:dyDescent="0.25">
      <c r="A885" s="15"/>
      <c r="B885" s="20"/>
      <c r="C885" s="15"/>
      <c r="D885" s="15"/>
      <c r="E885" s="12"/>
      <c r="F885" s="26"/>
    </row>
    <row r="886" spans="1:6" s="14" customFormat="1" x14ac:dyDescent="0.25">
      <c r="A886" s="15"/>
      <c r="B886" s="20"/>
      <c r="C886" s="15"/>
      <c r="D886" s="15"/>
      <c r="E886" s="12"/>
      <c r="F886" s="26"/>
    </row>
    <row r="887" spans="1:6" s="14" customFormat="1" x14ac:dyDescent="0.25">
      <c r="A887" s="15"/>
      <c r="B887" s="20"/>
      <c r="C887" s="15"/>
      <c r="D887" s="15"/>
      <c r="E887" s="12"/>
      <c r="F887" s="26"/>
    </row>
    <row r="888" spans="1:6" s="14" customFormat="1" x14ac:dyDescent="0.25">
      <c r="A888" s="15"/>
      <c r="B888" s="20"/>
      <c r="C888" s="15"/>
      <c r="D888" s="15"/>
      <c r="E888" s="12"/>
      <c r="F888" s="26"/>
    </row>
    <row r="889" spans="1:6" s="14" customFormat="1" x14ac:dyDescent="0.25">
      <c r="A889" s="15"/>
      <c r="B889" s="20"/>
      <c r="C889" s="15"/>
      <c r="D889" s="15"/>
      <c r="E889" s="12"/>
      <c r="F889" s="26"/>
    </row>
    <row r="890" spans="1:6" s="14" customFormat="1" x14ac:dyDescent="0.25">
      <c r="A890" s="15"/>
      <c r="B890" s="20"/>
      <c r="C890" s="15"/>
      <c r="D890" s="15"/>
      <c r="E890" s="12"/>
      <c r="F890" s="26"/>
    </row>
    <row r="891" spans="1:6" s="14" customFormat="1" x14ac:dyDescent="0.25">
      <c r="A891" s="15"/>
      <c r="B891" s="20"/>
      <c r="C891" s="15"/>
      <c r="D891" s="15"/>
      <c r="E891" s="12"/>
      <c r="F891" s="26"/>
    </row>
    <row r="892" spans="1:6" s="14" customFormat="1" x14ac:dyDescent="0.25">
      <c r="A892" s="15"/>
      <c r="B892" s="20"/>
      <c r="C892" s="15"/>
      <c r="D892" s="15"/>
      <c r="E892" s="12"/>
      <c r="F892" s="26"/>
    </row>
    <row r="893" spans="1:6" s="14" customFormat="1" x14ac:dyDescent="0.25">
      <c r="A893" s="15"/>
      <c r="B893" s="20"/>
      <c r="C893" s="15"/>
      <c r="D893" s="15"/>
      <c r="E893" s="12"/>
      <c r="F893" s="26"/>
    </row>
    <row r="894" spans="1:6" s="14" customFormat="1" x14ac:dyDescent="0.25">
      <c r="A894" s="15"/>
      <c r="B894" s="20"/>
      <c r="C894" s="15"/>
      <c r="D894" s="15"/>
      <c r="E894" s="12"/>
      <c r="F894" s="26"/>
    </row>
    <row r="895" spans="1:6" s="14" customFormat="1" x14ac:dyDescent="0.25">
      <c r="A895" s="15"/>
      <c r="B895" s="20"/>
      <c r="C895" s="15"/>
      <c r="D895" s="15"/>
      <c r="E895" s="12"/>
      <c r="F895" s="26"/>
    </row>
    <row r="896" spans="1:6" s="14" customFormat="1" x14ac:dyDescent="0.25">
      <c r="A896" s="15"/>
      <c r="B896" s="20"/>
      <c r="C896" s="15"/>
      <c r="D896" s="15"/>
      <c r="E896" s="12"/>
      <c r="F896" s="26"/>
    </row>
    <row r="897" spans="1:6" s="14" customFormat="1" x14ac:dyDescent="0.25">
      <c r="A897" s="15"/>
      <c r="B897" s="20"/>
      <c r="C897" s="15"/>
      <c r="D897" s="15"/>
      <c r="E897" s="12"/>
      <c r="F897" s="26"/>
    </row>
    <row r="898" spans="1:6" s="14" customFormat="1" x14ac:dyDescent="0.25">
      <c r="A898" s="15"/>
      <c r="B898" s="20"/>
      <c r="C898" s="15"/>
      <c r="D898" s="15"/>
      <c r="E898" s="12"/>
      <c r="F898" s="26"/>
    </row>
    <row r="899" spans="1:6" s="14" customFormat="1" x14ac:dyDescent="0.25">
      <c r="A899" s="15"/>
      <c r="B899" s="20"/>
      <c r="C899" s="15"/>
      <c r="D899" s="15"/>
      <c r="E899" s="12"/>
      <c r="F899" s="26"/>
    </row>
    <row r="900" spans="1:6" s="14" customFormat="1" x14ac:dyDescent="0.25">
      <c r="A900" s="15"/>
      <c r="B900" s="20"/>
      <c r="C900" s="15"/>
      <c r="D900" s="15"/>
      <c r="E900" s="12"/>
      <c r="F900" s="26"/>
    </row>
    <row r="901" spans="1:6" s="14" customFormat="1" x14ac:dyDescent="0.25">
      <c r="A901" s="15"/>
      <c r="B901" s="20"/>
      <c r="C901" s="15"/>
      <c r="D901" s="15"/>
      <c r="E901" s="12"/>
      <c r="F901" s="26"/>
    </row>
    <row r="902" spans="1:6" s="14" customFormat="1" x14ac:dyDescent="0.25">
      <c r="A902" s="15"/>
      <c r="B902" s="20"/>
      <c r="C902" s="15"/>
      <c r="D902" s="15"/>
      <c r="E902" s="12"/>
      <c r="F902" s="26"/>
    </row>
    <row r="903" spans="1:6" s="14" customFormat="1" x14ac:dyDescent="0.25">
      <c r="A903" s="15"/>
      <c r="B903" s="20"/>
      <c r="C903" s="15"/>
      <c r="D903" s="15"/>
      <c r="E903" s="12"/>
      <c r="F903" s="26"/>
    </row>
    <row r="904" spans="1:6" s="14" customFormat="1" x14ac:dyDescent="0.25">
      <c r="A904" s="15"/>
      <c r="B904" s="20"/>
      <c r="C904" s="15"/>
      <c r="D904" s="15"/>
      <c r="E904" s="12"/>
      <c r="F904" s="26"/>
    </row>
    <row r="905" spans="1:6" s="14" customFormat="1" x14ac:dyDescent="0.25">
      <c r="A905" s="15"/>
      <c r="B905" s="20"/>
      <c r="C905" s="15"/>
      <c r="D905" s="15"/>
      <c r="E905" s="12"/>
      <c r="F905" s="26"/>
    </row>
    <row r="906" spans="1:6" s="14" customFormat="1" x14ac:dyDescent="0.25">
      <c r="A906" s="15"/>
      <c r="B906" s="20"/>
      <c r="C906" s="15"/>
      <c r="D906" s="15"/>
      <c r="E906" s="12"/>
      <c r="F906" s="26"/>
    </row>
    <row r="907" spans="1:6" s="14" customFormat="1" x14ac:dyDescent="0.25">
      <c r="A907" s="15"/>
      <c r="B907" s="20"/>
      <c r="C907" s="15"/>
      <c r="D907" s="15"/>
      <c r="E907" s="12"/>
      <c r="F907" s="26"/>
    </row>
    <row r="908" spans="1:6" s="14" customFormat="1" x14ac:dyDescent="0.25">
      <c r="A908" s="15"/>
      <c r="B908" s="20"/>
      <c r="C908" s="15"/>
      <c r="D908" s="15"/>
      <c r="E908" s="12"/>
      <c r="F908" s="26"/>
    </row>
    <row r="909" spans="1:6" s="14" customFormat="1" x14ac:dyDescent="0.25">
      <c r="A909" s="15"/>
      <c r="B909" s="20"/>
      <c r="C909" s="15"/>
      <c r="D909" s="15"/>
      <c r="E909" s="12"/>
      <c r="F909" s="26"/>
    </row>
    <row r="910" spans="1:6" s="14" customFormat="1" x14ac:dyDescent="0.25">
      <c r="A910" s="15"/>
      <c r="B910" s="20"/>
      <c r="C910" s="15"/>
      <c r="D910" s="15"/>
      <c r="E910" s="12"/>
      <c r="F910" s="26"/>
    </row>
    <row r="911" spans="1:6" s="14" customFormat="1" x14ac:dyDescent="0.25">
      <c r="A911" s="15"/>
      <c r="B911" s="20"/>
      <c r="C911" s="15"/>
      <c r="D911" s="15"/>
      <c r="E911" s="12"/>
      <c r="F911" s="26"/>
    </row>
    <row r="912" spans="1:6" s="14" customFormat="1" x14ac:dyDescent="0.25">
      <c r="A912" s="15"/>
      <c r="B912" s="20"/>
      <c r="C912" s="15"/>
      <c r="D912" s="15"/>
      <c r="E912" s="12"/>
      <c r="F912" s="26"/>
    </row>
    <row r="913" spans="1:6" s="14" customFormat="1" x14ac:dyDescent="0.25">
      <c r="A913" s="15"/>
      <c r="B913" s="20"/>
      <c r="C913" s="15"/>
      <c r="D913" s="15"/>
      <c r="E913" s="12"/>
      <c r="F913" s="26"/>
    </row>
    <row r="914" spans="1:6" s="14" customFormat="1" x14ac:dyDescent="0.25">
      <c r="A914" s="15"/>
      <c r="B914" s="20"/>
      <c r="C914" s="15"/>
      <c r="D914" s="15"/>
      <c r="E914" s="12"/>
      <c r="F914" s="26"/>
    </row>
    <row r="915" spans="1:6" s="14" customFormat="1" x14ac:dyDescent="0.25">
      <c r="A915" s="15"/>
      <c r="B915" s="20"/>
      <c r="C915" s="15"/>
      <c r="D915" s="15"/>
      <c r="E915" s="12"/>
      <c r="F915" s="26"/>
    </row>
    <row r="916" spans="1:6" s="14" customFormat="1" x14ac:dyDescent="0.25">
      <c r="A916" s="15"/>
      <c r="B916" s="20"/>
      <c r="C916" s="15"/>
      <c r="D916" s="15"/>
      <c r="E916" s="12"/>
      <c r="F916" s="26"/>
    </row>
    <row r="917" spans="1:6" s="14" customFormat="1" x14ac:dyDescent="0.25">
      <c r="A917" s="15"/>
      <c r="B917" s="20"/>
      <c r="C917" s="15"/>
      <c r="D917" s="15"/>
      <c r="E917" s="12"/>
      <c r="F917" s="26"/>
    </row>
    <row r="918" spans="1:6" s="14" customFormat="1" x14ac:dyDescent="0.25">
      <c r="A918" s="15"/>
      <c r="B918" s="20"/>
      <c r="C918" s="15"/>
      <c r="D918" s="15"/>
      <c r="E918" s="12"/>
      <c r="F918" s="26"/>
    </row>
    <row r="919" spans="1:6" s="14" customFormat="1" x14ac:dyDescent="0.25">
      <c r="A919" s="15"/>
      <c r="B919" s="20"/>
      <c r="C919" s="15"/>
      <c r="D919" s="15"/>
      <c r="E919" s="12"/>
      <c r="F919" s="26"/>
    </row>
    <row r="920" spans="1:6" s="14" customFormat="1" x14ac:dyDescent="0.25">
      <c r="A920" s="15"/>
      <c r="B920" s="20"/>
      <c r="C920" s="15"/>
      <c r="D920" s="15"/>
      <c r="E920" s="12"/>
      <c r="F920" s="26"/>
    </row>
    <row r="921" spans="1:6" s="14" customFormat="1" x14ac:dyDescent="0.25">
      <c r="A921" s="15"/>
      <c r="B921" s="20"/>
      <c r="C921" s="15"/>
      <c r="D921" s="15"/>
      <c r="E921" s="12"/>
      <c r="F921" s="26"/>
    </row>
    <row r="922" spans="1:6" s="14" customFormat="1" x14ac:dyDescent="0.25">
      <c r="A922" s="15"/>
      <c r="B922" s="20"/>
      <c r="C922" s="15"/>
      <c r="D922" s="15"/>
      <c r="E922" s="12"/>
      <c r="F922" s="26"/>
    </row>
    <row r="923" spans="1:6" s="14" customFormat="1" x14ac:dyDescent="0.25">
      <c r="A923" s="15"/>
      <c r="B923" s="20"/>
      <c r="C923" s="15"/>
      <c r="D923" s="15"/>
      <c r="E923" s="12"/>
      <c r="F923" s="26"/>
    </row>
    <row r="924" spans="1:6" s="14" customFormat="1" x14ac:dyDescent="0.25">
      <c r="A924" s="15"/>
      <c r="B924" s="20"/>
      <c r="C924" s="15"/>
      <c r="D924" s="15"/>
      <c r="E924" s="12"/>
      <c r="F924" s="26"/>
    </row>
    <row r="925" spans="1:6" s="14" customFormat="1" x14ac:dyDescent="0.25">
      <c r="A925" s="15"/>
      <c r="B925" s="20"/>
      <c r="C925" s="15"/>
      <c r="D925" s="15"/>
      <c r="E925" s="12"/>
      <c r="F925" s="26"/>
    </row>
    <row r="926" spans="1:6" s="14" customFormat="1" x14ac:dyDescent="0.25">
      <c r="A926" s="15"/>
      <c r="B926" s="20"/>
      <c r="C926" s="15"/>
      <c r="D926" s="15"/>
      <c r="E926" s="12"/>
      <c r="F926" s="26"/>
    </row>
    <row r="927" spans="1:6" s="14" customFormat="1" x14ac:dyDescent="0.25">
      <c r="A927" s="15"/>
      <c r="B927" s="20"/>
      <c r="C927" s="15"/>
      <c r="D927" s="15"/>
      <c r="E927" s="12"/>
      <c r="F927" s="26"/>
    </row>
    <row r="928" spans="1:6" s="14" customFormat="1" x14ac:dyDescent="0.25">
      <c r="A928" s="15"/>
      <c r="B928" s="20"/>
      <c r="C928" s="15"/>
      <c r="D928" s="15"/>
      <c r="E928" s="12"/>
      <c r="F928" s="26"/>
    </row>
    <row r="929" spans="1:6" s="14" customFormat="1" x14ac:dyDescent="0.25">
      <c r="A929" s="15"/>
      <c r="B929" s="20"/>
      <c r="C929" s="15"/>
      <c r="D929" s="15"/>
      <c r="E929" s="12"/>
      <c r="F929" s="26"/>
    </row>
    <row r="930" spans="1:6" s="14" customFormat="1" x14ac:dyDescent="0.25">
      <c r="A930" s="15"/>
      <c r="B930" s="20"/>
      <c r="C930" s="15"/>
      <c r="D930" s="15"/>
      <c r="E930" s="12"/>
      <c r="F930" s="26"/>
    </row>
    <row r="931" spans="1:6" s="14" customFormat="1" x14ac:dyDescent="0.25">
      <c r="A931" s="15"/>
      <c r="B931" s="20"/>
      <c r="C931" s="15"/>
      <c r="D931" s="15"/>
      <c r="E931" s="12"/>
      <c r="F931" s="26"/>
    </row>
    <row r="932" spans="1:6" s="14" customFormat="1" x14ac:dyDescent="0.25">
      <c r="A932" s="15"/>
      <c r="B932" s="20"/>
      <c r="C932" s="15"/>
      <c r="D932" s="15"/>
      <c r="E932" s="12"/>
      <c r="F932" s="26"/>
    </row>
    <row r="933" spans="1:6" s="14" customFormat="1" x14ac:dyDescent="0.25">
      <c r="A933" s="15"/>
      <c r="B933" s="20"/>
      <c r="C933" s="15"/>
      <c r="D933" s="15"/>
      <c r="E933" s="12"/>
      <c r="F933" s="26"/>
    </row>
    <row r="934" spans="1:6" s="14" customFormat="1" x14ac:dyDescent="0.25">
      <c r="A934" s="15"/>
      <c r="B934" s="20"/>
      <c r="C934" s="15"/>
      <c r="D934" s="15"/>
      <c r="E934" s="12"/>
      <c r="F934" s="26"/>
    </row>
    <row r="935" spans="1:6" s="14" customFormat="1" x14ac:dyDescent="0.25">
      <c r="A935" s="15"/>
      <c r="B935" s="20"/>
      <c r="C935" s="15"/>
      <c r="D935" s="15"/>
      <c r="E935" s="12"/>
      <c r="F935" s="26"/>
    </row>
    <row r="936" spans="1:6" s="14" customFormat="1" x14ac:dyDescent="0.25">
      <c r="A936" s="15"/>
      <c r="B936" s="20"/>
      <c r="C936" s="15"/>
      <c r="D936" s="15"/>
      <c r="E936" s="12"/>
      <c r="F936" s="26"/>
    </row>
    <row r="937" spans="1:6" s="14" customFormat="1" x14ac:dyDescent="0.25">
      <c r="A937" s="15"/>
      <c r="B937" s="20"/>
      <c r="C937" s="15"/>
      <c r="D937" s="15"/>
      <c r="E937" s="12"/>
      <c r="F937" s="26"/>
    </row>
    <row r="938" spans="1:6" s="14" customFormat="1" x14ac:dyDescent="0.25">
      <c r="A938" s="15"/>
      <c r="B938" s="20"/>
      <c r="C938" s="15"/>
      <c r="D938" s="15"/>
      <c r="E938" s="12"/>
      <c r="F938" s="26"/>
    </row>
    <row r="939" spans="1:6" s="14" customFormat="1" x14ac:dyDescent="0.25">
      <c r="A939" s="15"/>
      <c r="B939" s="20"/>
      <c r="C939" s="15"/>
      <c r="D939" s="15"/>
      <c r="E939" s="12"/>
      <c r="F939" s="26"/>
    </row>
    <row r="940" spans="1:6" s="14" customFormat="1" x14ac:dyDescent="0.25">
      <c r="A940" s="15"/>
      <c r="B940" s="20"/>
      <c r="C940" s="15"/>
      <c r="D940" s="15"/>
      <c r="E940" s="12"/>
      <c r="F940" s="26"/>
    </row>
    <row r="941" spans="1:6" s="14" customFormat="1" x14ac:dyDescent="0.25">
      <c r="A941" s="15"/>
      <c r="B941" s="20"/>
      <c r="C941" s="15"/>
      <c r="D941" s="15"/>
      <c r="E941" s="12"/>
      <c r="F941" s="26"/>
    </row>
    <row r="942" spans="1:6" s="14" customFormat="1" x14ac:dyDescent="0.25">
      <c r="A942" s="15"/>
      <c r="B942" s="20"/>
      <c r="C942" s="15"/>
      <c r="D942" s="15"/>
      <c r="E942" s="12"/>
      <c r="F942" s="26"/>
    </row>
    <row r="943" spans="1:6" s="14" customFormat="1" x14ac:dyDescent="0.25">
      <c r="A943" s="15"/>
      <c r="B943" s="20"/>
      <c r="C943" s="15"/>
      <c r="D943" s="15"/>
      <c r="E943" s="12"/>
      <c r="F943" s="26"/>
    </row>
    <row r="944" spans="1:6" s="14" customFormat="1" x14ac:dyDescent="0.25">
      <c r="A944" s="15"/>
      <c r="B944" s="20"/>
      <c r="C944" s="15"/>
      <c r="D944" s="15"/>
      <c r="E944" s="12"/>
      <c r="F944" s="26"/>
    </row>
    <row r="945" spans="1:6" s="14" customFormat="1" x14ac:dyDescent="0.25">
      <c r="A945" s="15"/>
      <c r="B945" s="20"/>
      <c r="C945" s="15"/>
      <c r="D945" s="15"/>
      <c r="E945" s="12"/>
      <c r="F945" s="26"/>
    </row>
    <row r="946" spans="1:6" s="14" customFormat="1" x14ac:dyDescent="0.25">
      <c r="A946" s="15"/>
      <c r="B946" s="20"/>
      <c r="C946" s="15"/>
      <c r="D946" s="15"/>
      <c r="E946" s="12"/>
      <c r="F946" s="26"/>
    </row>
    <row r="947" spans="1:6" s="14" customFormat="1" x14ac:dyDescent="0.25">
      <c r="A947" s="15"/>
      <c r="B947" s="20"/>
      <c r="C947" s="15"/>
      <c r="D947" s="15"/>
      <c r="E947" s="12"/>
      <c r="F947" s="26"/>
    </row>
    <row r="948" spans="1:6" s="14" customFormat="1" x14ac:dyDescent="0.25">
      <c r="A948" s="15"/>
      <c r="B948" s="20"/>
      <c r="C948" s="15"/>
      <c r="D948" s="15"/>
      <c r="E948" s="12"/>
      <c r="F948" s="26"/>
    </row>
    <row r="949" spans="1:6" s="14" customFormat="1" x14ac:dyDescent="0.25">
      <c r="A949" s="15"/>
      <c r="B949" s="20"/>
      <c r="C949" s="15"/>
      <c r="D949" s="15"/>
      <c r="E949" s="12"/>
      <c r="F949" s="26"/>
    </row>
    <row r="950" spans="1:6" s="14" customFormat="1" x14ac:dyDescent="0.25">
      <c r="A950" s="15"/>
      <c r="B950" s="20"/>
      <c r="C950" s="15"/>
      <c r="D950" s="15"/>
      <c r="E950" s="12"/>
      <c r="F950" s="26"/>
    </row>
    <row r="951" spans="1:6" s="14" customFormat="1" x14ac:dyDescent="0.25">
      <c r="A951" s="15"/>
      <c r="B951" s="20"/>
      <c r="C951" s="15"/>
      <c r="D951" s="15"/>
      <c r="E951" s="12"/>
      <c r="F951" s="26"/>
    </row>
    <row r="952" spans="1:6" s="14" customFormat="1" x14ac:dyDescent="0.25">
      <c r="A952" s="15"/>
      <c r="B952" s="20"/>
      <c r="C952" s="15"/>
      <c r="D952" s="15"/>
      <c r="E952" s="12"/>
      <c r="F952" s="26"/>
    </row>
    <row r="953" spans="1:6" s="14" customFormat="1" x14ac:dyDescent="0.25">
      <c r="A953" s="15"/>
      <c r="B953" s="20"/>
      <c r="C953" s="15"/>
      <c r="D953" s="15"/>
      <c r="E953" s="12"/>
      <c r="F953" s="26"/>
    </row>
    <row r="954" spans="1:6" s="14" customFormat="1" x14ac:dyDescent="0.25">
      <c r="A954" s="15"/>
      <c r="B954" s="20"/>
      <c r="C954" s="15"/>
      <c r="D954" s="15"/>
      <c r="E954" s="12"/>
      <c r="F954" s="26"/>
    </row>
    <row r="955" spans="1:6" s="14" customFormat="1" x14ac:dyDescent="0.25">
      <c r="A955" s="15"/>
      <c r="B955" s="20"/>
      <c r="C955" s="15"/>
      <c r="D955" s="15"/>
      <c r="E955" s="12"/>
      <c r="F955" s="26"/>
    </row>
    <row r="956" spans="1:6" s="14" customFormat="1" x14ac:dyDescent="0.25">
      <c r="A956" s="15"/>
      <c r="B956" s="20"/>
      <c r="C956" s="15"/>
      <c r="D956" s="15"/>
      <c r="E956" s="12"/>
      <c r="F956" s="26"/>
    </row>
    <row r="957" spans="1:6" s="14" customFormat="1" x14ac:dyDescent="0.25">
      <c r="A957" s="15"/>
      <c r="B957" s="20"/>
      <c r="C957" s="15"/>
      <c r="D957" s="15"/>
      <c r="E957" s="12"/>
      <c r="F957" s="26"/>
    </row>
    <row r="958" spans="1:6" s="14" customFormat="1" x14ac:dyDescent="0.25">
      <c r="A958" s="15"/>
      <c r="B958" s="20"/>
      <c r="C958" s="15"/>
      <c r="D958" s="15"/>
      <c r="E958" s="12"/>
      <c r="F958" s="26"/>
    </row>
    <row r="959" spans="1:6" s="14" customFormat="1" x14ac:dyDescent="0.25">
      <c r="A959" s="15"/>
      <c r="B959" s="20"/>
      <c r="C959" s="15"/>
      <c r="D959" s="15"/>
      <c r="E959" s="12"/>
      <c r="F959" s="26"/>
    </row>
    <row r="960" spans="1:6" s="14" customFormat="1" x14ac:dyDescent="0.25">
      <c r="A960" s="15"/>
      <c r="B960" s="20"/>
      <c r="C960" s="15"/>
      <c r="D960" s="15"/>
      <c r="E960" s="12"/>
      <c r="F960" s="26"/>
    </row>
    <row r="961" spans="1:6" s="14" customFormat="1" x14ac:dyDescent="0.25">
      <c r="A961" s="15"/>
      <c r="B961" s="20"/>
      <c r="C961" s="15"/>
      <c r="D961" s="15"/>
      <c r="E961" s="12"/>
      <c r="F961" s="26"/>
    </row>
    <row r="962" spans="1:6" s="14" customFormat="1" x14ac:dyDescent="0.25">
      <c r="A962" s="15"/>
      <c r="B962" s="20"/>
      <c r="C962" s="15"/>
      <c r="D962" s="15"/>
      <c r="E962" s="12"/>
      <c r="F962" s="26"/>
    </row>
    <row r="963" spans="1:6" s="14" customFormat="1" x14ac:dyDescent="0.25">
      <c r="A963" s="15"/>
      <c r="B963" s="20"/>
      <c r="C963" s="15"/>
      <c r="D963" s="15"/>
      <c r="E963" s="12"/>
      <c r="F963" s="26"/>
    </row>
    <row r="964" spans="1:6" s="14" customFormat="1" x14ac:dyDescent="0.25">
      <c r="A964" s="15"/>
      <c r="B964" s="20"/>
      <c r="C964" s="15"/>
      <c r="D964" s="15"/>
      <c r="E964" s="12"/>
      <c r="F964" s="26"/>
    </row>
    <row r="965" spans="1:6" s="14" customFormat="1" x14ac:dyDescent="0.25">
      <c r="A965" s="15"/>
      <c r="B965" s="20"/>
      <c r="C965" s="15"/>
      <c r="D965" s="15"/>
      <c r="E965" s="12"/>
      <c r="F965" s="26"/>
    </row>
    <row r="966" spans="1:6" s="14" customFormat="1" x14ac:dyDescent="0.25">
      <c r="A966" s="15"/>
      <c r="B966" s="20"/>
      <c r="C966" s="15"/>
      <c r="D966" s="15"/>
      <c r="E966" s="12"/>
      <c r="F966" s="26"/>
    </row>
    <row r="967" spans="1:6" s="14" customFormat="1" x14ac:dyDescent="0.25">
      <c r="A967" s="15"/>
      <c r="B967" s="20"/>
      <c r="C967" s="15"/>
      <c r="D967" s="15"/>
      <c r="E967" s="12"/>
      <c r="F967" s="26"/>
    </row>
    <row r="968" spans="1:6" s="14" customFormat="1" x14ac:dyDescent="0.25">
      <c r="A968" s="15"/>
      <c r="B968" s="20"/>
      <c r="C968" s="15"/>
      <c r="D968" s="15"/>
      <c r="E968" s="12"/>
      <c r="F968" s="26"/>
    </row>
    <row r="969" spans="1:6" s="14" customFormat="1" x14ac:dyDescent="0.25">
      <c r="A969" s="15"/>
      <c r="B969" s="20"/>
      <c r="C969" s="15"/>
      <c r="D969" s="15"/>
      <c r="E969" s="12"/>
      <c r="F969" s="26"/>
    </row>
    <row r="970" spans="1:6" s="14" customFormat="1" x14ac:dyDescent="0.25">
      <c r="A970" s="15"/>
      <c r="B970" s="20"/>
      <c r="C970" s="15"/>
      <c r="D970" s="15"/>
      <c r="E970" s="12"/>
      <c r="F970" s="26"/>
    </row>
    <row r="971" spans="1:6" s="14" customFormat="1" x14ac:dyDescent="0.25">
      <c r="A971" s="15"/>
      <c r="B971" s="20"/>
      <c r="C971" s="15"/>
      <c r="D971" s="15"/>
      <c r="E971" s="12"/>
      <c r="F971" s="26"/>
    </row>
    <row r="972" spans="1:6" s="14" customFormat="1" x14ac:dyDescent="0.25">
      <c r="A972" s="15"/>
      <c r="B972" s="20"/>
      <c r="C972" s="15"/>
      <c r="D972" s="15"/>
      <c r="E972" s="12"/>
      <c r="F972" s="26"/>
    </row>
    <row r="973" spans="1:6" s="14" customFormat="1" x14ac:dyDescent="0.25">
      <c r="A973" s="15"/>
      <c r="B973" s="20"/>
      <c r="C973" s="15"/>
      <c r="D973" s="15"/>
      <c r="E973" s="12"/>
      <c r="F973" s="26"/>
    </row>
    <row r="974" spans="1:6" s="14" customFormat="1" x14ac:dyDescent="0.25">
      <c r="A974" s="15"/>
      <c r="B974" s="20"/>
      <c r="C974" s="15"/>
      <c r="D974" s="15"/>
      <c r="E974" s="12"/>
      <c r="F974" s="26"/>
    </row>
    <row r="975" spans="1:6" s="14" customFormat="1" x14ac:dyDescent="0.25">
      <c r="A975" s="15"/>
      <c r="B975" s="20"/>
      <c r="C975" s="15"/>
      <c r="D975" s="15"/>
      <c r="E975" s="12"/>
      <c r="F975" s="26"/>
    </row>
    <row r="976" spans="1:6" s="14" customFormat="1" x14ac:dyDescent="0.25">
      <c r="A976" s="15"/>
      <c r="B976" s="20"/>
      <c r="C976" s="15"/>
      <c r="D976" s="15"/>
      <c r="E976" s="12"/>
      <c r="F976" s="26"/>
    </row>
    <row r="977" spans="1:6" s="14" customFormat="1" x14ac:dyDescent="0.25">
      <c r="A977" s="15"/>
      <c r="B977" s="20"/>
      <c r="C977" s="15"/>
      <c r="D977" s="15"/>
      <c r="E977" s="12"/>
      <c r="F977" s="26"/>
    </row>
    <row r="978" spans="1:6" s="14" customFormat="1" x14ac:dyDescent="0.25">
      <c r="A978" s="15"/>
      <c r="B978" s="20"/>
      <c r="C978" s="15"/>
      <c r="D978" s="15"/>
      <c r="E978" s="12"/>
      <c r="F978" s="26"/>
    </row>
    <row r="979" spans="1:6" s="14" customFormat="1" x14ac:dyDescent="0.25">
      <c r="A979" s="15"/>
      <c r="B979" s="20"/>
      <c r="C979" s="15"/>
      <c r="D979" s="15"/>
      <c r="E979" s="12"/>
      <c r="F979" s="26"/>
    </row>
    <row r="980" spans="1:6" s="14" customFormat="1" x14ac:dyDescent="0.25">
      <c r="A980" s="15"/>
      <c r="B980" s="20"/>
      <c r="C980" s="15"/>
      <c r="D980" s="15"/>
      <c r="E980" s="12"/>
      <c r="F980" s="26"/>
    </row>
    <row r="981" spans="1:6" s="14" customFormat="1" x14ac:dyDescent="0.25">
      <c r="A981" s="15"/>
      <c r="B981" s="20"/>
      <c r="C981" s="15"/>
      <c r="D981" s="15"/>
      <c r="E981" s="12"/>
      <c r="F981" s="26"/>
    </row>
    <row r="982" spans="1:6" s="14" customFormat="1" x14ac:dyDescent="0.25">
      <c r="A982" s="15"/>
      <c r="B982" s="20"/>
      <c r="C982" s="15"/>
      <c r="D982" s="15"/>
      <c r="E982" s="12"/>
      <c r="F982" s="26"/>
    </row>
    <row r="983" spans="1:6" s="14" customFormat="1" x14ac:dyDescent="0.25">
      <c r="A983" s="15"/>
      <c r="B983" s="20"/>
      <c r="C983" s="15"/>
      <c r="D983" s="15"/>
      <c r="E983" s="12"/>
      <c r="F983" s="26"/>
    </row>
    <row r="984" spans="1:6" s="14" customFormat="1" x14ac:dyDescent="0.25">
      <c r="A984" s="15"/>
      <c r="B984" s="20"/>
      <c r="C984" s="15"/>
      <c r="D984" s="15"/>
      <c r="E984" s="12"/>
      <c r="F984" s="26"/>
    </row>
    <row r="985" spans="1:6" s="14" customFormat="1" x14ac:dyDescent="0.25">
      <c r="A985" s="15"/>
      <c r="B985" s="20"/>
      <c r="C985" s="15"/>
      <c r="D985" s="15"/>
      <c r="E985" s="12"/>
      <c r="F985" s="26"/>
    </row>
    <row r="986" spans="1:6" s="14" customFormat="1" x14ac:dyDescent="0.25">
      <c r="A986" s="15"/>
      <c r="B986" s="20"/>
      <c r="C986" s="15"/>
      <c r="D986" s="15"/>
      <c r="E986" s="12"/>
      <c r="F986" s="26"/>
    </row>
    <row r="987" spans="1:6" s="14" customFormat="1" x14ac:dyDescent="0.25">
      <c r="A987" s="15"/>
      <c r="B987" s="20"/>
      <c r="C987" s="15"/>
      <c r="D987" s="15"/>
      <c r="E987" s="12"/>
      <c r="F987" s="26"/>
    </row>
    <row r="988" spans="1:6" s="14" customFormat="1" x14ac:dyDescent="0.25">
      <c r="A988" s="15"/>
      <c r="B988" s="20"/>
      <c r="C988" s="15"/>
      <c r="D988" s="15"/>
      <c r="E988" s="12"/>
      <c r="F988" s="26"/>
    </row>
    <row r="989" spans="1:6" s="14" customFormat="1" x14ac:dyDescent="0.25">
      <c r="A989" s="15"/>
      <c r="B989" s="20"/>
      <c r="C989" s="15"/>
      <c r="D989" s="15"/>
      <c r="E989" s="12"/>
      <c r="F989" s="26"/>
    </row>
    <row r="990" spans="1:6" s="14" customFormat="1" x14ac:dyDescent="0.25">
      <c r="A990" s="15"/>
      <c r="B990" s="20"/>
      <c r="C990" s="15"/>
      <c r="D990" s="15"/>
      <c r="E990" s="12"/>
      <c r="F990" s="26"/>
    </row>
    <row r="991" spans="1:6" s="14" customFormat="1" x14ac:dyDescent="0.25">
      <c r="A991" s="15"/>
      <c r="B991" s="20"/>
      <c r="C991" s="15"/>
      <c r="D991" s="15"/>
      <c r="E991" s="12"/>
      <c r="F991" s="26"/>
    </row>
    <row r="992" spans="1:6" s="14" customFormat="1" x14ac:dyDescent="0.25">
      <c r="A992" s="15"/>
      <c r="B992" s="20"/>
      <c r="C992" s="15"/>
      <c r="D992" s="15"/>
      <c r="E992" s="12"/>
      <c r="F992" s="26"/>
    </row>
    <row r="993" spans="1:6" s="14" customFormat="1" x14ac:dyDescent="0.25">
      <c r="A993" s="15"/>
      <c r="B993" s="20"/>
      <c r="C993" s="15"/>
      <c r="D993" s="15"/>
      <c r="E993" s="12"/>
      <c r="F993" s="26"/>
    </row>
    <row r="994" spans="1:6" s="14" customFormat="1" x14ac:dyDescent="0.25">
      <c r="A994" s="15"/>
      <c r="B994" s="20"/>
      <c r="C994" s="15"/>
      <c r="D994" s="15"/>
      <c r="E994" s="12"/>
      <c r="F994" s="26"/>
    </row>
    <row r="995" spans="1:6" s="14" customFormat="1" x14ac:dyDescent="0.25">
      <c r="A995" s="15"/>
      <c r="B995" s="20"/>
      <c r="C995" s="15"/>
      <c r="D995" s="15"/>
      <c r="E995" s="12"/>
      <c r="F995" s="26"/>
    </row>
    <row r="996" spans="1:6" s="14" customFormat="1" x14ac:dyDescent="0.25">
      <c r="A996" s="15"/>
      <c r="B996" s="20"/>
      <c r="C996" s="15"/>
      <c r="D996" s="15"/>
      <c r="E996" s="12"/>
      <c r="F996" s="26"/>
    </row>
    <row r="997" spans="1:6" s="14" customFormat="1" x14ac:dyDescent="0.25">
      <c r="A997" s="15"/>
      <c r="B997" s="20"/>
      <c r="C997" s="15"/>
      <c r="D997" s="15"/>
      <c r="E997" s="12"/>
      <c r="F997" s="26"/>
    </row>
    <row r="998" spans="1:6" s="14" customFormat="1" x14ac:dyDescent="0.25">
      <c r="A998" s="15"/>
      <c r="B998" s="20"/>
      <c r="C998" s="15"/>
      <c r="D998" s="15"/>
      <c r="E998" s="12"/>
      <c r="F998" s="26"/>
    </row>
    <row r="999" spans="1:6" s="14" customFormat="1" x14ac:dyDescent="0.25">
      <c r="A999" s="15"/>
      <c r="B999" s="20"/>
      <c r="C999" s="15"/>
      <c r="D999" s="15"/>
      <c r="E999" s="12"/>
      <c r="F999" s="26"/>
    </row>
    <row r="1000" spans="1:6" s="14" customFormat="1" x14ac:dyDescent="0.25">
      <c r="A1000" s="15"/>
      <c r="B1000" s="20"/>
      <c r="C1000" s="15"/>
      <c r="D1000" s="15"/>
      <c r="E1000" s="12"/>
      <c r="F1000" s="26"/>
    </row>
    <row r="1001" spans="1:6" s="14" customFormat="1" x14ac:dyDescent="0.25">
      <c r="A1001" s="15"/>
      <c r="B1001" s="20"/>
      <c r="C1001" s="15"/>
      <c r="D1001" s="15"/>
      <c r="E1001" s="12"/>
      <c r="F1001" s="26"/>
    </row>
    <row r="1002" spans="1:6" s="14" customFormat="1" x14ac:dyDescent="0.25">
      <c r="A1002" s="15"/>
      <c r="B1002" s="20"/>
      <c r="C1002" s="15"/>
      <c r="D1002" s="15"/>
      <c r="E1002" s="12"/>
      <c r="F1002" s="26"/>
    </row>
    <row r="1003" spans="1:6" s="14" customFormat="1" x14ac:dyDescent="0.25">
      <c r="A1003" s="15"/>
      <c r="B1003" s="20"/>
      <c r="C1003" s="15"/>
      <c r="D1003" s="15"/>
      <c r="E1003" s="12"/>
      <c r="F1003" s="26"/>
    </row>
    <row r="1004" spans="1:6" s="14" customFormat="1" x14ac:dyDescent="0.25">
      <c r="A1004" s="15"/>
      <c r="B1004" s="20"/>
      <c r="C1004" s="15"/>
      <c r="D1004" s="15"/>
      <c r="E1004" s="12"/>
      <c r="F1004" s="26"/>
    </row>
    <row r="1005" spans="1:6" s="14" customFormat="1" x14ac:dyDescent="0.25">
      <c r="A1005" s="15"/>
      <c r="B1005" s="20"/>
      <c r="C1005" s="15"/>
      <c r="D1005" s="15"/>
      <c r="E1005" s="12"/>
      <c r="F1005" s="26"/>
    </row>
    <row r="1006" spans="1:6" s="14" customFormat="1" x14ac:dyDescent="0.25">
      <c r="A1006" s="15"/>
      <c r="B1006" s="20"/>
      <c r="C1006" s="15"/>
      <c r="D1006" s="15"/>
      <c r="E1006" s="12"/>
      <c r="F1006" s="26"/>
    </row>
    <row r="1007" spans="1:6" s="14" customFormat="1" x14ac:dyDescent="0.25">
      <c r="A1007" s="15"/>
      <c r="B1007" s="20"/>
      <c r="C1007" s="15"/>
      <c r="D1007" s="15"/>
      <c r="E1007" s="12"/>
      <c r="F1007" s="26"/>
    </row>
    <row r="1008" spans="1:6" s="14" customFormat="1" x14ac:dyDescent="0.25">
      <c r="A1008" s="15"/>
      <c r="B1008" s="20"/>
      <c r="C1008" s="15"/>
      <c r="D1008" s="15"/>
      <c r="E1008" s="12"/>
      <c r="F1008" s="26"/>
    </row>
    <row r="1009" spans="1:6" s="14" customFormat="1" x14ac:dyDescent="0.25">
      <c r="A1009" s="15"/>
      <c r="B1009" s="20"/>
      <c r="C1009" s="15"/>
      <c r="D1009" s="15"/>
      <c r="E1009" s="12"/>
      <c r="F1009" s="26"/>
    </row>
    <row r="1010" spans="1:6" s="14" customFormat="1" x14ac:dyDescent="0.25">
      <c r="A1010" s="15"/>
      <c r="B1010" s="20"/>
      <c r="C1010" s="15"/>
      <c r="D1010" s="15"/>
      <c r="E1010" s="12"/>
      <c r="F1010" s="26"/>
    </row>
    <row r="1011" spans="1:6" s="14" customFormat="1" x14ac:dyDescent="0.25">
      <c r="A1011" s="15"/>
      <c r="B1011" s="20"/>
      <c r="C1011" s="15"/>
      <c r="D1011" s="15"/>
      <c r="E1011" s="12"/>
      <c r="F1011" s="26"/>
    </row>
    <row r="1012" spans="1:6" s="14" customFormat="1" x14ac:dyDescent="0.25">
      <c r="A1012" s="15"/>
      <c r="B1012" s="20"/>
      <c r="C1012" s="15"/>
      <c r="D1012" s="15"/>
      <c r="E1012" s="12"/>
      <c r="F1012" s="26"/>
    </row>
    <row r="1013" spans="1:6" s="14" customFormat="1" x14ac:dyDescent="0.25">
      <c r="A1013" s="15"/>
      <c r="B1013" s="20"/>
      <c r="C1013" s="15"/>
      <c r="D1013" s="15"/>
      <c r="E1013" s="12"/>
      <c r="F1013" s="26"/>
    </row>
    <row r="1014" spans="1:6" s="14" customFormat="1" x14ac:dyDescent="0.25">
      <c r="A1014" s="15"/>
      <c r="B1014" s="20"/>
      <c r="C1014" s="15"/>
      <c r="D1014" s="15"/>
      <c r="E1014" s="12"/>
      <c r="F1014" s="26"/>
    </row>
    <row r="1015" spans="1:6" s="14" customFormat="1" x14ac:dyDescent="0.25">
      <c r="A1015" s="15"/>
      <c r="B1015" s="20"/>
      <c r="C1015" s="15"/>
      <c r="D1015" s="15"/>
      <c r="E1015" s="12"/>
      <c r="F1015" s="26"/>
    </row>
    <row r="1016" spans="1:6" s="14" customFormat="1" x14ac:dyDescent="0.25">
      <c r="A1016" s="15"/>
      <c r="B1016" s="20"/>
      <c r="C1016" s="15"/>
      <c r="D1016" s="15"/>
      <c r="E1016" s="12"/>
      <c r="F1016" s="26"/>
    </row>
    <row r="1017" spans="1:6" s="14" customFormat="1" x14ac:dyDescent="0.25">
      <c r="A1017" s="15"/>
      <c r="B1017" s="20"/>
      <c r="C1017" s="15"/>
      <c r="D1017" s="15"/>
      <c r="E1017" s="12"/>
      <c r="F1017" s="26"/>
    </row>
    <row r="1018" spans="1:6" s="14" customFormat="1" x14ac:dyDescent="0.25">
      <c r="A1018" s="15"/>
      <c r="B1018" s="20"/>
      <c r="C1018" s="15"/>
      <c r="D1018" s="15"/>
      <c r="E1018" s="12"/>
      <c r="F1018" s="26"/>
    </row>
    <row r="1019" spans="1:6" s="14" customFormat="1" x14ac:dyDescent="0.25">
      <c r="A1019" s="15"/>
      <c r="B1019" s="20"/>
      <c r="C1019" s="15"/>
      <c r="D1019" s="15"/>
      <c r="E1019" s="12"/>
      <c r="F1019" s="26"/>
    </row>
    <row r="1020" spans="1:6" s="14" customFormat="1" x14ac:dyDescent="0.25">
      <c r="A1020" s="15"/>
      <c r="B1020" s="20"/>
      <c r="C1020" s="15"/>
      <c r="D1020" s="15"/>
      <c r="E1020" s="12"/>
      <c r="F1020" s="26"/>
    </row>
    <row r="1021" spans="1:6" s="14" customFormat="1" x14ac:dyDescent="0.25">
      <c r="A1021" s="15"/>
      <c r="B1021" s="20"/>
      <c r="C1021" s="15"/>
      <c r="D1021" s="15"/>
      <c r="E1021" s="12"/>
      <c r="F1021" s="26"/>
    </row>
    <row r="1022" spans="1:6" s="14" customFormat="1" x14ac:dyDescent="0.25">
      <c r="A1022" s="15"/>
      <c r="B1022" s="20"/>
      <c r="C1022" s="15"/>
      <c r="D1022" s="15"/>
      <c r="E1022" s="12"/>
      <c r="F1022" s="26"/>
    </row>
    <row r="1023" spans="1:6" s="14" customFormat="1" x14ac:dyDescent="0.25">
      <c r="A1023" s="15"/>
      <c r="B1023" s="20"/>
      <c r="C1023" s="15"/>
      <c r="D1023" s="15"/>
      <c r="E1023" s="12"/>
      <c r="F1023" s="26"/>
    </row>
    <row r="1024" spans="1:6" s="14" customFormat="1" x14ac:dyDescent="0.25">
      <c r="A1024" s="15"/>
      <c r="B1024" s="20"/>
      <c r="C1024" s="15"/>
      <c r="D1024" s="15"/>
      <c r="E1024" s="12"/>
      <c r="F1024" s="26"/>
    </row>
    <row r="1025" spans="1:6" s="14" customFormat="1" x14ac:dyDescent="0.25">
      <c r="A1025" s="15"/>
      <c r="B1025" s="20"/>
      <c r="C1025" s="15"/>
      <c r="D1025" s="15"/>
      <c r="E1025" s="12"/>
      <c r="F1025" s="26"/>
    </row>
    <row r="1026" spans="1:6" s="14" customFormat="1" x14ac:dyDescent="0.25">
      <c r="A1026" s="15"/>
      <c r="B1026" s="20"/>
      <c r="C1026" s="15"/>
      <c r="D1026" s="15"/>
      <c r="E1026" s="12"/>
      <c r="F1026" s="26"/>
    </row>
    <row r="1027" spans="1:6" s="14" customFormat="1" x14ac:dyDescent="0.25">
      <c r="A1027" s="15"/>
      <c r="B1027" s="20"/>
      <c r="C1027" s="15"/>
      <c r="D1027" s="15"/>
      <c r="E1027" s="12"/>
      <c r="F1027" s="26"/>
    </row>
    <row r="1028" spans="1:6" s="14" customFormat="1" x14ac:dyDescent="0.25">
      <c r="A1028" s="15"/>
      <c r="B1028" s="20"/>
      <c r="C1028" s="15"/>
      <c r="D1028" s="15"/>
      <c r="E1028" s="12"/>
      <c r="F1028" s="26"/>
    </row>
    <row r="1029" spans="1:6" s="14" customFormat="1" x14ac:dyDescent="0.25">
      <c r="A1029" s="15"/>
      <c r="B1029" s="20"/>
      <c r="C1029" s="15"/>
      <c r="D1029" s="15"/>
      <c r="E1029" s="12"/>
      <c r="F1029" s="26"/>
    </row>
    <row r="1030" spans="1:6" s="14" customFormat="1" x14ac:dyDescent="0.25">
      <c r="A1030" s="15"/>
      <c r="B1030" s="20"/>
      <c r="C1030" s="15"/>
      <c r="D1030" s="15"/>
      <c r="E1030" s="12"/>
      <c r="F1030" s="26"/>
    </row>
    <row r="1031" spans="1:6" s="14" customFormat="1" x14ac:dyDescent="0.25">
      <c r="A1031" s="15"/>
      <c r="B1031" s="20"/>
      <c r="C1031" s="15"/>
      <c r="D1031" s="15"/>
      <c r="E1031" s="12"/>
      <c r="F1031" s="26"/>
    </row>
    <row r="1032" spans="1:6" s="14" customFormat="1" x14ac:dyDescent="0.25">
      <c r="A1032" s="15"/>
      <c r="B1032" s="20"/>
      <c r="C1032" s="15"/>
      <c r="D1032" s="15"/>
      <c r="E1032" s="12"/>
      <c r="F1032" s="26"/>
    </row>
    <row r="1033" spans="1:6" s="14" customFormat="1" x14ac:dyDescent="0.25">
      <c r="A1033" s="15"/>
      <c r="B1033" s="20"/>
      <c r="C1033" s="15"/>
      <c r="D1033" s="15"/>
      <c r="E1033" s="12"/>
      <c r="F1033" s="26"/>
    </row>
    <row r="1034" spans="1:6" s="14" customFormat="1" x14ac:dyDescent="0.25">
      <c r="A1034" s="15"/>
      <c r="B1034" s="20"/>
      <c r="C1034" s="15"/>
      <c r="D1034" s="15"/>
      <c r="E1034" s="12"/>
      <c r="F1034" s="26"/>
    </row>
    <row r="1035" spans="1:6" s="14" customFormat="1" x14ac:dyDescent="0.25">
      <c r="A1035" s="15"/>
      <c r="B1035" s="20"/>
      <c r="C1035" s="15"/>
      <c r="D1035" s="15"/>
      <c r="E1035" s="12"/>
      <c r="F1035" s="26"/>
    </row>
    <row r="1036" spans="1:6" s="14" customFormat="1" x14ac:dyDescent="0.25">
      <c r="A1036" s="15"/>
      <c r="B1036" s="20"/>
      <c r="C1036" s="15"/>
      <c r="D1036" s="15"/>
      <c r="E1036" s="12"/>
      <c r="F1036" s="26"/>
    </row>
    <row r="1037" spans="1:6" s="14" customFormat="1" x14ac:dyDescent="0.25">
      <c r="A1037" s="15"/>
      <c r="B1037" s="20"/>
      <c r="C1037" s="15"/>
      <c r="D1037" s="15"/>
      <c r="E1037" s="12"/>
      <c r="F1037" s="26"/>
    </row>
    <row r="1038" spans="1:6" s="14" customFormat="1" x14ac:dyDescent="0.25">
      <c r="A1038" s="15"/>
      <c r="B1038" s="20"/>
      <c r="C1038" s="15"/>
      <c r="D1038" s="15"/>
      <c r="E1038" s="12"/>
      <c r="F1038" s="26"/>
    </row>
    <row r="1039" spans="1:6" s="14" customFormat="1" x14ac:dyDescent="0.25">
      <c r="A1039" s="15"/>
      <c r="B1039" s="20"/>
      <c r="C1039" s="15"/>
      <c r="D1039" s="15"/>
      <c r="E1039" s="12"/>
      <c r="F1039" s="26"/>
    </row>
    <row r="1040" spans="1:6" s="14" customFormat="1" x14ac:dyDescent="0.25">
      <c r="A1040" s="15"/>
      <c r="B1040" s="20"/>
      <c r="C1040" s="15"/>
      <c r="D1040" s="15"/>
      <c r="E1040" s="12"/>
      <c r="F1040" s="26"/>
    </row>
    <row r="1041" spans="1:6" s="14" customFormat="1" x14ac:dyDescent="0.25">
      <c r="A1041" s="15"/>
      <c r="B1041" s="20"/>
      <c r="C1041" s="15"/>
      <c r="D1041" s="15"/>
      <c r="E1041" s="12"/>
      <c r="F1041" s="26"/>
    </row>
    <row r="1042" spans="1:6" s="14" customFormat="1" x14ac:dyDescent="0.25">
      <c r="A1042" s="15"/>
      <c r="B1042" s="20"/>
      <c r="C1042" s="15"/>
      <c r="D1042" s="15"/>
      <c r="E1042" s="12"/>
      <c r="F1042" s="26"/>
    </row>
    <row r="1043" spans="1:6" s="14" customFormat="1" x14ac:dyDescent="0.25">
      <c r="A1043" s="15"/>
      <c r="B1043" s="20"/>
      <c r="C1043" s="15"/>
      <c r="D1043" s="15"/>
      <c r="E1043" s="12"/>
      <c r="F1043" s="26"/>
    </row>
    <row r="1044" spans="1:6" s="14" customFormat="1" x14ac:dyDescent="0.25">
      <c r="A1044" s="15"/>
      <c r="B1044" s="20"/>
      <c r="C1044" s="15"/>
      <c r="D1044" s="15"/>
      <c r="E1044" s="12"/>
      <c r="F1044" s="26"/>
    </row>
    <row r="1045" spans="1:6" s="14" customFormat="1" x14ac:dyDescent="0.25">
      <c r="A1045" s="15"/>
      <c r="B1045" s="20"/>
      <c r="C1045" s="15"/>
      <c r="D1045" s="15"/>
      <c r="E1045" s="12"/>
      <c r="F1045" s="26"/>
    </row>
    <row r="1046" spans="1:6" s="14" customFormat="1" x14ac:dyDescent="0.25">
      <c r="A1046" s="15"/>
      <c r="B1046" s="20"/>
      <c r="C1046" s="15"/>
      <c r="D1046" s="15"/>
      <c r="E1046" s="12"/>
      <c r="F1046" s="26"/>
    </row>
    <row r="1047" spans="1:6" s="14" customFormat="1" x14ac:dyDescent="0.25">
      <c r="A1047" s="15"/>
      <c r="B1047" s="20"/>
      <c r="C1047" s="15"/>
      <c r="D1047" s="15"/>
      <c r="E1047" s="12"/>
      <c r="F1047" s="26"/>
    </row>
    <row r="1048" spans="1:6" s="14" customFormat="1" x14ac:dyDescent="0.25">
      <c r="A1048" s="15"/>
      <c r="B1048" s="20"/>
      <c r="C1048" s="15"/>
      <c r="D1048" s="15"/>
      <c r="E1048" s="12"/>
      <c r="F1048" s="26"/>
    </row>
    <row r="1049" spans="1:6" s="14" customFormat="1" x14ac:dyDescent="0.25">
      <c r="A1049" s="15"/>
      <c r="B1049" s="20"/>
      <c r="C1049" s="15"/>
      <c r="D1049" s="15"/>
      <c r="E1049" s="12"/>
      <c r="F1049" s="26"/>
    </row>
    <row r="1050" spans="1:6" s="14" customFormat="1" x14ac:dyDescent="0.25">
      <c r="A1050" s="15"/>
      <c r="B1050" s="20"/>
      <c r="C1050" s="15"/>
      <c r="D1050" s="15"/>
      <c r="E1050" s="12"/>
      <c r="F1050" s="26"/>
    </row>
    <row r="1051" spans="1:6" s="14" customFormat="1" x14ac:dyDescent="0.25">
      <c r="A1051" s="15"/>
      <c r="B1051" s="20"/>
      <c r="C1051" s="15"/>
      <c r="D1051" s="15"/>
      <c r="E1051" s="12"/>
      <c r="F1051" s="26"/>
    </row>
    <row r="1052" spans="1:6" s="14" customFormat="1" x14ac:dyDescent="0.25">
      <c r="A1052" s="15"/>
      <c r="B1052" s="20"/>
      <c r="C1052" s="15"/>
      <c r="D1052" s="15"/>
      <c r="E1052" s="12"/>
      <c r="F1052" s="26"/>
    </row>
    <row r="1053" spans="1:6" s="14" customFormat="1" x14ac:dyDescent="0.25">
      <c r="A1053" s="15"/>
      <c r="B1053" s="20"/>
      <c r="C1053" s="15"/>
      <c r="D1053" s="15"/>
      <c r="E1053" s="12"/>
      <c r="F1053" s="26"/>
    </row>
    <row r="1054" spans="1:6" s="14" customFormat="1" x14ac:dyDescent="0.25">
      <c r="A1054" s="15"/>
      <c r="B1054" s="20"/>
      <c r="C1054" s="15"/>
      <c r="D1054" s="15"/>
      <c r="E1054" s="12"/>
      <c r="F1054" s="26"/>
    </row>
    <row r="1055" spans="1:6" s="14" customFormat="1" x14ac:dyDescent="0.25">
      <c r="A1055" s="15"/>
      <c r="B1055" s="20"/>
      <c r="C1055" s="15"/>
      <c r="D1055" s="15"/>
      <c r="E1055" s="12"/>
      <c r="F1055" s="26"/>
    </row>
    <row r="1056" spans="1:6" s="14" customFormat="1" x14ac:dyDescent="0.25">
      <c r="A1056" s="15"/>
      <c r="B1056" s="20"/>
      <c r="C1056" s="15"/>
      <c r="D1056" s="15"/>
      <c r="E1056" s="12"/>
      <c r="F1056" s="26"/>
    </row>
    <row r="1057" spans="1:6" s="14" customFormat="1" x14ac:dyDescent="0.25">
      <c r="A1057" s="15"/>
      <c r="B1057" s="20"/>
      <c r="C1057" s="15"/>
      <c r="D1057" s="15"/>
      <c r="E1057" s="12"/>
      <c r="F1057" s="26"/>
    </row>
    <row r="1058" spans="1:6" s="14" customFormat="1" x14ac:dyDescent="0.25">
      <c r="A1058" s="15"/>
      <c r="B1058" s="20"/>
      <c r="C1058" s="15"/>
      <c r="D1058" s="15"/>
      <c r="E1058" s="12"/>
      <c r="F1058" s="26"/>
    </row>
    <row r="1059" spans="1:6" s="14" customFormat="1" x14ac:dyDescent="0.25">
      <c r="A1059" s="15"/>
      <c r="B1059" s="20"/>
      <c r="C1059" s="15"/>
      <c r="D1059" s="15"/>
      <c r="E1059" s="12"/>
      <c r="F1059" s="26"/>
    </row>
    <row r="1060" spans="1:6" s="14" customFormat="1" x14ac:dyDescent="0.25">
      <c r="A1060" s="15"/>
      <c r="B1060" s="20"/>
      <c r="C1060" s="15"/>
      <c r="D1060" s="15"/>
      <c r="E1060" s="12"/>
      <c r="F1060" s="26"/>
    </row>
    <row r="1061" spans="1:6" s="14" customFormat="1" x14ac:dyDescent="0.25">
      <c r="A1061" s="15"/>
      <c r="B1061" s="20"/>
      <c r="C1061" s="15"/>
      <c r="D1061" s="15"/>
      <c r="E1061" s="12"/>
      <c r="F1061" s="26"/>
    </row>
    <row r="1062" spans="1:6" s="14" customFormat="1" x14ac:dyDescent="0.25">
      <c r="A1062" s="15"/>
      <c r="B1062" s="20"/>
      <c r="C1062" s="15"/>
      <c r="D1062" s="15"/>
      <c r="E1062" s="12"/>
      <c r="F1062" s="26"/>
    </row>
  </sheetData>
  <sheetProtection algorithmName="SHA-512" hashValue="Okd9ditDI5g+yVCLztfJ5bXkIi250SlNDlORo4HI2G+MblRLNYrkj/+ABWXi7OBOZRC/aJ3nZ31h2T6DhiFGRw==" saltValue="T17QCaBmptb/yaUeD03Ibg==" spinCount="100000" sheet="1" objects="1" scenarios="1"/>
  <mergeCells count="2">
    <mergeCell ref="B7:E7"/>
    <mergeCell ref="B2:E2"/>
  </mergeCells>
  <conditionalFormatting sqref="C341">
    <cfRule type="cellIs" dxfId="124" priority="190" operator="equal">
      <formula>"NOT VALIDATED"</formula>
    </cfRule>
    <cfRule type="cellIs" dxfId="123" priority="189" operator="equal">
      <formula>"VALIDATED"</formula>
    </cfRule>
  </conditionalFormatting>
  <conditionalFormatting sqref="D342">
    <cfRule type="cellIs" dxfId="122" priority="305" operator="equal">
      <formula>"NOT VALIDATED"</formula>
    </cfRule>
    <cfRule type="cellIs" dxfId="121" priority="304" operator="equal">
      <formula>"VALIDATED"</formula>
    </cfRule>
  </conditionalFormatting>
  <conditionalFormatting sqref="E11 E13 E15 E17">
    <cfRule type="cellIs" dxfId="120" priority="282" operator="equal">
      <formula>FALSE</formula>
    </cfRule>
    <cfRule type="cellIs" dxfId="119" priority="281" operator="equal">
      <formula>TRUE</formula>
    </cfRule>
  </conditionalFormatting>
  <conditionalFormatting sqref="E21 E329">
    <cfRule type="cellIs" dxfId="118" priority="296" operator="equal">
      <formula>FALSE</formula>
    </cfRule>
  </conditionalFormatting>
  <conditionalFormatting sqref="E21">
    <cfRule type="cellIs" dxfId="117" priority="297" operator="equal">
      <formula>TRUE</formula>
    </cfRule>
  </conditionalFormatting>
  <conditionalFormatting sqref="E25">
    <cfRule type="cellIs" dxfId="116" priority="272" operator="equal">
      <formula>TRUE</formula>
    </cfRule>
    <cfRule type="cellIs" dxfId="115" priority="271" operator="equal">
      <formula>FALSE</formula>
    </cfRule>
  </conditionalFormatting>
  <conditionalFormatting sqref="E27 E29">
    <cfRule type="cellIs" dxfId="114" priority="130" operator="equal">
      <formula>TRUE</formula>
    </cfRule>
    <cfRule type="cellIs" dxfId="113" priority="129" operator="equal">
      <formula>FALSE</formula>
    </cfRule>
  </conditionalFormatting>
  <conditionalFormatting sqref="E31 E33">
    <cfRule type="cellIs" dxfId="112" priority="126" operator="equal">
      <formula>TRUE</formula>
    </cfRule>
    <cfRule type="cellIs" dxfId="111" priority="125" operator="equal">
      <formula>FALSE</formula>
    </cfRule>
  </conditionalFormatting>
  <conditionalFormatting sqref="E35 E39">
    <cfRule type="cellIs" dxfId="110" priority="268" operator="equal">
      <formula>TRUE</formula>
    </cfRule>
    <cfRule type="cellIs" dxfId="109" priority="267" operator="equal">
      <formula>FALSE</formula>
    </cfRule>
  </conditionalFormatting>
  <conditionalFormatting sqref="E37 E65 E67">
    <cfRule type="cellIs" dxfId="108" priority="162" operator="equal">
      <formula>TRUE</formula>
    </cfRule>
    <cfRule type="cellIs" dxfId="107" priority="161" operator="equal">
      <formula>FALSE</formula>
    </cfRule>
  </conditionalFormatting>
  <conditionalFormatting sqref="E41 E43">
    <cfRule type="cellIs" dxfId="106" priority="150" operator="equal">
      <formula>TRUE</formula>
    </cfRule>
    <cfRule type="cellIs" dxfId="105" priority="149" operator="equal">
      <formula>FALSE</formula>
    </cfRule>
  </conditionalFormatting>
  <conditionalFormatting sqref="E45 E47">
    <cfRule type="cellIs" dxfId="104" priority="146" operator="equal">
      <formula>TRUE</formula>
    </cfRule>
    <cfRule type="cellIs" dxfId="103" priority="145" operator="equal">
      <formula>FALSE</formula>
    </cfRule>
  </conditionalFormatting>
  <conditionalFormatting sqref="E49 E51">
    <cfRule type="cellIs" dxfId="102" priority="138" operator="equal">
      <formula>TRUE</formula>
    </cfRule>
    <cfRule type="cellIs" dxfId="101" priority="137" operator="equal">
      <formula>FALSE</formula>
    </cfRule>
  </conditionalFormatting>
  <conditionalFormatting sqref="E53 E55">
    <cfRule type="cellIs" dxfId="100" priority="134" operator="equal">
      <formula>TRUE</formula>
    </cfRule>
    <cfRule type="cellIs" dxfId="99" priority="133" operator="equal">
      <formula>FALSE</formula>
    </cfRule>
  </conditionalFormatting>
  <conditionalFormatting sqref="E57 E59">
    <cfRule type="cellIs" dxfId="98" priority="121" operator="equal">
      <formula>FALSE</formula>
    </cfRule>
    <cfRule type="cellIs" dxfId="97" priority="122" operator="equal">
      <formula>TRUE</formula>
    </cfRule>
  </conditionalFormatting>
  <conditionalFormatting sqref="E61 E63">
    <cfRule type="cellIs" dxfId="96" priority="117" operator="equal">
      <formula>FALSE</formula>
    </cfRule>
    <cfRule type="cellIs" dxfId="95" priority="118" operator="equal">
      <formula>TRUE</formula>
    </cfRule>
  </conditionalFormatting>
  <conditionalFormatting sqref="E69 E71 E73">
    <cfRule type="cellIs" dxfId="94" priority="158" operator="equal">
      <formula>TRUE</formula>
    </cfRule>
    <cfRule type="cellIs" dxfId="93" priority="157" operator="equal">
      <formula>FALSE</formula>
    </cfRule>
  </conditionalFormatting>
  <conditionalFormatting sqref="E75 E77">
    <cfRule type="cellIs" dxfId="92" priority="154" operator="equal">
      <formula>TRUE</formula>
    </cfRule>
    <cfRule type="cellIs" dxfId="91" priority="153" operator="equal">
      <formula>FALSE</formula>
    </cfRule>
  </conditionalFormatting>
  <conditionalFormatting sqref="E79 E81">
    <cfRule type="cellIs" dxfId="90" priority="75" operator="equal">
      <formula>TRUE</formula>
    </cfRule>
    <cfRule type="cellIs" dxfId="89" priority="74" operator="equal">
      <formula>FALSE</formula>
    </cfRule>
  </conditionalFormatting>
  <conditionalFormatting sqref="E83">
    <cfRule type="cellIs" dxfId="88" priority="14" operator="equal">
      <formula>FALSE</formula>
    </cfRule>
    <cfRule type="cellIs" dxfId="87" priority="15" operator="equal">
      <formula>TRUE</formula>
    </cfRule>
  </conditionalFormatting>
  <conditionalFormatting sqref="E85">
    <cfRule type="cellIs" dxfId="86" priority="2" operator="equal">
      <formula>TRUE</formula>
    </cfRule>
    <cfRule type="cellIs" dxfId="85" priority="1" operator="equal">
      <formula>FALSE</formula>
    </cfRule>
  </conditionalFormatting>
  <conditionalFormatting sqref="E89 E93">
    <cfRule type="cellIs" dxfId="84" priority="264" operator="equal">
      <formula>FALSE</formula>
    </cfRule>
    <cfRule type="cellIs" dxfId="83" priority="265" operator="equal">
      <formula>TRUE</formula>
    </cfRule>
  </conditionalFormatting>
  <conditionalFormatting sqref="E97">
    <cfRule type="cellIs" dxfId="82" priority="262" operator="equal">
      <formula>TRUE</formula>
    </cfRule>
    <cfRule type="cellIs" dxfId="81" priority="261" operator="equal">
      <formula>FALSE</formula>
    </cfRule>
  </conditionalFormatting>
  <conditionalFormatting sqref="E99">
    <cfRule type="cellIs" dxfId="80" priority="259" operator="equal">
      <formula>TRUE</formula>
    </cfRule>
    <cfRule type="cellIs" dxfId="79" priority="258" operator="equal">
      <formula>FALSE</formula>
    </cfRule>
  </conditionalFormatting>
  <conditionalFormatting sqref="E106">
    <cfRule type="cellIs" dxfId="78" priority="241" operator="equal">
      <formula>TRUE</formula>
    </cfRule>
    <cfRule type="cellIs" dxfId="77" priority="240" operator="equal">
      <formula>FALSE</formula>
    </cfRule>
  </conditionalFormatting>
  <conditionalFormatting sqref="E108">
    <cfRule type="cellIs" dxfId="76" priority="235" operator="equal">
      <formula>TRUE</formula>
    </cfRule>
    <cfRule type="cellIs" dxfId="75" priority="234" operator="equal">
      <formula>FALSE</formula>
    </cfRule>
  </conditionalFormatting>
  <conditionalFormatting sqref="E110">
    <cfRule type="cellIs" dxfId="74" priority="115" operator="equal">
      <formula>TRUE</formula>
    </cfRule>
    <cfRule type="cellIs" dxfId="73" priority="114" operator="equal">
      <formula>FALSE</formula>
    </cfRule>
  </conditionalFormatting>
  <conditionalFormatting sqref="E112">
    <cfRule type="cellIs" dxfId="72" priority="112" operator="equal">
      <formula>TRUE</formula>
    </cfRule>
    <cfRule type="cellIs" dxfId="71" priority="111" operator="equal">
      <formula>FALSE</formula>
    </cfRule>
  </conditionalFormatting>
  <conditionalFormatting sqref="E114">
    <cfRule type="cellIs" dxfId="70" priority="27" operator="equal">
      <formula>FALSE</formula>
    </cfRule>
    <cfRule type="cellIs" dxfId="69" priority="28" operator="equal">
      <formula>TRUE</formula>
    </cfRule>
  </conditionalFormatting>
  <conditionalFormatting sqref="E118">
    <cfRule type="cellIs" dxfId="68" priority="169" operator="equal">
      <formula>TRUE</formula>
    </cfRule>
    <cfRule type="cellIs" dxfId="67" priority="168" operator="equal">
      <formula>FALSE</formula>
    </cfRule>
  </conditionalFormatting>
  <conditionalFormatting sqref="E120">
    <cfRule type="cellIs" dxfId="66" priority="166" operator="equal">
      <formula>TRUE</formula>
    </cfRule>
    <cfRule type="cellIs" dxfId="65" priority="165" operator="equal">
      <formula>FALSE</formula>
    </cfRule>
  </conditionalFormatting>
  <conditionalFormatting sqref="E122">
    <cfRule type="cellIs" dxfId="64" priority="181" operator="equal">
      <formula>TRUE</formula>
    </cfRule>
    <cfRule type="cellIs" dxfId="63" priority="180" operator="equal">
      <formula>FALSE</formula>
    </cfRule>
  </conditionalFormatting>
  <conditionalFormatting sqref="E124">
    <cfRule type="cellIs" dxfId="62" priority="219" operator="equal">
      <formula>TRUE</formula>
    </cfRule>
    <cfRule type="cellIs" dxfId="61" priority="218" operator="equal">
      <formula>FALSE</formula>
    </cfRule>
  </conditionalFormatting>
  <conditionalFormatting sqref="E126">
    <cfRule type="cellIs" dxfId="60" priority="216" operator="equal">
      <formula>TRUE</formula>
    </cfRule>
    <cfRule type="cellIs" dxfId="59" priority="215" operator="equal">
      <formula>FALSE</formula>
    </cfRule>
  </conditionalFormatting>
  <conditionalFormatting sqref="E128">
    <cfRule type="cellIs" dxfId="58" priority="103" operator="equal">
      <formula>TRUE</formula>
    </cfRule>
    <cfRule type="cellIs" dxfId="57" priority="102" operator="equal">
      <formula>FALSE</formula>
    </cfRule>
  </conditionalFormatting>
  <conditionalFormatting sqref="E130">
    <cfRule type="cellIs" dxfId="56" priority="109" operator="equal">
      <formula>TRUE</formula>
    </cfRule>
    <cfRule type="cellIs" dxfId="55" priority="108" operator="equal">
      <formula>FALSE</formula>
    </cfRule>
  </conditionalFormatting>
  <conditionalFormatting sqref="E132">
    <cfRule type="cellIs" dxfId="54" priority="105" operator="equal">
      <formula>FALSE</formula>
    </cfRule>
    <cfRule type="cellIs" dxfId="53" priority="106" operator="equal">
      <formula>TRUE</formula>
    </cfRule>
  </conditionalFormatting>
  <conditionalFormatting sqref="E134">
    <cfRule type="cellIs" dxfId="52" priority="24" operator="equal">
      <formula>FALSE</formula>
    </cfRule>
    <cfRule type="cellIs" dxfId="51" priority="25" operator="equal">
      <formula>TRUE</formula>
    </cfRule>
  </conditionalFormatting>
  <conditionalFormatting sqref="E138">
    <cfRule type="cellIs" dxfId="50" priority="196" operator="equal">
      <formula>TRUE</formula>
    </cfRule>
    <cfRule type="cellIs" dxfId="49" priority="195" operator="equal">
      <formula>FALSE</formula>
    </cfRule>
  </conditionalFormatting>
  <conditionalFormatting sqref="E140">
    <cfRule type="cellIs" dxfId="48" priority="178" operator="equal">
      <formula>TRUE</formula>
    </cfRule>
    <cfRule type="cellIs" dxfId="47" priority="177" operator="equal">
      <formula>FALSE</formula>
    </cfRule>
  </conditionalFormatting>
  <conditionalFormatting sqref="E142">
    <cfRule type="cellIs" dxfId="46" priority="174" operator="equal">
      <formula>FALSE</formula>
    </cfRule>
    <cfRule type="cellIs" dxfId="45" priority="175" operator="equal">
      <formula>TRUE</formula>
    </cfRule>
  </conditionalFormatting>
  <conditionalFormatting sqref="E144">
    <cfRule type="cellIs" dxfId="44" priority="171" operator="equal">
      <formula>FALSE</formula>
    </cfRule>
    <cfRule type="cellIs" dxfId="43" priority="172" operator="equal">
      <formula>TRUE</formula>
    </cfRule>
  </conditionalFormatting>
  <conditionalFormatting sqref="E146">
    <cfRule type="cellIs" dxfId="42" priority="99" operator="equal">
      <formula>FALSE</formula>
    </cfRule>
    <cfRule type="cellIs" dxfId="41" priority="100" operator="equal">
      <formula>TRUE</formula>
    </cfRule>
  </conditionalFormatting>
  <conditionalFormatting sqref="E148">
    <cfRule type="cellIs" dxfId="40" priority="97" operator="equal">
      <formula>TRUE</formula>
    </cfRule>
    <cfRule type="cellIs" dxfId="39" priority="96" operator="equal">
      <formula>FALSE</formula>
    </cfRule>
  </conditionalFormatting>
  <conditionalFormatting sqref="E150">
    <cfRule type="cellIs" dxfId="38" priority="21" operator="equal">
      <formula>FALSE</formula>
    </cfRule>
    <cfRule type="cellIs" dxfId="37" priority="22" operator="equal">
      <formula>TRUE</formula>
    </cfRule>
  </conditionalFormatting>
  <conditionalFormatting sqref="E154">
    <cfRule type="cellIs" dxfId="36" priority="72" operator="equal">
      <formula>TRUE</formula>
    </cfRule>
    <cfRule type="cellIs" dxfId="35" priority="71" operator="equal">
      <formula>FALSE</formula>
    </cfRule>
  </conditionalFormatting>
  <conditionalFormatting sqref="E156">
    <cfRule type="cellIs" dxfId="34" priority="69" operator="equal">
      <formula>TRUE</formula>
    </cfRule>
    <cfRule type="cellIs" dxfId="33" priority="68" operator="equal">
      <formula>FALSE</formula>
    </cfRule>
  </conditionalFormatting>
  <conditionalFormatting sqref="E158">
    <cfRule type="cellIs" dxfId="32" priority="65" operator="equal">
      <formula>FALSE</formula>
    </cfRule>
    <cfRule type="cellIs" dxfId="31" priority="66" operator="equal">
      <formula>TRUE</formula>
    </cfRule>
  </conditionalFormatting>
  <conditionalFormatting sqref="E160">
    <cfRule type="cellIs" dxfId="30" priority="62" operator="equal">
      <formula>FALSE</formula>
    </cfRule>
    <cfRule type="cellIs" dxfId="29" priority="63" operator="equal">
      <formula>TRUE</formula>
    </cfRule>
  </conditionalFormatting>
  <conditionalFormatting sqref="E162">
    <cfRule type="cellIs" dxfId="28" priority="60" operator="equal">
      <formula>TRUE</formula>
    </cfRule>
    <cfRule type="cellIs" dxfId="27" priority="59" operator="equal">
      <formula>FALSE</formula>
    </cfRule>
  </conditionalFormatting>
  <conditionalFormatting sqref="E164">
    <cfRule type="cellIs" dxfId="26" priority="57" operator="equal">
      <formula>TRUE</formula>
    </cfRule>
    <cfRule type="cellIs" dxfId="25" priority="56" operator="equal">
      <formula>FALSE</formula>
    </cfRule>
  </conditionalFormatting>
  <conditionalFormatting sqref="E166">
    <cfRule type="cellIs" dxfId="24" priority="19" operator="equal">
      <formula>TRUE</formula>
    </cfRule>
    <cfRule type="cellIs" dxfId="23" priority="18" operator="equal">
      <formula>FALSE</formula>
    </cfRule>
  </conditionalFormatting>
  <conditionalFormatting sqref="E170 E193 E195 E197 E199 E201 E203 E205 E207:E315 E319">
    <cfRule type="cellIs" dxfId="22" priority="53" operator="equal">
      <formula>FALSE</formula>
    </cfRule>
    <cfRule type="cellIs" dxfId="21" priority="54" operator="equal">
      <formula>TRUE</formula>
    </cfRule>
  </conditionalFormatting>
  <conditionalFormatting sqref="E174">
    <cfRule type="cellIs" dxfId="20" priority="50" operator="equal">
      <formula>FALSE</formula>
    </cfRule>
    <cfRule type="cellIs" dxfId="19" priority="51" operator="equal">
      <formula>TRUE</formula>
    </cfRule>
  </conditionalFormatting>
  <conditionalFormatting sqref="E176">
    <cfRule type="cellIs" dxfId="18" priority="48" operator="equal">
      <formula>TRUE</formula>
    </cfRule>
    <cfRule type="cellIs" dxfId="17" priority="47" operator="equal">
      <formula>FALSE</formula>
    </cfRule>
  </conditionalFormatting>
  <conditionalFormatting sqref="E178:E183">
    <cfRule type="cellIs" dxfId="16" priority="45" operator="equal">
      <formula>TRUE</formula>
    </cfRule>
    <cfRule type="cellIs" dxfId="15" priority="44" operator="equal">
      <formula>FALSE</formula>
    </cfRule>
  </conditionalFormatting>
  <conditionalFormatting sqref="E185">
    <cfRule type="cellIs" dxfId="14" priority="42" operator="equal">
      <formula>TRUE</formula>
    </cfRule>
    <cfRule type="cellIs" dxfId="13" priority="41" operator="equal">
      <formula>FALSE</formula>
    </cfRule>
  </conditionalFormatting>
  <conditionalFormatting sqref="E187">
    <cfRule type="cellIs" dxfId="12" priority="39" operator="equal">
      <formula>TRUE</formula>
    </cfRule>
    <cfRule type="cellIs" dxfId="11" priority="38" operator="equal">
      <formula>FALSE</formula>
    </cfRule>
  </conditionalFormatting>
  <conditionalFormatting sqref="E189">
    <cfRule type="cellIs" dxfId="10" priority="36" operator="equal">
      <formula>TRUE</formula>
    </cfRule>
    <cfRule type="cellIs" dxfId="9" priority="35" operator="equal">
      <formula>FALSE</formula>
    </cfRule>
  </conditionalFormatting>
  <conditionalFormatting sqref="E323">
    <cfRule type="cellIs" dxfId="8" priority="12" operator="equal">
      <formula>TRUE</formula>
    </cfRule>
    <cfRule type="cellIs" dxfId="7" priority="11" operator="equal">
      <formula>FALSE</formula>
    </cfRule>
  </conditionalFormatting>
  <conditionalFormatting sqref="E327">
    <cfRule type="cellIs" dxfId="6" priority="9" operator="equal">
      <formula>FALSE</formula>
    </cfRule>
    <cfRule type="cellIs" dxfId="5" priority="9" operator="equal">
      <formula>TRUE</formula>
    </cfRule>
  </conditionalFormatting>
  <conditionalFormatting sqref="E329">
    <cfRule type="cellIs" dxfId="4" priority="273" operator="equal">
      <formula>TRUE</formula>
    </cfRule>
  </conditionalFormatting>
  <conditionalFormatting sqref="E331 E333">
    <cfRule type="cellIs" dxfId="3" priority="5" operator="equal">
      <formula>FALSE</formula>
    </cfRule>
    <cfRule type="cellIs" dxfId="2" priority="6" operator="equal">
      <formula>TRUE</formula>
    </cfRule>
  </conditionalFormatting>
  <conditionalFormatting sqref="E337">
    <cfRule type="cellIs" dxfId="1" priority="198" operator="equal">
      <formula>FALSE</formula>
    </cfRule>
    <cfRule type="cellIs" dxfId="0" priority="199" operator="equal">
      <formula>TRUE</formula>
    </cfRule>
  </conditionalFormatting>
  <pageMargins left="0.25" right="0.25" top="0.75" bottom="0.75" header="0.3" footer="0.3"/>
  <pageSetup paperSize="8" scale="27" fitToWidth="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Z70"/>
  <sheetViews>
    <sheetView showGridLines="0" view="pageBreakPreview" zoomScaleNormal="100" zoomScaleSheetLayoutView="100" workbookViewId="0"/>
  </sheetViews>
  <sheetFormatPr defaultColWidth="9.140625" defaultRowHeight="15" x14ac:dyDescent="0.25"/>
  <cols>
    <col min="1" max="1" width="7.85546875" style="4" bestFit="1" customWidth="1"/>
    <col min="2" max="2" width="30.42578125" style="46" customWidth="1"/>
    <col min="3" max="3" width="25" style="46" customWidth="1"/>
    <col min="4" max="4" width="48.85546875" style="46" customWidth="1"/>
    <col min="5" max="5" width="5" style="46" customWidth="1"/>
    <col min="6" max="6" width="1.85546875" style="98" customWidth="1"/>
    <col min="7" max="22" width="9.140625" style="98" customWidth="1"/>
    <col min="23" max="23" width="0.140625" style="98" customWidth="1"/>
    <col min="24" max="35" width="9.140625" style="98" customWidth="1"/>
    <col min="36" max="36" width="0.28515625" style="98" customWidth="1"/>
    <col min="37" max="52" width="9.140625" style="98"/>
    <col min="53" max="16384" width="9.140625" style="46"/>
  </cols>
  <sheetData>
    <row r="1" spans="1:52" x14ac:dyDescent="0.25">
      <c r="B1" s="4"/>
      <c r="C1" s="4"/>
      <c r="D1" s="4"/>
      <c r="E1" s="4"/>
    </row>
    <row r="2" spans="1:52" ht="18.75" x14ac:dyDescent="0.25">
      <c r="B2" s="441" t="str">
        <f>Instructions!B2</f>
        <v>Form QST-MC</v>
      </c>
      <c r="C2" s="441"/>
      <c r="E2" s="4"/>
    </row>
    <row r="3" spans="1:52" x14ac:dyDescent="0.25">
      <c r="B3" s="4"/>
      <c r="C3" s="4"/>
      <c r="D3" s="4"/>
      <c r="E3" s="4"/>
    </row>
    <row r="4" spans="1:52" ht="18.75" x14ac:dyDescent="0.3">
      <c r="B4" s="61" t="s">
        <v>24</v>
      </c>
      <c r="C4" s="4"/>
      <c r="D4" s="4"/>
      <c r="E4" s="4"/>
    </row>
    <row r="5" spans="1:52" ht="35.1" customHeight="1" thickBot="1" x14ac:dyDescent="0.35">
      <c r="B5" s="61"/>
      <c r="C5" s="4"/>
      <c r="D5" s="4"/>
      <c r="E5" s="4"/>
    </row>
    <row r="6" spans="1:52" ht="16.5" thickBot="1" x14ac:dyDescent="0.3">
      <c r="B6" s="62" t="s">
        <v>1</v>
      </c>
      <c r="C6" s="421">
        <v>45999</v>
      </c>
      <c r="D6" s="4"/>
      <c r="E6" s="4"/>
    </row>
    <row r="7" spans="1:52" s="66" customFormat="1" ht="16.5" thickBot="1" x14ac:dyDescent="0.3">
      <c r="A7" s="63"/>
      <c r="B7" s="64" t="s">
        <v>2</v>
      </c>
      <c r="C7" s="422">
        <v>24</v>
      </c>
      <c r="D7" s="63"/>
      <c r="E7" s="63"/>
      <c r="F7" s="98"/>
      <c r="G7" s="98"/>
      <c r="H7" s="98"/>
      <c r="I7" s="98"/>
      <c r="J7" s="98"/>
      <c r="K7" s="98"/>
      <c r="L7" s="98"/>
      <c r="M7" s="98"/>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row>
    <row r="8" spans="1:52" s="66" customFormat="1" ht="15.75" x14ac:dyDescent="0.25">
      <c r="A8" s="63"/>
      <c r="D8" s="63"/>
      <c r="E8" s="63"/>
      <c r="F8" s="98"/>
      <c r="G8" s="98"/>
      <c r="H8" s="98"/>
      <c r="I8" s="98"/>
      <c r="J8" s="98"/>
      <c r="K8" s="98"/>
      <c r="L8" s="98"/>
      <c r="M8" s="98"/>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row>
    <row r="9" spans="1:52" s="66" customFormat="1" ht="15.75" x14ac:dyDescent="0.25">
      <c r="A9" s="63"/>
      <c r="B9" s="67" t="s">
        <v>72</v>
      </c>
      <c r="D9" s="63"/>
      <c r="E9" s="63"/>
      <c r="F9" s="98"/>
      <c r="G9" s="98"/>
      <c r="H9" s="98"/>
      <c r="I9" s="98"/>
      <c r="J9" s="98"/>
      <c r="K9" s="98"/>
      <c r="L9" s="98"/>
      <c r="M9" s="98"/>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row>
    <row r="10" spans="1:52" s="66" customFormat="1" ht="15.75" x14ac:dyDescent="0.25">
      <c r="A10" s="63"/>
      <c r="B10" s="64"/>
      <c r="C10" s="68"/>
      <c r="D10" s="193" t="s">
        <v>112</v>
      </c>
      <c r="E10" s="63"/>
      <c r="F10" s="98"/>
      <c r="G10" s="98"/>
      <c r="H10" s="98"/>
      <c r="I10" s="98"/>
      <c r="J10" s="98"/>
      <c r="K10" s="98"/>
      <c r="L10" s="98"/>
      <c r="M10" s="98"/>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row>
    <row r="11" spans="1:52" s="66" customFormat="1" ht="16.5" thickBot="1" x14ac:dyDescent="0.3">
      <c r="A11" s="63"/>
      <c r="B11" s="453" t="s">
        <v>24</v>
      </c>
      <c r="C11" s="453"/>
      <c r="D11" s="453"/>
      <c r="E11" s="63"/>
      <c r="F11" s="98"/>
      <c r="G11" s="98"/>
      <c r="H11" s="98"/>
      <c r="I11" s="98"/>
      <c r="J11" s="98"/>
      <c r="K11" s="98"/>
      <c r="L11" s="98"/>
      <c r="M11" s="98"/>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row>
    <row r="12" spans="1:52" s="66" customFormat="1" ht="16.5" thickBot="1" x14ac:dyDescent="0.3">
      <c r="A12" s="193" t="s">
        <v>461</v>
      </c>
      <c r="B12" s="450" t="s">
        <v>75</v>
      </c>
      <c r="C12" s="449"/>
      <c r="D12" s="34"/>
      <c r="E12" s="38"/>
      <c r="F12" s="98"/>
      <c r="G12" s="98"/>
      <c r="H12" s="98"/>
      <c r="I12" s="98"/>
      <c r="J12" s="98"/>
      <c r="K12" s="98"/>
      <c r="L12" s="98"/>
      <c r="M12" s="98"/>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row>
    <row r="13" spans="1:52" s="66" customFormat="1" ht="16.5" thickBot="1" x14ac:dyDescent="0.3">
      <c r="A13" s="193" t="s">
        <v>462</v>
      </c>
      <c r="B13" s="450" t="s">
        <v>111</v>
      </c>
      <c r="C13" s="449"/>
      <c r="D13" s="192"/>
      <c r="E13" s="38"/>
      <c r="F13" s="98"/>
      <c r="G13" s="98"/>
      <c r="H13" s="98"/>
      <c r="I13" s="98"/>
      <c r="J13" s="98"/>
      <c r="K13" s="98"/>
      <c r="L13" s="98"/>
      <c r="M13" s="98"/>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row>
    <row r="14" spans="1:52" s="66" customFormat="1" ht="16.5" thickBot="1" x14ac:dyDescent="0.3">
      <c r="A14" s="193" t="s">
        <v>463</v>
      </c>
      <c r="B14" s="448" t="s">
        <v>67</v>
      </c>
      <c r="C14" s="449"/>
      <c r="D14" s="34"/>
      <c r="E14" s="38"/>
      <c r="F14" s="98"/>
      <c r="G14" s="98"/>
      <c r="H14" s="98"/>
      <c r="I14" s="98"/>
      <c r="J14" s="98"/>
      <c r="K14" s="98"/>
      <c r="L14" s="98"/>
      <c r="M14" s="98"/>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151"/>
      <c r="AP14" s="65"/>
      <c r="AQ14" s="65"/>
      <c r="AR14" s="65"/>
      <c r="AS14" s="65"/>
      <c r="AT14" s="65"/>
      <c r="AU14" s="65"/>
      <c r="AV14" s="65"/>
      <c r="AW14" s="65"/>
      <c r="AX14" s="65"/>
      <c r="AY14" s="65"/>
      <c r="AZ14" s="65"/>
    </row>
    <row r="15" spans="1:52" s="66" customFormat="1" ht="16.5" thickBot="1" x14ac:dyDescent="0.3">
      <c r="A15" s="193"/>
      <c r="E15" s="38"/>
      <c r="F15" s="98"/>
      <c r="G15" s="98"/>
      <c r="H15" s="98"/>
      <c r="I15" s="98"/>
      <c r="J15" s="98"/>
      <c r="K15" s="98"/>
      <c r="L15" s="98"/>
      <c r="M15" s="98"/>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row>
    <row r="16" spans="1:52" s="66" customFormat="1" ht="16.5" thickBot="1" x14ac:dyDescent="0.3">
      <c r="A16" s="193" t="s">
        <v>464</v>
      </c>
      <c r="B16" s="448" t="s">
        <v>68</v>
      </c>
      <c r="C16" s="449"/>
      <c r="D16" s="31"/>
      <c r="E16" s="38"/>
      <c r="F16" s="98"/>
      <c r="G16" s="98"/>
      <c r="H16" s="98"/>
      <c r="I16" s="98"/>
      <c r="J16" s="98"/>
      <c r="K16" s="98"/>
      <c r="L16" s="98"/>
      <c r="M16" s="98"/>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row>
    <row r="17" spans="1:52" s="66" customFormat="1" ht="16.5" thickBot="1" x14ac:dyDescent="0.3">
      <c r="A17" s="193" t="s">
        <v>465</v>
      </c>
      <c r="B17" s="448" t="s">
        <v>69</v>
      </c>
      <c r="C17" s="449"/>
      <c r="D17" s="31"/>
      <c r="E17" s="38"/>
      <c r="F17" s="98"/>
      <c r="G17" s="98"/>
      <c r="H17" s="98"/>
      <c r="I17" s="98"/>
      <c r="J17" s="98"/>
      <c r="K17" s="98"/>
      <c r="L17" s="98"/>
      <c r="M17" s="98"/>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row>
    <row r="18" spans="1:52" s="66" customFormat="1" ht="16.5" customHeight="1" thickBot="1" x14ac:dyDescent="0.3">
      <c r="A18" s="193"/>
      <c r="E18" s="38"/>
      <c r="F18" s="98"/>
      <c r="G18" s="98"/>
      <c r="H18" s="98"/>
      <c r="I18" s="98"/>
      <c r="J18" s="98"/>
      <c r="K18" s="98"/>
      <c r="L18" s="98"/>
      <c r="M18" s="98"/>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row>
    <row r="19" spans="1:52" s="66" customFormat="1" ht="16.5" customHeight="1" thickBot="1" x14ac:dyDescent="0.3">
      <c r="A19" s="193" t="s">
        <v>466</v>
      </c>
      <c r="B19" s="451" t="s">
        <v>90</v>
      </c>
      <c r="C19" s="452"/>
      <c r="D19" s="33"/>
      <c r="E19" s="38"/>
      <c r="F19" s="98"/>
      <c r="G19" s="98"/>
      <c r="H19" s="98"/>
      <c r="I19" s="98"/>
      <c r="J19" s="98"/>
      <c r="K19" s="98"/>
      <c r="L19" s="98"/>
      <c r="M19" s="98"/>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row>
    <row r="20" spans="1:52" s="66" customFormat="1" ht="16.5" thickBot="1" x14ac:dyDescent="0.3">
      <c r="A20" s="193" t="s">
        <v>467</v>
      </c>
      <c r="B20" s="448" t="s">
        <v>66</v>
      </c>
      <c r="C20" s="449"/>
      <c r="D20" s="31"/>
      <c r="E20" s="38"/>
      <c r="F20" s="98"/>
      <c r="G20" s="98"/>
      <c r="H20" s="98"/>
      <c r="I20" s="98"/>
      <c r="J20" s="98"/>
      <c r="K20" s="98"/>
      <c r="L20" s="98"/>
      <c r="M20" s="98"/>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row>
    <row r="21" spans="1:52" ht="16.5" thickBot="1" x14ac:dyDescent="0.3">
      <c r="A21" s="193" t="s">
        <v>468</v>
      </c>
      <c r="B21" s="448" t="s">
        <v>3</v>
      </c>
      <c r="C21" s="449"/>
      <c r="D21" s="69" t="s">
        <v>4</v>
      </c>
      <c r="E21" s="4"/>
    </row>
    <row r="22" spans="1:52" ht="15.75" x14ac:dyDescent="0.25">
      <c r="A22" s="193"/>
      <c r="B22" s="4"/>
      <c r="C22" s="4"/>
      <c r="D22" s="4"/>
      <c r="E22" s="4"/>
    </row>
    <row r="23" spans="1:52" ht="16.5" thickBot="1" x14ac:dyDescent="0.3">
      <c r="A23" s="193"/>
      <c r="B23" s="453" t="s">
        <v>761</v>
      </c>
      <c r="C23" s="453"/>
      <c r="D23" s="453"/>
      <c r="E23" s="4"/>
    </row>
    <row r="24" spans="1:52" ht="15.75" hidden="1" x14ac:dyDescent="0.25">
      <c r="A24" s="193" t="s">
        <v>469</v>
      </c>
      <c r="B24" s="4"/>
      <c r="C24" s="4"/>
      <c r="D24" s="4"/>
      <c r="E24" s="4"/>
      <c r="O24" s="152"/>
      <c r="P24" s="152"/>
      <c r="Q24" s="152"/>
      <c r="R24" s="152"/>
      <c r="S24" s="152"/>
      <c r="T24" s="152"/>
      <c r="U24" s="152"/>
    </row>
    <row r="25" spans="1:52" ht="16.5" hidden="1" thickBot="1" x14ac:dyDescent="0.3">
      <c r="A25" s="193" t="s">
        <v>470</v>
      </c>
      <c r="B25" s="4"/>
      <c r="C25" s="4"/>
      <c r="D25" s="4"/>
      <c r="E25" s="4"/>
      <c r="O25" s="152"/>
      <c r="P25" s="152"/>
      <c r="Q25" s="152"/>
      <c r="R25" s="152"/>
      <c r="S25" s="152"/>
      <c r="T25" s="152"/>
      <c r="U25" s="152"/>
    </row>
    <row r="26" spans="1:52" ht="16.5" thickBot="1" x14ac:dyDescent="0.3">
      <c r="A26" s="193" t="s">
        <v>471</v>
      </c>
      <c r="B26" s="450" t="s">
        <v>20</v>
      </c>
      <c r="C26" s="449"/>
      <c r="D26" s="31"/>
      <c r="E26" s="4"/>
      <c r="O26" s="152"/>
      <c r="P26" s="152"/>
      <c r="Q26" s="152"/>
      <c r="R26" s="152"/>
      <c r="S26" s="152"/>
      <c r="T26" s="152"/>
      <c r="U26" s="152"/>
    </row>
    <row r="27" spans="1:52" s="71" customFormat="1" ht="16.5" thickBot="1" x14ac:dyDescent="0.3">
      <c r="A27" s="193" t="s">
        <v>472</v>
      </c>
      <c r="B27" s="450" t="s">
        <v>21</v>
      </c>
      <c r="C27" s="449"/>
      <c r="D27" s="31"/>
      <c r="E27" s="4"/>
      <c r="F27" s="98"/>
      <c r="G27" s="98"/>
      <c r="H27" s="98"/>
      <c r="I27" s="98"/>
      <c r="J27" s="98"/>
      <c r="K27" s="98"/>
      <c r="L27" s="98"/>
      <c r="M27" s="98"/>
      <c r="N27" s="98"/>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row>
    <row r="28" spans="1:52" s="71" customFormat="1" ht="16.5" thickBot="1" x14ac:dyDescent="0.3">
      <c r="A28" s="193" t="s">
        <v>473</v>
      </c>
      <c r="B28" s="450" t="s">
        <v>22</v>
      </c>
      <c r="C28" s="449"/>
      <c r="D28" s="31"/>
      <c r="E28" s="4"/>
      <c r="F28" s="98"/>
      <c r="G28" s="98"/>
      <c r="H28" s="98"/>
      <c r="I28" s="98"/>
      <c r="J28" s="98"/>
      <c r="K28" s="98"/>
      <c r="L28" s="98"/>
      <c r="M28" s="98"/>
      <c r="N28" s="98"/>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row>
    <row r="29" spans="1:52" s="71" customFormat="1" ht="16.5" thickBot="1" x14ac:dyDescent="0.3">
      <c r="A29" s="193" t="s">
        <v>474</v>
      </c>
      <c r="B29" s="450" t="s">
        <v>23</v>
      </c>
      <c r="C29" s="449"/>
      <c r="D29" s="31"/>
      <c r="E29" s="4"/>
      <c r="F29" s="98"/>
      <c r="G29" s="98"/>
      <c r="H29" s="98"/>
      <c r="I29" s="98"/>
      <c r="J29" s="98"/>
      <c r="K29" s="98"/>
      <c r="L29" s="98"/>
      <c r="M29" s="98"/>
      <c r="N29" s="98"/>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row>
    <row r="30" spans="1:52" s="71" customFormat="1" x14ac:dyDescent="0.25">
      <c r="A30" s="70"/>
      <c r="B30" s="4"/>
      <c r="C30" s="4"/>
      <c r="D30" s="4"/>
      <c r="E30" s="4"/>
      <c r="F30" s="98"/>
      <c r="G30" s="98"/>
      <c r="H30" s="98"/>
      <c r="I30" s="98"/>
      <c r="J30" s="98"/>
      <c r="K30" s="98"/>
      <c r="L30" s="98"/>
      <c r="M30" s="98"/>
      <c r="N30" s="98"/>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c r="AU30" s="150"/>
      <c r="AV30" s="150"/>
      <c r="AW30" s="150"/>
      <c r="AX30" s="150"/>
      <c r="AY30" s="150"/>
      <c r="AZ30" s="150"/>
    </row>
    <row r="31" spans="1:52" s="71" customFormat="1" ht="15.75" x14ac:dyDescent="0.25">
      <c r="A31" s="70"/>
      <c r="B31" s="4"/>
      <c r="D31" s="44" t="s">
        <v>65</v>
      </c>
      <c r="E31" s="4"/>
      <c r="F31" s="98"/>
      <c r="G31" s="98"/>
      <c r="H31" s="98"/>
      <c r="I31" s="98"/>
      <c r="J31" s="98"/>
      <c r="K31" s="98"/>
      <c r="L31" s="98"/>
      <c r="M31" s="98"/>
      <c r="N31" s="98"/>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row>
    <row r="32" spans="1:52" s="71" customFormat="1" ht="15.75" x14ac:dyDescent="0.25">
      <c r="A32" s="70"/>
      <c r="B32" s="4"/>
      <c r="C32" s="4"/>
      <c r="D32" s="11" t="b">
        <f>IF(OR(ISBLANK(D12),ISBLANK(D14),ISBLANK(D16),ISBLANK(D17),ISBLANK(D19),ISBLANK(D20),ISBLANK(D21),ISBLANK(D26),ISBLANK(D27),ISBLANK(D28),ISBLANK(D29),ISBLANK(C6),ISBLANK(C7),ISBLANK(D13)),FALSE,TRUE)</f>
        <v>0</v>
      </c>
      <c r="E32" s="4"/>
      <c r="F32" s="98"/>
      <c r="G32" s="98"/>
      <c r="H32" s="98"/>
      <c r="I32" s="98"/>
      <c r="J32" s="98"/>
      <c r="K32" s="98"/>
      <c r="L32" s="98"/>
      <c r="M32" s="98"/>
      <c r="N32" s="98"/>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row>
    <row r="33" spans="2:21" x14ac:dyDescent="0.25">
      <c r="B33" s="4"/>
      <c r="C33" s="4"/>
      <c r="D33" s="4"/>
      <c r="E33" s="4"/>
      <c r="S33" s="150"/>
      <c r="T33" s="150"/>
      <c r="U33" s="150"/>
    </row>
    <row r="34" spans="2:21" x14ac:dyDescent="0.25">
      <c r="O34" s="150"/>
      <c r="P34" s="150"/>
      <c r="Q34" s="150"/>
      <c r="R34" s="150"/>
      <c r="S34" s="150"/>
      <c r="T34" s="150"/>
      <c r="U34" s="150"/>
    </row>
    <row r="35" spans="2:21" x14ac:dyDescent="0.25">
      <c r="Q35" s="150"/>
      <c r="R35" s="150"/>
      <c r="S35" s="150"/>
      <c r="T35" s="150"/>
      <c r="U35" s="150"/>
    </row>
    <row r="45" spans="2:21" ht="2.25" hidden="1" customHeight="1" x14ac:dyDescent="0.25"/>
    <row r="46" spans="2:21" hidden="1" x14ac:dyDescent="0.25"/>
    <row r="47" spans="2:21" hidden="1" x14ac:dyDescent="0.25"/>
    <row r="48" spans="2:21"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sheetData>
  <sheetProtection algorithmName="SHA-512" hashValue="1YAsqqv+fiQXexhaaxVm1d5iu2QMNm+SHGaoDnqS3QcfGEYsYYVEZutL0UZcqWrwZVVt4obd+1F2jkmzc6PTSw==" saltValue="QvshxH6j3ddIThVki3uVFQ==" spinCount="100000" sheet="1" objects="1" scenarios="1"/>
  <mergeCells count="15">
    <mergeCell ref="B20:C20"/>
    <mergeCell ref="B12:C12"/>
    <mergeCell ref="B19:C19"/>
    <mergeCell ref="B2:C2"/>
    <mergeCell ref="B29:C29"/>
    <mergeCell ref="B11:D11"/>
    <mergeCell ref="B23:D23"/>
    <mergeCell ref="B26:C26"/>
    <mergeCell ref="B27:C27"/>
    <mergeCell ref="B28:C28"/>
    <mergeCell ref="B13:C13"/>
    <mergeCell ref="B21:C21"/>
    <mergeCell ref="B14:C14"/>
    <mergeCell ref="B16:C16"/>
    <mergeCell ref="B17:C17"/>
  </mergeCells>
  <conditionalFormatting sqref="D32">
    <cfRule type="cellIs" dxfId="2096" priority="1" operator="equal">
      <formula>TRUE</formula>
    </cfRule>
    <cfRule type="cellIs" dxfId="2095" priority="2" operator="equal">
      <formula>FALSE</formula>
    </cfRule>
  </conditionalFormatting>
  <dataValidations count="7">
    <dataValidation operator="greaterThanOrEqual" allowBlank="1" showInputMessage="1" showErrorMessage="1" sqref="D29:D30 D16:D17 D20 D24:D26" xr:uid="{00000000-0002-0000-0100-000000000000}"/>
    <dataValidation type="list" operator="greaterThanOrEqual" allowBlank="1" showInputMessage="1" showErrorMessage="1" sqref="D19" xr:uid="{00000000-0002-0000-0100-000001000000}">
      <formula1>Manager</formula1>
    </dataValidation>
    <dataValidation type="date" operator="greaterThan" allowBlank="1" showInputMessage="1" showErrorMessage="1" sqref="D14" xr:uid="{00000000-0002-0000-0100-000002000000}">
      <formula1>42856</formula1>
    </dataValidation>
    <dataValidation type="whole" operator="notBetween" allowBlank="1" showInputMessage="1" showErrorMessage="1" sqref="D27" xr:uid="{00000000-0002-0000-0100-000003000000}">
      <formula1>0</formula1>
      <formula2>0</formula2>
    </dataValidation>
    <dataValidation type="date" operator="greaterThanOrEqual" allowBlank="1" showInputMessage="1" showErrorMessage="1" sqref="D12" xr:uid="{00000000-0002-0000-0100-000004000000}">
      <formula1>42736</formula1>
    </dataValidation>
    <dataValidation type="list" operator="greaterThanOrEqual" allowBlank="1" showInputMessage="1" showErrorMessage="1" sqref="D13" xr:uid="{00000000-0002-0000-0100-000005000000}">
      <formula1>LAstDate1</formula1>
    </dataValidation>
    <dataValidation operator="notBetween" allowBlank="1" showInputMessage="1" showErrorMessage="1" sqref="D28" xr:uid="{F58A4F86-B725-4E8D-AE60-3BA4320D6A4C}"/>
  </dataValidations>
  <pageMargins left="0.7" right="0.7" top="0.75" bottom="0.75" header="0.3" footer="0.3"/>
  <pageSetup scale="69" orientation="landscape"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dimension ref="A1:D302"/>
  <sheetViews>
    <sheetView showGridLines="0" view="pageBreakPreview" zoomScaleNormal="100" zoomScaleSheetLayoutView="100" workbookViewId="0"/>
  </sheetViews>
  <sheetFormatPr defaultColWidth="9.140625" defaultRowHeight="15" x14ac:dyDescent="0.25"/>
  <cols>
    <col min="1" max="1" width="5.28515625" style="140" customWidth="1"/>
    <col min="2" max="2" width="85.28515625" style="140" customWidth="1"/>
    <col min="3" max="3" width="13.28515625" style="46" customWidth="1"/>
    <col min="4" max="16384" width="9.140625" style="46"/>
  </cols>
  <sheetData>
    <row r="1" spans="1:4" x14ac:dyDescent="0.25">
      <c r="A1" s="3"/>
      <c r="B1" s="4"/>
      <c r="C1" s="4"/>
      <c r="D1" s="4"/>
    </row>
    <row r="2" spans="1:4" ht="18.75" x14ac:dyDescent="0.25">
      <c r="A2" s="441" t="str">
        <f>Instructions!B2</f>
        <v>Form QST-MC</v>
      </c>
      <c r="B2" s="441"/>
      <c r="C2" s="441"/>
      <c r="D2" s="205"/>
    </row>
    <row r="3" spans="1:4" x14ac:dyDescent="0.25">
      <c r="A3" s="3"/>
      <c r="B3" s="4"/>
      <c r="C3" s="4"/>
      <c r="D3" s="4"/>
    </row>
    <row r="4" spans="1:4" x14ac:dyDescent="0.25">
      <c r="A4" s="3"/>
      <c r="B4" s="10"/>
      <c r="C4" s="4"/>
      <c r="D4" s="4"/>
    </row>
    <row r="5" spans="1:4" x14ac:dyDescent="0.25">
      <c r="A5" s="3"/>
      <c r="B5" s="10"/>
      <c r="C5" s="4"/>
      <c r="D5" s="4"/>
    </row>
    <row r="6" spans="1:4" x14ac:dyDescent="0.25">
      <c r="A6" s="3"/>
      <c r="B6" s="10"/>
      <c r="C6" s="4"/>
      <c r="D6" s="4"/>
    </row>
    <row r="7" spans="1:4" ht="15.75" x14ac:dyDescent="0.25">
      <c r="A7" s="40" t="s">
        <v>7</v>
      </c>
      <c r="B7" s="41" t="s">
        <v>111</v>
      </c>
      <c r="C7" s="4"/>
      <c r="D7" s="4"/>
    </row>
    <row r="8" spans="1:4" x14ac:dyDescent="0.25">
      <c r="A8" s="3"/>
      <c r="B8" s="429">
        <v>45747</v>
      </c>
      <c r="C8" s="4"/>
      <c r="D8" s="4"/>
    </row>
    <row r="9" spans="1:4" x14ac:dyDescent="0.25">
      <c r="A9" s="3"/>
      <c r="B9" s="429">
        <v>45838</v>
      </c>
      <c r="C9" s="4"/>
      <c r="D9" s="4"/>
    </row>
    <row r="10" spans="1:4" x14ac:dyDescent="0.25">
      <c r="A10" s="3"/>
      <c r="B10" s="429">
        <v>45930</v>
      </c>
      <c r="C10" s="4"/>
      <c r="D10" s="4"/>
    </row>
    <row r="11" spans="1:4" x14ac:dyDescent="0.25">
      <c r="A11" s="3"/>
      <c r="B11" s="429">
        <v>46022</v>
      </c>
      <c r="C11" s="4"/>
      <c r="D11" s="4"/>
    </row>
    <row r="12" spans="1:4" hidden="1" x14ac:dyDescent="0.25">
      <c r="A12" s="3"/>
      <c r="C12" s="4"/>
      <c r="D12" s="4"/>
    </row>
    <row r="13" spans="1:4" hidden="1" x14ac:dyDescent="0.25">
      <c r="A13" s="3"/>
      <c r="C13" s="4"/>
      <c r="D13" s="4"/>
    </row>
    <row r="14" spans="1:4" x14ac:dyDescent="0.25">
      <c r="A14" s="3"/>
      <c r="B14" s="10"/>
      <c r="C14" s="4"/>
      <c r="D14" s="4"/>
    </row>
    <row r="15" spans="1:4" ht="15.75" x14ac:dyDescent="0.25">
      <c r="A15" s="40" t="s">
        <v>8</v>
      </c>
      <c r="B15" s="41" t="s">
        <v>89</v>
      </c>
      <c r="C15" s="4"/>
      <c r="D15" s="4"/>
    </row>
    <row r="16" spans="1:4" ht="15.75" x14ac:dyDescent="0.25">
      <c r="A16" s="4"/>
      <c r="B16" s="39" t="s">
        <v>42</v>
      </c>
      <c r="C16" s="4"/>
      <c r="D16" s="4"/>
    </row>
    <row r="17" spans="1:4" ht="15.75" x14ac:dyDescent="0.25">
      <c r="A17" s="4"/>
      <c r="B17" s="39" t="s">
        <v>43</v>
      </c>
      <c r="C17" s="4"/>
      <c r="D17" s="4"/>
    </row>
    <row r="18" spans="1:4" x14ac:dyDescent="0.25">
      <c r="A18" s="3"/>
      <c r="B18" s="10"/>
      <c r="C18" s="4"/>
      <c r="D18" s="4"/>
    </row>
    <row r="19" spans="1:4" ht="15.75" x14ac:dyDescent="0.25">
      <c r="A19" s="40" t="s">
        <v>9</v>
      </c>
      <c r="B19" s="41" t="s">
        <v>77</v>
      </c>
      <c r="C19" s="4"/>
      <c r="D19" s="4"/>
    </row>
    <row r="20" spans="1:4" x14ac:dyDescent="0.25">
      <c r="A20" s="3"/>
      <c r="B20" s="10" t="s">
        <v>78</v>
      </c>
      <c r="C20" s="4"/>
      <c r="D20" s="4"/>
    </row>
    <row r="21" spans="1:4" x14ac:dyDescent="0.25">
      <c r="A21" s="3"/>
      <c r="B21" s="10" t="s">
        <v>79</v>
      </c>
      <c r="C21" s="4"/>
      <c r="D21" s="4"/>
    </row>
    <row r="22" spans="1:4" x14ac:dyDescent="0.25">
      <c r="A22" s="3"/>
      <c r="B22" s="10"/>
      <c r="C22" s="4"/>
      <c r="D22" s="4"/>
    </row>
    <row r="23" spans="1:4" ht="15.75" x14ac:dyDescent="0.25">
      <c r="A23" s="40" t="s">
        <v>128</v>
      </c>
      <c r="B23" s="41" t="s">
        <v>129</v>
      </c>
      <c r="C23" s="4"/>
      <c r="D23" s="4"/>
    </row>
    <row r="24" spans="1:4" x14ac:dyDescent="0.25">
      <c r="A24" s="3"/>
      <c r="B24" s="10" t="s">
        <v>57</v>
      </c>
      <c r="C24" s="4"/>
      <c r="D24" s="4"/>
    </row>
    <row r="25" spans="1:4" x14ac:dyDescent="0.25">
      <c r="A25" s="3"/>
      <c r="B25" s="10" t="s">
        <v>44</v>
      </c>
      <c r="C25" s="4"/>
      <c r="D25" s="4"/>
    </row>
    <row r="26" spans="1:4" x14ac:dyDescent="0.25">
      <c r="A26" s="3"/>
      <c r="B26" s="10" t="s">
        <v>45</v>
      </c>
      <c r="C26" s="4"/>
      <c r="D26" s="4"/>
    </row>
    <row r="27" spans="1:4" x14ac:dyDescent="0.25">
      <c r="A27" s="3"/>
      <c r="B27" s="46" t="s">
        <v>607</v>
      </c>
      <c r="C27" s="4"/>
      <c r="D27" s="4"/>
    </row>
    <row r="28" spans="1:4" x14ac:dyDescent="0.25">
      <c r="A28" s="3"/>
      <c r="B28" s="10"/>
      <c r="C28" s="4"/>
      <c r="D28" s="4"/>
    </row>
    <row r="29" spans="1:4" ht="15.75" x14ac:dyDescent="0.25">
      <c r="A29" s="40" t="s">
        <v>130</v>
      </c>
      <c r="B29" s="41" t="s">
        <v>487</v>
      </c>
      <c r="C29" s="4"/>
      <c r="D29" s="4"/>
    </row>
    <row r="30" spans="1:4" x14ac:dyDescent="0.25">
      <c r="A30" s="3"/>
      <c r="B30" s="10" t="s">
        <v>449</v>
      </c>
      <c r="C30" s="4"/>
      <c r="D30" s="4"/>
    </row>
    <row r="31" spans="1:4" x14ac:dyDescent="0.25">
      <c r="A31" s="3"/>
      <c r="B31" s="10" t="s">
        <v>450</v>
      </c>
      <c r="C31" s="4"/>
      <c r="D31" s="4"/>
    </row>
    <row r="32" spans="1:4" x14ac:dyDescent="0.25">
      <c r="A32" s="3"/>
      <c r="B32" s="10" t="s">
        <v>451</v>
      </c>
      <c r="C32" s="4"/>
      <c r="D32" s="4"/>
    </row>
    <row r="33" spans="1:4" x14ac:dyDescent="0.25">
      <c r="A33" s="3"/>
      <c r="B33" s="10"/>
      <c r="C33" s="4"/>
      <c r="D33" s="4"/>
    </row>
    <row r="34" spans="1:4" ht="15.75" x14ac:dyDescent="0.25">
      <c r="A34" s="40" t="s">
        <v>527</v>
      </c>
      <c r="B34" s="41" t="s">
        <v>546</v>
      </c>
      <c r="C34" s="4"/>
      <c r="D34" s="4"/>
    </row>
    <row r="35" spans="1:4" x14ac:dyDescent="0.25">
      <c r="A35" s="3"/>
      <c r="B35" s="10" t="s">
        <v>547</v>
      </c>
      <c r="C35" s="4"/>
      <c r="D35" s="4"/>
    </row>
    <row r="36" spans="1:4" x14ac:dyDescent="0.25">
      <c r="A36" s="3"/>
      <c r="B36" s="10" t="s">
        <v>548</v>
      </c>
      <c r="C36" s="4"/>
      <c r="D36" s="4"/>
    </row>
    <row r="37" spans="1:4" hidden="1" x14ac:dyDescent="0.25">
      <c r="A37" s="3"/>
      <c r="B37" s="10"/>
      <c r="C37" s="4"/>
      <c r="D37" s="4"/>
    </row>
    <row r="38" spans="1:4" ht="15.75" hidden="1" x14ac:dyDescent="0.25">
      <c r="A38" s="40" t="s">
        <v>528</v>
      </c>
      <c r="B38" s="41" t="s">
        <v>617</v>
      </c>
      <c r="C38" s="4"/>
      <c r="D38" s="4"/>
    </row>
    <row r="39" spans="1:4" hidden="1" x14ac:dyDescent="0.25">
      <c r="A39" s="3"/>
      <c r="B39" s="10" t="s">
        <v>618</v>
      </c>
      <c r="C39" s="4"/>
      <c r="D39" s="4"/>
    </row>
    <row r="40" spans="1:4" hidden="1" x14ac:dyDescent="0.25">
      <c r="A40" s="3"/>
      <c r="B40" s="10" t="s">
        <v>619</v>
      </c>
      <c r="C40" s="4"/>
      <c r="D40" s="4"/>
    </row>
    <row r="41" spans="1:4" x14ac:dyDescent="0.25">
      <c r="A41" s="3"/>
      <c r="B41" s="10"/>
      <c r="C41" s="4"/>
      <c r="D41" s="4"/>
    </row>
    <row r="42" spans="1:4" ht="17.25" customHeight="1" x14ac:dyDescent="0.25">
      <c r="A42" s="40" t="s">
        <v>640</v>
      </c>
      <c r="B42" s="41" t="s">
        <v>127</v>
      </c>
      <c r="C42" s="4"/>
      <c r="D42" s="4"/>
    </row>
    <row r="43" spans="1:4" ht="15.75" x14ac:dyDescent="0.25">
      <c r="A43" s="38">
        <v>1</v>
      </c>
      <c r="B43" s="202" t="s">
        <v>399</v>
      </c>
      <c r="C43" s="4"/>
      <c r="D43" s="4"/>
    </row>
    <row r="44" spans="1:4" ht="15.75" x14ac:dyDescent="0.25">
      <c r="A44" s="38">
        <v>2</v>
      </c>
      <c r="B44" s="214" t="s">
        <v>410</v>
      </c>
      <c r="C44" s="4"/>
      <c r="D44" s="4"/>
    </row>
    <row r="45" spans="1:4" ht="15.75" x14ac:dyDescent="0.25">
      <c r="A45" s="38">
        <v>3</v>
      </c>
      <c r="B45" s="46" t="s">
        <v>25</v>
      </c>
      <c r="C45" s="4"/>
      <c r="D45" s="4"/>
    </row>
    <row r="46" spans="1:4" ht="15.75" x14ac:dyDescent="0.25">
      <c r="A46" s="38">
        <v>4</v>
      </c>
      <c r="B46" s="202" t="s">
        <v>131</v>
      </c>
      <c r="C46" s="4"/>
      <c r="D46" s="4"/>
    </row>
    <row r="47" spans="1:4" ht="15.75" x14ac:dyDescent="0.25">
      <c r="A47" s="38">
        <v>5</v>
      </c>
      <c r="B47" s="202" t="s">
        <v>132</v>
      </c>
      <c r="C47" s="4"/>
      <c r="D47" s="4"/>
    </row>
    <row r="48" spans="1:4" ht="15.75" x14ac:dyDescent="0.25">
      <c r="A48" s="38">
        <v>6</v>
      </c>
      <c r="B48" s="202" t="s">
        <v>133</v>
      </c>
      <c r="C48" s="4"/>
      <c r="D48" s="4"/>
    </row>
    <row r="49" spans="1:4" ht="15.75" x14ac:dyDescent="0.25">
      <c r="A49" s="38">
        <v>7</v>
      </c>
      <c r="B49" s="202" t="s">
        <v>134</v>
      </c>
      <c r="C49" s="4"/>
      <c r="D49" s="4"/>
    </row>
    <row r="50" spans="1:4" ht="15.75" x14ac:dyDescent="0.25">
      <c r="A50" s="38">
        <v>8</v>
      </c>
      <c r="B50" s="202" t="s">
        <v>135</v>
      </c>
      <c r="C50" s="4"/>
      <c r="D50" s="4"/>
    </row>
    <row r="51" spans="1:4" ht="15.75" x14ac:dyDescent="0.25">
      <c r="A51" s="38">
        <v>9</v>
      </c>
      <c r="B51" s="202" t="s">
        <v>136</v>
      </c>
      <c r="C51" s="4"/>
      <c r="D51" s="4"/>
    </row>
    <row r="52" spans="1:4" ht="15.75" x14ac:dyDescent="0.25">
      <c r="A52" s="38">
        <v>10</v>
      </c>
      <c r="B52" s="202" t="s">
        <v>137</v>
      </c>
      <c r="C52" s="4"/>
      <c r="D52" s="4"/>
    </row>
    <row r="53" spans="1:4" ht="15.75" x14ac:dyDescent="0.25">
      <c r="A53" s="38">
        <v>11</v>
      </c>
      <c r="B53" s="202" t="s">
        <v>138</v>
      </c>
      <c r="C53" s="4"/>
      <c r="D53" s="4"/>
    </row>
    <row r="54" spans="1:4" ht="15.75" x14ac:dyDescent="0.25">
      <c r="A54" s="38">
        <v>12</v>
      </c>
      <c r="B54" s="202" t="s">
        <v>139</v>
      </c>
      <c r="C54" s="4"/>
      <c r="D54" s="4"/>
    </row>
    <row r="55" spans="1:4" ht="15.75" x14ac:dyDescent="0.25">
      <c r="A55" s="38">
        <v>13</v>
      </c>
      <c r="B55" s="202" t="s">
        <v>140</v>
      </c>
      <c r="C55" s="4"/>
      <c r="D55" s="4"/>
    </row>
    <row r="56" spans="1:4" ht="15.75" x14ac:dyDescent="0.25">
      <c r="A56" s="38">
        <v>14</v>
      </c>
      <c r="B56" s="202" t="s">
        <v>141</v>
      </c>
      <c r="C56" s="4"/>
      <c r="D56" s="4"/>
    </row>
    <row r="57" spans="1:4" ht="21.75" customHeight="1" x14ac:dyDescent="0.25">
      <c r="A57" s="38">
        <v>15</v>
      </c>
      <c r="B57" s="202" t="s">
        <v>142</v>
      </c>
      <c r="C57" s="4"/>
      <c r="D57" s="4"/>
    </row>
    <row r="58" spans="1:4" ht="15.75" x14ac:dyDescent="0.25">
      <c r="A58" s="38">
        <v>16</v>
      </c>
      <c r="B58" s="202" t="s">
        <v>143</v>
      </c>
      <c r="C58" s="4"/>
    </row>
    <row r="59" spans="1:4" ht="15.75" x14ac:dyDescent="0.25">
      <c r="A59" s="38">
        <v>17</v>
      </c>
      <c r="B59" s="202" t="s">
        <v>144</v>
      </c>
      <c r="C59" s="4"/>
    </row>
    <row r="60" spans="1:4" ht="15.75" x14ac:dyDescent="0.25">
      <c r="A60" s="38">
        <v>18</v>
      </c>
      <c r="B60" s="202" t="s">
        <v>145</v>
      </c>
      <c r="C60" s="4"/>
    </row>
    <row r="61" spans="1:4" ht="15.75" x14ac:dyDescent="0.25">
      <c r="A61" s="38">
        <v>19</v>
      </c>
      <c r="B61" s="202" t="s">
        <v>146</v>
      </c>
      <c r="C61" s="4"/>
    </row>
    <row r="62" spans="1:4" ht="15.75" x14ac:dyDescent="0.25">
      <c r="A62" s="38">
        <v>20</v>
      </c>
      <c r="B62" s="202" t="s">
        <v>147</v>
      </c>
      <c r="C62" s="4"/>
    </row>
    <row r="63" spans="1:4" ht="15.75" x14ac:dyDescent="0.25">
      <c r="A63" s="38">
        <v>21</v>
      </c>
      <c r="B63" s="202" t="s">
        <v>148</v>
      </c>
      <c r="C63" s="4"/>
    </row>
    <row r="64" spans="1:4" ht="15.75" x14ac:dyDescent="0.25">
      <c r="A64" s="38">
        <v>22</v>
      </c>
      <c r="B64" s="202" t="s">
        <v>149</v>
      </c>
      <c r="C64" s="4"/>
    </row>
    <row r="65" spans="1:3" ht="15.75" x14ac:dyDescent="0.25">
      <c r="A65" s="38">
        <v>23</v>
      </c>
      <c r="B65" s="202" t="s">
        <v>150</v>
      </c>
      <c r="C65" s="4"/>
    </row>
    <row r="66" spans="1:3" ht="15.75" x14ac:dyDescent="0.25">
      <c r="A66" s="38">
        <v>24</v>
      </c>
      <c r="B66" s="202" t="s">
        <v>151</v>
      </c>
      <c r="C66" s="4"/>
    </row>
    <row r="67" spans="1:3" ht="15.75" x14ac:dyDescent="0.25">
      <c r="A67" s="38">
        <v>25</v>
      </c>
      <c r="B67" s="202" t="s">
        <v>152</v>
      </c>
      <c r="C67" s="4"/>
    </row>
    <row r="68" spans="1:3" ht="15.75" x14ac:dyDescent="0.25">
      <c r="A68" s="38">
        <v>26</v>
      </c>
      <c r="B68" s="202" t="s">
        <v>153</v>
      </c>
      <c r="C68" s="4"/>
    </row>
    <row r="69" spans="1:3" ht="15.75" x14ac:dyDescent="0.25">
      <c r="A69" s="38">
        <v>27</v>
      </c>
      <c r="B69" s="202" t="s">
        <v>154</v>
      </c>
      <c r="C69" s="4"/>
    </row>
    <row r="70" spans="1:3" ht="15.75" x14ac:dyDescent="0.25">
      <c r="A70" s="38">
        <v>28</v>
      </c>
      <c r="B70" s="202" t="s">
        <v>155</v>
      </c>
      <c r="C70" s="4"/>
    </row>
    <row r="71" spans="1:3" ht="15.75" x14ac:dyDescent="0.25">
      <c r="A71" s="38">
        <v>29</v>
      </c>
      <c r="B71" s="202" t="s">
        <v>156</v>
      </c>
      <c r="C71" s="4"/>
    </row>
    <row r="72" spans="1:3" ht="15.75" x14ac:dyDescent="0.25">
      <c r="A72" s="38">
        <v>30</v>
      </c>
      <c r="B72" s="202" t="s">
        <v>157</v>
      </c>
      <c r="C72" s="4"/>
    </row>
    <row r="73" spans="1:3" ht="15.75" x14ac:dyDescent="0.25">
      <c r="A73" s="38">
        <v>31</v>
      </c>
      <c r="B73" s="202" t="s">
        <v>158</v>
      </c>
      <c r="C73" s="4"/>
    </row>
    <row r="74" spans="1:3" ht="15.75" x14ac:dyDescent="0.25">
      <c r="A74" s="38">
        <v>32</v>
      </c>
      <c r="B74" s="202" t="s">
        <v>159</v>
      </c>
      <c r="C74" s="4"/>
    </row>
    <row r="75" spans="1:3" ht="15.75" x14ac:dyDescent="0.25">
      <c r="A75" s="38">
        <v>33</v>
      </c>
      <c r="B75" s="202" t="s">
        <v>160</v>
      </c>
      <c r="C75" s="4"/>
    </row>
    <row r="76" spans="1:3" ht="15.75" x14ac:dyDescent="0.25">
      <c r="A76" s="38">
        <v>34</v>
      </c>
      <c r="B76" s="202" t="s">
        <v>161</v>
      </c>
      <c r="C76" s="4"/>
    </row>
    <row r="77" spans="1:3" ht="15.75" x14ac:dyDescent="0.25">
      <c r="A77" s="38">
        <v>35</v>
      </c>
      <c r="B77" s="202" t="s">
        <v>162</v>
      </c>
      <c r="C77" s="4"/>
    </row>
    <row r="78" spans="1:3" ht="15.75" x14ac:dyDescent="0.25">
      <c r="A78" s="38">
        <v>36</v>
      </c>
      <c r="B78" s="202" t="s">
        <v>163</v>
      </c>
      <c r="C78" s="4"/>
    </row>
    <row r="79" spans="1:3" ht="15.75" x14ac:dyDescent="0.25">
      <c r="A79" s="38">
        <v>37</v>
      </c>
      <c r="B79" s="202" t="s">
        <v>164</v>
      </c>
      <c r="C79" s="4"/>
    </row>
    <row r="80" spans="1:3" ht="15.75" x14ac:dyDescent="0.25">
      <c r="A80" s="38">
        <v>38</v>
      </c>
      <c r="B80" s="202" t="s">
        <v>165</v>
      </c>
      <c r="C80" s="4"/>
    </row>
    <row r="81" spans="1:3" ht="15.75" x14ac:dyDescent="0.25">
      <c r="A81" s="38">
        <v>39</v>
      </c>
      <c r="B81" s="202" t="s">
        <v>166</v>
      </c>
      <c r="C81" s="4"/>
    </row>
    <row r="82" spans="1:3" ht="15.75" x14ac:dyDescent="0.25">
      <c r="A82" s="38">
        <v>40</v>
      </c>
      <c r="B82" s="202" t="s">
        <v>167</v>
      </c>
      <c r="C82" s="4"/>
    </row>
    <row r="83" spans="1:3" ht="15.75" x14ac:dyDescent="0.25">
      <c r="A83" s="38">
        <v>41</v>
      </c>
      <c r="B83" s="202" t="s">
        <v>168</v>
      </c>
      <c r="C83" s="4"/>
    </row>
    <row r="84" spans="1:3" ht="15.75" x14ac:dyDescent="0.25">
      <c r="A84" s="38">
        <v>42</v>
      </c>
      <c r="B84" s="202" t="s">
        <v>169</v>
      </c>
      <c r="C84" s="4"/>
    </row>
    <row r="85" spans="1:3" ht="15.75" x14ac:dyDescent="0.25">
      <c r="A85" s="38">
        <v>43</v>
      </c>
      <c r="B85" s="202" t="s">
        <v>170</v>
      </c>
      <c r="C85" s="4"/>
    </row>
    <row r="86" spans="1:3" ht="15.75" x14ac:dyDescent="0.25">
      <c r="A86" s="38">
        <v>44</v>
      </c>
      <c r="B86" s="202" t="s">
        <v>171</v>
      </c>
      <c r="C86" s="4"/>
    </row>
    <row r="87" spans="1:3" ht="15.75" x14ac:dyDescent="0.25">
      <c r="A87" s="38">
        <v>45</v>
      </c>
      <c r="B87" s="202" t="s">
        <v>172</v>
      </c>
      <c r="C87" s="4"/>
    </row>
    <row r="88" spans="1:3" ht="15.75" x14ac:dyDescent="0.25">
      <c r="A88" s="38">
        <v>46</v>
      </c>
      <c r="B88" s="202" t="s">
        <v>173</v>
      </c>
      <c r="C88" s="4"/>
    </row>
    <row r="89" spans="1:3" ht="15.75" x14ac:dyDescent="0.25">
      <c r="A89" s="38">
        <v>47</v>
      </c>
      <c r="B89" s="202" t="s">
        <v>174</v>
      </c>
      <c r="C89" s="4"/>
    </row>
    <row r="90" spans="1:3" ht="15.75" x14ac:dyDescent="0.25">
      <c r="A90" s="38">
        <v>48</v>
      </c>
      <c r="B90" s="202" t="s">
        <v>175</v>
      </c>
      <c r="C90" s="4"/>
    </row>
    <row r="91" spans="1:3" ht="15.75" x14ac:dyDescent="0.25">
      <c r="A91" s="38">
        <v>49</v>
      </c>
      <c r="B91" s="202" t="s">
        <v>176</v>
      </c>
      <c r="C91" s="4"/>
    </row>
    <row r="92" spans="1:3" ht="15.75" x14ac:dyDescent="0.25">
      <c r="A92" s="38">
        <v>50</v>
      </c>
      <c r="B92" s="202" t="s">
        <v>177</v>
      </c>
      <c r="C92" s="4"/>
    </row>
    <row r="93" spans="1:3" ht="15.75" x14ac:dyDescent="0.25">
      <c r="A93" s="38">
        <v>51</v>
      </c>
      <c r="B93" s="202" t="s">
        <v>178</v>
      </c>
      <c r="C93" s="4"/>
    </row>
    <row r="94" spans="1:3" ht="15.75" x14ac:dyDescent="0.25">
      <c r="A94" s="38">
        <v>52</v>
      </c>
      <c r="B94" s="202" t="s">
        <v>179</v>
      </c>
      <c r="C94" s="4"/>
    </row>
    <row r="95" spans="1:3" ht="15.75" x14ac:dyDescent="0.25">
      <c r="A95" s="38">
        <v>53</v>
      </c>
      <c r="B95" s="202" t="s">
        <v>180</v>
      </c>
      <c r="C95" s="4"/>
    </row>
    <row r="96" spans="1:3" ht="15.75" x14ac:dyDescent="0.25">
      <c r="A96" s="38">
        <v>54</v>
      </c>
      <c r="B96" s="202" t="s">
        <v>181</v>
      </c>
      <c r="C96" s="4"/>
    </row>
    <row r="97" spans="1:3" ht="15.75" x14ac:dyDescent="0.25">
      <c r="A97" s="38">
        <v>55</v>
      </c>
      <c r="B97" s="202" t="s">
        <v>182</v>
      </c>
      <c r="C97" s="4"/>
    </row>
    <row r="98" spans="1:3" ht="15.75" x14ac:dyDescent="0.25">
      <c r="A98" s="38">
        <v>56</v>
      </c>
      <c r="B98" s="202" t="s">
        <v>183</v>
      </c>
      <c r="C98" s="4"/>
    </row>
    <row r="99" spans="1:3" ht="15.75" x14ac:dyDescent="0.25">
      <c r="A99" s="38">
        <v>57</v>
      </c>
      <c r="B99" s="202" t="s">
        <v>184</v>
      </c>
      <c r="C99" s="4"/>
    </row>
    <row r="100" spans="1:3" ht="15.75" x14ac:dyDescent="0.25">
      <c r="A100" s="38">
        <v>58</v>
      </c>
      <c r="B100" s="202" t="s">
        <v>185</v>
      </c>
      <c r="C100" s="4"/>
    </row>
    <row r="101" spans="1:3" ht="15.75" x14ac:dyDescent="0.25">
      <c r="A101" s="38">
        <v>59</v>
      </c>
      <c r="B101" s="202" t="s">
        <v>186</v>
      </c>
      <c r="C101" s="4"/>
    </row>
    <row r="102" spans="1:3" ht="15.75" x14ac:dyDescent="0.25">
      <c r="A102" s="38">
        <v>60</v>
      </c>
      <c r="B102" s="202" t="s">
        <v>187</v>
      </c>
      <c r="C102" s="4"/>
    </row>
    <row r="103" spans="1:3" ht="15.75" x14ac:dyDescent="0.25">
      <c r="A103" s="38">
        <v>61</v>
      </c>
      <c r="B103" s="202" t="s">
        <v>188</v>
      </c>
      <c r="C103" s="4"/>
    </row>
    <row r="104" spans="1:3" ht="15.75" x14ac:dyDescent="0.25">
      <c r="A104" s="38">
        <v>62</v>
      </c>
      <c r="B104" s="202" t="s">
        <v>189</v>
      </c>
      <c r="C104" s="4"/>
    </row>
    <row r="105" spans="1:3" ht="15.75" x14ac:dyDescent="0.25">
      <c r="A105" s="38">
        <v>63</v>
      </c>
      <c r="B105" s="202" t="s">
        <v>190</v>
      </c>
      <c r="C105" s="4"/>
    </row>
    <row r="106" spans="1:3" ht="15.75" x14ac:dyDescent="0.25">
      <c r="A106" s="38">
        <v>64</v>
      </c>
      <c r="B106" s="202" t="s">
        <v>191</v>
      </c>
      <c r="C106" s="4"/>
    </row>
    <row r="107" spans="1:3" ht="15.75" x14ac:dyDescent="0.25">
      <c r="A107" s="38">
        <v>65</v>
      </c>
      <c r="B107" s="202" t="s">
        <v>192</v>
      </c>
      <c r="C107" s="4"/>
    </row>
    <row r="108" spans="1:3" ht="15.75" x14ac:dyDescent="0.25">
      <c r="A108" s="38">
        <v>66</v>
      </c>
      <c r="B108" s="202" t="s">
        <v>193</v>
      </c>
      <c r="C108" s="4"/>
    </row>
    <row r="109" spans="1:3" ht="15.75" x14ac:dyDescent="0.25">
      <c r="A109" s="38">
        <v>67</v>
      </c>
      <c r="B109" s="202" t="s">
        <v>194</v>
      </c>
      <c r="C109" s="4"/>
    </row>
    <row r="110" spans="1:3" ht="15.75" x14ac:dyDescent="0.25">
      <c r="A110" s="38">
        <v>68</v>
      </c>
      <c r="B110" s="202" t="s">
        <v>195</v>
      </c>
      <c r="C110" s="4"/>
    </row>
    <row r="111" spans="1:3" ht="15.75" x14ac:dyDescent="0.25">
      <c r="A111" s="38">
        <v>69</v>
      </c>
      <c r="B111" s="202" t="s">
        <v>196</v>
      </c>
      <c r="C111" s="4"/>
    </row>
    <row r="112" spans="1:3" ht="15.75" x14ac:dyDescent="0.25">
      <c r="A112" s="38">
        <v>70</v>
      </c>
      <c r="B112" s="202" t="s">
        <v>197</v>
      </c>
      <c r="C112" s="4"/>
    </row>
    <row r="113" spans="1:3" ht="15.75" x14ac:dyDescent="0.25">
      <c r="A113" s="38">
        <v>71</v>
      </c>
      <c r="B113" s="202" t="s">
        <v>198</v>
      </c>
      <c r="C113" s="4"/>
    </row>
    <row r="114" spans="1:3" ht="15.75" x14ac:dyDescent="0.25">
      <c r="A114" s="38">
        <v>72</v>
      </c>
      <c r="B114" s="202" t="s">
        <v>199</v>
      </c>
      <c r="C114" s="4"/>
    </row>
    <row r="115" spans="1:3" ht="15.75" x14ac:dyDescent="0.25">
      <c r="A115" s="38">
        <v>73</v>
      </c>
      <c r="B115" s="202" t="s">
        <v>200</v>
      </c>
      <c r="C115" s="4"/>
    </row>
    <row r="116" spans="1:3" ht="15.75" x14ac:dyDescent="0.25">
      <c r="A116" s="38">
        <v>74</v>
      </c>
      <c r="B116" s="202" t="s">
        <v>201</v>
      </c>
      <c r="C116" s="4"/>
    </row>
    <row r="117" spans="1:3" ht="15.75" x14ac:dyDescent="0.25">
      <c r="A117" s="38">
        <v>75</v>
      </c>
      <c r="B117" s="202" t="s">
        <v>202</v>
      </c>
      <c r="C117" s="4"/>
    </row>
    <row r="118" spans="1:3" ht="15.75" x14ac:dyDescent="0.25">
      <c r="A118" s="38">
        <v>76</v>
      </c>
      <c r="B118" s="202" t="s">
        <v>203</v>
      </c>
      <c r="C118" s="4"/>
    </row>
    <row r="119" spans="1:3" ht="15.75" x14ac:dyDescent="0.25">
      <c r="A119" s="38">
        <v>77</v>
      </c>
      <c r="B119" s="202" t="s">
        <v>204</v>
      </c>
      <c r="C119" s="4"/>
    </row>
    <row r="120" spans="1:3" ht="15.75" x14ac:dyDescent="0.25">
      <c r="A120" s="38">
        <v>78</v>
      </c>
      <c r="B120" s="202" t="s">
        <v>205</v>
      </c>
      <c r="C120" s="4"/>
    </row>
    <row r="121" spans="1:3" ht="15.75" x14ac:dyDescent="0.25">
      <c r="A121" s="38">
        <v>79</v>
      </c>
      <c r="B121" s="202" t="s">
        <v>206</v>
      </c>
      <c r="C121" s="4"/>
    </row>
    <row r="122" spans="1:3" ht="15.75" x14ac:dyDescent="0.25">
      <c r="A122" s="38">
        <v>80</v>
      </c>
      <c r="B122" s="202" t="s">
        <v>207</v>
      </c>
      <c r="C122" s="4"/>
    </row>
    <row r="123" spans="1:3" ht="15.75" x14ac:dyDescent="0.25">
      <c r="A123" s="38">
        <v>81</v>
      </c>
      <c r="B123" s="202" t="s">
        <v>208</v>
      </c>
      <c r="C123" s="4"/>
    </row>
    <row r="124" spans="1:3" ht="15.75" x14ac:dyDescent="0.25">
      <c r="A124" s="38">
        <v>82</v>
      </c>
      <c r="B124" s="202" t="s">
        <v>209</v>
      </c>
      <c r="C124" s="4"/>
    </row>
    <row r="125" spans="1:3" ht="15.75" x14ac:dyDescent="0.25">
      <c r="A125" s="38">
        <v>83</v>
      </c>
      <c r="B125" s="202" t="s">
        <v>210</v>
      </c>
      <c r="C125" s="4"/>
    </row>
    <row r="126" spans="1:3" ht="15.75" x14ac:dyDescent="0.25">
      <c r="A126" s="38">
        <v>84</v>
      </c>
      <c r="B126" s="202" t="s">
        <v>211</v>
      </c>
      <c r="C126" s="4"/>
    </row>
    <row r="127" spans="1:3" ht="15.75" x14ac:dyDescent="0.25">
      <c r="A127" s="38">
        <v>85</v>
      </c>
      <c r="B127" s="202" t="s">
        <v>212</v>
      </c>
      <c r="C127" s="4"/>
    </row>
    <row r="128" spans="1:3" ht="15.75" x14ac:dyDescent="0.25">
      <c r="A128" s="38">
        <v>86</v>
      </c>
      <c r="B128" s="202" t="s">
        <v>213</v>
      </c>
      <c r="C128" s="4"/>
    </row>
    <row r="129" spans="1:3" ht="15.75" x14ac:dyDescent="0.25">
      <c r="A129" s="38">
        <v>87</v>
      </c>
      <c r="B129" s="202" t="s">
        <v>214</v>
      </c>
      <c r="C129" s="4"/>
    </row>
    <row r="130" spans="1:3" ht="15.75" x14ac:dyDescent="0.25">
      <c r="A130" s="38">
        <v>88</v>
      </c>
      <c r="B130" s="202" t="s">
        <v>215</v>
      </c>
      <c r="C130" s="4"/>
    </row>
    <row r="131" spans="1:3" ht="15.75" x14ac:dyDescent="0.25">
      <c r="A131" s="38">
        <v>89</v>
      </c>
      <c r="B131" s="202" t="s">
        <v>216</v>
      </c>
      <c r="C131" s="4"/>
    </row>
    <row r="132" spans="1:3" ht="15.75" x14ac:dyDescent="0.25">
      <c r="A132" s="38">
        <v>90</v>
      </c>
      <c r="B132" s="202" t="s">
        <v>217</v>
      </c>
      <c r="C132" s="4"/>
    </row>
    <row r="133" spans="1:3" ht="15.75" x14ac:dyDescent="0.25">
      <c r="A133" s="38">
        <v>91</v>
      </c>
      <c r="B133" s="202" t="s">
        <v>218</v>
      </c>
      <c r="C133" s="4"/>
    </row>
    <row r="134" spans="1:3" ht="15.75" x14ac:dyDescent="0.25">
      <c r="A134" s="38">
        <v>92</v>
      </c>
      <c r="B134" s="202" t="s">
        <v>219</v>
      </c>
      <c r="C134" s="4"/>
    </row>
    <row r="135" spans="1:3" ht="15.75" x14ac:dyDescent="0.25">
      <c r="A135" s="38">
        <v>93</v>
      </c>
      <c r="B135" s="202" t="s">
        <v>220</v>
      </c>
      <c r="C135" s="4"/>
    </row>
    <row r="136" spans="1:3" ht="15.75" x14ac:dyDescent="0.25">
      <c r="A136" s="38">
        <v>94</v>
      </c>
      <c r="B136" s="202" t="s">
        <v>221</v>
      </c>
      <c r="C136" s="4"/>
    </row>
    <row r="137" spans="1:3" ht="15.75" x14ac:dyDescent="0.25">
      <c r="A137" s="38">
        <v>95</v>
      </c>
      <c r="B137" s="202" t="s">
        <v>222</v>
      </c>
      <c r="C137" s="4"/>
    </row>
    <row r="138" spans="1:3" ht="15.75" x14ac:dyDescent="0.25">
      <c r="A138" s="38">
        <v>96</v>
      </c>
      <c r="B138" s="202" t="s">
        <v>223</v>
      </c>
      <c r="C138" s="4"/>
    </row>
    <row r="139" spans="1:3" ht="15.75" x14ac:dyDescent="0.25">
      <c r="A139" s="38">
        <v>97</v>
      </c>
      <c r="B139" s="202" t="s">
        <v>224</v>
      </c>
      <c r="C139" s="4"/>
    </row>
    <row r="140" spans="1:3" ht="15.75" x14ac:dyDescent="0.25">
      <c r="A140" s="38">
        <v>98</v>
      </c>
      <c r="B140" s="202" t="s">
        <v>225</v>
      </c>
      <c r="C140" s="4"/>
    </row>
    <row r="141" spans="1:3" ht="15.75" x14ac:dyDescent="0.25">
      <c r="A141" s="38">
        <v>99</v>
      </c>
      <c r="B141" s="202" t="s">
        <v>226</v>
      </c>
      <c r="C141" s="4"/>
    </row>
    <row r="142" spans="1:3" ht="15.75" x14ac:dyDescent="0.25">
      <c r="A142" s="38">
        <v>100</v>
      </c>
      <c r="B142" s="202" t="s">
        <v>227</v>
      </c>
      <c r="C142" s="4"/>
    </row>
    <row r="143" spans="1:3" ht="15.75" x14ac:dyDescent="0.25">
      <c r="A143" s="38">
        <v>101</v>
      </c>
      <c r="B143" s="202" t="s">
        <v>228</v>
      </c>
      <c r="C143" s="4"/>
    </row>
    <row r="144" spans="1:3" ht="15.75" x14ac:dyDescent="0.25">
      <c r="A144" s="38">
        <v>102</v>
      </c>
      <c r="B144" s="202" t="s">
        <v>229</v>
      </c>
      <c r="C144" s="4"/>
    </row>
    <row r="145" spans="1:3" ht="15.75" x14ac:dyDescent="0.25">
      <c r="A145" s="38">
        <v>103</v>
      </c>
      <c r="B145" s="202" t="s">
        <v>230</v>
      </c>
      <c r="C145" s="4"/>
    </row>
    <row r="146" spans="1:3" ht="15.75" x14ac:dyDescent="0.25">
      <c r="A146" s="38">
        <v>104</v>
      </c>
      <c r="B146" s="202" t="s">
        <v>231</v>
      </c>
      <c r="C146" s="4"/>
    </row>
    <row r="147" spans="1:3" ht="15.75" x14ac:dyDescent="0.25">
      <c r="A147" s="38">
        <v>105</v>
      </c>
      <c r="B147" s="202" t="s">
        <v>232</v>
      </c>
      <c r="C147" s="4"/>
    </row>
    <row r="148" spans="1:3" ht="15.75" x14ac:dyDescent="0.25">
      <c r="A148" s="38">
        <v>106</v>
      </c>
      <c r="B148" s="202" t="s">
        <v>233</v>
      </c>
    </row>
    <row r="149" spans="1:3" ht="15.75" x14ac:dyDescent="0.25">
      <c r="A149" s="38">
        <v>107</v>
      </c>
      <c r="B149" s="202" t="s">
        <v>234</v>
      </c>
    </row>
    <row r="150" spans="1:3" ht="15.75" x14ac:dyDescent="0.25">
      <c r="A150" s="38">
        <v>108</v>
      </c>
      <c r="B150" s="202" t="s">
        <v>235</v>
      </c>
    </row>
    <row r="151" spans="1:3" ht="15.75" x14ac:dyDescent="0.25">
      <c r="A151" s="38">
        <v>109</v>
      </c>
      <c r="B151" s="202" t="s">
        <v>236</v>
      </c>
    </row>
    <row r="152" spans="1:3" ht="15.75" x14ac:dyDescent="0.25">
      <c r="A152" s="38">
        <v>110</v>
      </c>
      <c r="B152" s="202" t="s">
        <v>237</v>
      </c>
    </row>
    <row r="153" spans="1:3" ht="15.75" x14ac:dyDescent="0.25">
      <c r="A153" s="38">
        <v>111</v>
      </c>
      <c r="B153" s="202" t="s">
        <v>238</v>
      </c>
    </row>
    <row r="154" spans="1:3" ht="15.75" x14ac:dyDescent="0.25">
      <c r="A154" s="38">
        <v>112</v>
      </c>
      <c r="B154" s="202" t="s">
        <v>239</v>
      </c>
    </row>
    <row r="155" spans="1:3" ht="15.75" x14ac:dyDescent="0.25">
      <c r="A155" s="38">
        <v>113</v>
      </c>
      <c r="B155" s="202" t="s">
        <v>240</v>
      </c>
    </row>
    <row r="156" spans="1:3" ht="15.75" x14ac:dyDescent="0.25">
      <c r="A156" s="38">
        <v>114</v>
      </c>
      <c r="B156" s="202" t="s">
        <v>241</v>
      </c>
    </row>
    <row r="157" spans="1:3" ht="15.75" x14ac:dyDescent="0.25">
      <c r="A157" s="38">
        <v>115</v>
      </c>
      <c r="B157" s="202" t="s">
        <v>242</v>
      </c>
    </row>
    <row r="158" spans="1:3" ht="15.75" x14ac:dyDescent="0.25">
      <c r="A158" s="38">
        <v>116</v>
      </c>
      <c r="B158" s="202" t="s">
        <v>243</v>
      </c>
    </row>
    <row r="159" spans="1:3" ht="15.75" x14ac:dyDescent="0.25">
      <c r="A159" s="38">
        <v>117</v>
      </c>
      <c r="B159" s="202" t="s">
        <v>244</v>
      </c>
    </row>
    <row r="160" spans="1:3" ht="15.75" x14ac:dyDescent="0.25">
      <c r="A160" s="38">
        <v>118</v>
      </c>
      <c r="B160" s="202" t="s">
        <v>245</v>
      </c>
    </row>
    <row r="161" spans="1:2" ht="15.75" x14ac:dyDescent="0.25">
      <c r="A161" s="38">
        <v>119</v>
      </c>
      <c r="B161" s="202" t="s">
        <v>246</v>
      </c>
    </row>
    <row r="162" spans="1:2" ht="15.75" x14ac:dyDescent="0.25">
      <c r="A162" s="38">
        <v>120</v>
      </c>
      <c r="B162" s="202" t="s">
        <v>247</v>
      </c>
    </row>
    <row r="163" spans="1:2" ht="15.75" x14ac:dyDescent="0.25">
      <c r="A163" s="38">
        <v>121</v>
      </c>
      <c r="B163" s="202" t="s">
        <v>248</v>
      </c>
    </row>
    <row r="164" spans="1:2" ht="15.75" x14ac:dyDescent="0.25">
      <c r="A164" s="38">
        <v>122</v>
      </c>
      <c r="B164" s="202" t="s">
        <v>249</v>
      </c>
    </row>
    <row r="165" spans="1:2" ht="15.75" x14ac:dyDescent="0.25">
      <c r="A165" s="38">
        <v>123</v>
      </c>
      <c r="B165" s="202" t="s">
        <v>250</v>
      </c>
    </row>
    <row r="166" spans="1:2" ht="15.75" x14ac:dyDescent="0.25">
      <c r="A166" s="38">
        <v>124</v>
      </c>
      <c r="B166" s="202" t="s">
        <v>251</v>
      </c>
    </row>
    <row r="167" spans="1:2" ht="15.75" x14ac:dyDescent="0.25">
      <c r="A167" s="38">
        <v>125</v>
      </c>
      <c r="B167" s="202" t="s">
        <v>252</v>
      </c>
    </row>
    <row r="168" spans="1:2" ht="15.75" x14ac:dyDescent="0.25">
      <c r="A168" s="38">
        <v>126</v>
      </c>
      <c r="B168" s="202" t="s">
        <v>253</v>
      </c>
    </row>
    <row r="169" spans="1:2" ht="15.75" x14ac:dyDescent="0.25">
      <c r="A169" s="38">
        <v>127</v>
      </c>
      <c r="B169" s="202" t="s">
        <v>254</v>
      </c>
    </row>
    <row r="170" spans="1:2" ht="15.75" x14ac:dyDescent="0.25">
      <c r="A170" s="38">
        <v>128</v>
      </c>
      <c r="B170" s="202" t="s">
        <v>255</v>
      </c>
    </row>
    <row r="171" spans="1:2" ht="15.75" x14ac:dyDescent="0.25">
      <c r="A171" s="38">
        <v>129</v>
      </c>
      <c r="B171" s="202" t="s">
        <v>256</v>
      </c>
    </row>
    <row r="172" spans="1:2" ht="15.75" x14ac:dyDescent="0.25">
      <c r="A172" s="38">
        <v>130</v>
      </c>
      <c r="B172" s="202" t="s">
        <v>257</v>
      </c>
    </row>
    <row r="173" spans="1:2" ht="15.75" x14ac:dyDescent="0.25">
      <c r="A173" s="38">
        <v>131</v>
      </c>
      <c r="B173" s="202" t="s">
        <v>258</v>
      </c>
    </row>
    <row r="174" spans="1:2" ht="15.75" x14ac:dyDescent="0.25">
      <c r="A174" s="38">
        <v>132</v>
      </c>
      <c r="B174" s="202" t="s">
        <v>259</v>
      </c>
    </row>
    <row r="175" spans="1:2" ht="15.75" x14ac:dyDescent="0.25">
      <c r="A175" s="38">
        <v>133</v>
      </c>
      <c r="B175" s="202" t="s">
        <v>260</v>
      </c>
    </row>
    <row r="176" spans="1:2" ht="15.75" x14ac:dyDescent="0.25">
      <c r="A176" s="38">
        <v>134</v>
      </c>
      <c r="B176" s="202" t="s">
        <v>261</v>
      </c>
    </row>
    <row r="177" spans="1:2" ht="15.75" x14ac:dyDescent="0.25">
      <c r="A177" s="38">
        <v>135</v>
      </c>
      <c r="B177" s="202" t="s">
        <v>262</v>
      </c>
    </row>
    <row r="178" spans="1:2" ht="15.75" x14ac:dyDescent="0.25">
      <c r="A178" s="38">
        <v>136</v>
      </c>
      <c r="B178" s="202" t="s">
        <v>263</v>
      </c>
    </row>
    <row r="179" spans="1:2" ht="15.75" x14ac:dyDescent="0.25">
      <c r="A179" s="38">
        <v>137</v>
      </c>
      <c r="B179" s="202" t="s">
        <v>264</v>
      </c>
    </row>
    <row r="180" spans="1:2" ht="15.75" x14ac:dyDescent="0.25">
      <c r="A180" s="38">
        <v>138</v>
      </c>
      <c r="B180" s="202" t="s">
        <v>265</v>
      </c>
    </row>
    <row r="181" spans="1:2" ht="15.75" x14ac:dyDescent="0.25">
      <c r="A181" s="38">
        <v>139</v>
      </c>
      <c r="B181" s="202" t="s">
        <v>266</v>
      </c>
    </row>
    <row r="182" spans="1:2" ht="15.75" x14ac:dyDescent="0.25">
      <c r="A182" s="38">
        <v>140</v>
      </c>
      <c r="B182" s="202" t="s">
        <v>267</v>
      </c>
    </row>
    <row r="183" spans="1:2" ht="15.75" x14ac:dyDescent="0.25">
      <c r="A183" s="38">
        <v>141</v>
      </c>
      <c r="B183" s="202" t="s">
        <v>268</v>
      </c>
    </row>
    <row r="184" spans="1:2" ht="15.75" x14ac:dyDescent="0.25">
      <c r="A184" s="38">
        <v>142</v>
      </c>
      <c r="B184" s="202" t="s">
        <v>269</v>
      </c>
    </row>
    <row r="185" spans="1:2" ht="15.75" x14ac:dyDescent="0.25">
      <c r="A185" s="38">
        <v>143</v>
      </c>
      <c r="B185" s="202" t="s">
        <v>270</v>
      </c>
    </row>
    <row r="186" spans="1:2" ht="15.75" x14ac:dyDescent="0.25">
      <c r="A186" s="38">
        <v>144</v>
      </c>
      <c r="B186" s="202" t="s">
        <v>271</v>
      </c>
    </row>
    <row r="187" spans="1:2" ht="15.75" x14ac:dyDescent="0.25">
      <c r="A187" s="38">
        <v>145</v>
      </c>
      <c r="B187" s="202" t="s">
        <v>272</v>
      </c>
    </row>
    <row r="188" spans="1:2" ht="15.75" x14ac:dyDescent="0.25">
      <c r="A188" s="38">
        <v>146</v>
      </c>
      <c r="B188" s="202" t="s">
        <v>273</v>
      </c>
    </row>
    <row r="189" spans="1:2" ht="15.75" x14ac:dyDescent="0.25">
      <c r="A189" s="38">
        <v>147</v>
      </c>
      <c r="B189" s="202" t="s">
        <v>274</v>
      </c>
    </row>
    <row r="190" spans="1:2" ht="15.75" x14ac:dyDescent="0.25">
      <c r="A190" s="38">
        <v>148</v>
      </c>
      <c r="B190" s="202" t="s">
        <v>275</v>
      </c>
    </row>
    <row r="191" spans="1:2" ht="15.75" x14ac:dyDescent="0.25">
      <c r="A191" s="38">
        <v>149</v>
      </c>
      <c r="B191" s="202" t="s">
        <v>276</v>
      </c>
    </row>
    <row r="192" spans="1:2" ht="15.75" x14ac:dyDescent="0.25">
      <c r="A192" s="38">
        <v>150</v>
      </c>
      <c r="B192" s="202" t="s">
        <v>277</v>
      </c>
    </row>
    <row r="193" spans="1:2" ht="15.75" x14ac:dyDescent="0.25">
      <c r="A193" s="38">
        <v>151</v>
      </c>
      <c r="B193" s="202" t="s">
        <v>278</v>
      </c>
    </row>
    <row r="194" spans="1:2" ht="15.75" x14ac:dyDescent="0.25">
      <c r="A194" s="38">
        <v>152</v>
      </c>
      <c r="B194" s="202" t="s">
        <v>279</v>
      </c>
    </row>
    <row r="195" spans="1:2" ht="15.75" x14ac:dyDescent="0.25">
      <c r="A195" s="38">
        <v>153</v>
      </c>
      <c r="B195" s="202" t="s">
        <v>280</v>
      </c>
    </row>
    <row r="196" spans="1:2" ht="15.75" x14ac:dyDescent="0.25">
      <c r="A196" s="38">
        <v>154</v>
      </c>
      <c r="B196" s="202" t="s">
        <v>281</v>
      </c>
    </row>
    <row r="197" spans="1:2" ht="15.75" x14ac:dyDescent="0.25">
      <c r="A197" s="38">
        <v>155</v>
      </c>
      <c r="B197" s="202" t="s">
        <v>282</v>
      </c>
    </row>
    <row r="198" spans="1:2" ht="15.75" x14ac:dyDescent="0.25">
      <c r="A198" s="38">
        <v>156</v>
      </c>
      <c r="B198" s="202" t="s">
        <v>283</v>
      </c>
    </row>
    <row r="199" spans="1:2" ht="15.75" x14ac:dyDescent="0.25">
      <c r="A199" s="38">
        <v>157</v>
      </c>
      <c r="B199" s="202" t="s">
        <v>284</v>
      </c>
    </row>
    <row r="200" spans="1:2" ht="15.75" x14ac:dyDescent="0.25">
      <c r="A200" s="38">
        <v>158</v>
      </c>
      <c r="B200" s="202" t="s">
        <v>285</v>
      </c>
    </row>
    <row r="201" spans="1:2" ht="15.75" x14ac:dyDescent="0.25">
      <c r="A201" s="38">
        <v>159</v>
      </c>
      <c r="B201" s="202" t="s">
        <v>286</v>
      </c>
    </row>
    <row r="202" spans="1:2" ht="15.75" x14ac:dyDescent="0.25">
      <c r="A202" s="38">
        <v>160</v>
      </c>
      <c r="B202" s="202" t="s">
        <v>287</v>
      </c>
    </row>
    <row r="203" spans="1:2" ht="15.75" x14ac:dyDescent="0.25">
      <c r="A203" s="38">
        <v>161</v>
      </c>
      <c r="B203" s="202" t="s">
        <v>288</v>
      </c>
    </row>
    <row r="204" spans="1:2" ht="15.75" x14ac:dyDescent="0.25">
      <c r="A204" s="38">
        <v>162</v>
      </c>
      <c r="B204" s="202" t="s">
        <v>289</v>
      </c>
    </row>
    <row r="205" spans="1:2" ht="15.75" x14ac:dyDescent="0.25">
      <c r="A205" s="38">
        <v>163</v>
      </c>
      <c r="B205" s="202" t="s">
        <v>290</v>
      </c>
    </row>
    <row r="206" spans="1:2" ht="15.75" x14ac:dyDescent="0.25">
      <c r="A206" s="38">
        <v>164</v>
      </c>
      <c r="B206" s="202" t="s">
        <v>291</v>
      </c>
    </row>
    <row r="207" spans="1:2" ht="15.75" x14ac:dyDescent="0.25">
      <c r="A207" s="38">
        <v>165</v>
      </c>
      <c r="B207" s="202" t="s">
        <v>292</v>
      </c>
    </row>
    <row r="208" spans="1:2" ht="15.75" x14ac:dyDescent="0.25">
      <c r="A208" s="38">
        <v>166</v>
      </c>
      <c r="B208" s="202" t="s">
        <v>293</v>
      </c>
    </row>
    <row r="209" spans="1:2" ht="15.75" x14ac:dyDescent="0.25">
      <c r="A209" s="38">
        <v>167</v>
      </c>
      <c r="B209" s="202" t="s">
        <v>294</v>
      </c>
    </row>
    <row r="210" spans="1:2" ht="15.75" x14ac:dyDescent="0.25">
      <c r="A210" s="38">
        <v>168</v>
      </c>
      <c r="B210" s="202" t="s">
        <v>295</v>
      </c>
    </row>
    <row r="211" spans="1:2" ht="15.75" x14ac:dyDescent="0.25">
      <c r="A211" s="38">
        <v>169</v>
      </c>
      <c r="B211" s="202" t="s">
        <v>296</v>
      </c>
    </row>
    <row r="212" spans="1:2" ht="15.75" x14ac:dyDescent="0.25">
      <c r="A212" s="38">
        <v>170</v>
      </c>
      <c r="B212" s="202" t="s">
        <v>297</v>
      </c>
    </row>
    <row r="213" spans="1:2" ht="15.75" x14ac:dyDescent="0.25">
      <c r="A213" s="38">
        <v>171</v>
      </c>
      <c r="B213" s="202" t="s">
        <v>298</v>
      </c>
    </row>
    <row r="214" spans="1:2" ht="15.75" x14ac:dyDescent="0.25">
      <c r="A214" s="38">
        <v>172</v>
      </c>
      <c r="B214" s="202" t="s">
        <v>299</v>
      </c>
    </row>
    <row r="215" spans="1:2" ht="15.75" x14ac:dyDescent="0.25">
      <c r="A215" s="38">
        <v>173</v>
      </c>
      <c r="B215" s="202" t="s">
        <v>300</v>
      </c>
    </row>
    <row r="216" spans="1:2" ht="15.75" x14ac:dyDescent="0.25">
      <c r="A216" s="38">
        <v>174</v>
      </c>
      <c r="B216" s="202" t="s">
        <v>301</v>
      </c>
    </row>
    <row r="217" spans="1:2" ht="15.75" x14ac:dyDescent="0.25">
      <c r="A217" s="38">
        <v>175</v>
      </c>
      <c r="B217" s="202" t="s">
        <v>302</v>
      </c>
    </row>
    <row r="218" spans="1:2" ht="15.75" x14ac:dyDescent="0.25">
      <c r="A218" s="38">
        <v>176</v>
      </c>
      <c r="B218" s="202" t="s">
        <v>303</v>
      </c>
    </row>
    <row r="219" spans="1:2" ht="15.75" x14ac:dyDescent="0.25">
      <c r="A219" s="38">
        <v>177</v>
      </c>
      <c r="B219" s="202" t="s">
        <v>304</v>
      </c>
    </row>
    <row r="220" spans="1:2" ht="15.75" x14ac:dyDescent="0.25">
      <c r="A220" s="38">
        <v>178</v>
      </c>
      <c r="B220" s="202" t="s">
        <v>305</v>
      </c>
    </row>
    <row r="221" spans="1:2" ht="15.75" x14ac:dyDescent="0.25">
      <c r="A221" s="38">
        <v>179</v>
      </c>
      <c r="B221" s="202" t="s">
        <v>306</v>
      </c>
    </row>
    <row r="222" spans="1:2" ht="15.75" x14ac:dyDescent="0.25">
      <c r="A222" s="38">
        <v>180</v>
      </c>
      <c r="B222" s="202" t="s">
        <v>307</v>
      </c>
    </row>
    <row r="223" spans="1:2" ht="15.75" x14ac:dyDescent="0.25">
      <c r="A223" s="38">
        <v>181</v>
      </c>
      <c r="B223" s="202" t="s">
        <v>308</v>
      </c>
    </row>
    <row r="224" spans="1:2" ht="15.75" x14ac:dyDescent="0.25">
      <c r="A224" s="38">
        <v>182</v>
      </c>
      <c r="B224" s="202" t="s">
        <v>309</v>
      </c>
    </row>
    <row r="225" spans="1:2" ht="15.75" x14ac:dyDescent="0.25">
      <c r="A225" s="38">
        <v>183</v>
      </c>
      <c r="B225" s="202" t="s">
        <v>310</v>
      </c>
    </row>
    <row r="226" spans="1:2" ht="15.75" x14ac:dyDescent="0.25">
      <c r="A226" s="38">
        <v>184</v>
      </c>
      <c r="B226" s="202" t="s">
        <v>311</v>
      </c>
    </row>
    <row r="227" spans="1:2" ht="15.75" x14ac:dyDescent="0.25">
      <c r="A227" s="38">
        <v>185</v>
      </c>
      <c r="B227" s="202" t="s">
        <v>312</v>
      </c>
    </row>
    <row r="228" spans="1:2" ht="15.75" x14ac:dyDescent="0.25">
      <c r="A228" s="38">
        <v>186</v>
      </c>
      <c r="B228" s="202" t="s">
        <v>313</v>
      </c>
    </row>
    <row r="229" spans="1:2" ht="15.75" x14ac:dyDescent="0.25">
      <c r="A229" s="38">
        <v>187</v>
      </c>
      <c r="B229" s="202" t="s">
        <v>314</v>
      </c>
    </row>
    <row r="230" spans="1:2" ht="15.75" x14ac:dyDescent="0.25">
      <c r="A230" s="38">
        <v>188</v>
      </c>
      <c r="B230" s="202" t="s">
        <v>315</v>
      </c>
    </row>
    <row r="231" spans="1:2" ht="15.75" x14ac:dyDescent="0.25">
      <c r="A231" s="38">
        <v>189</v>
      </c>
      <c r="B231" s="202" t="s">
        <v>316</v>
      </c>
    </row>
    <row r="232" spans="1:2" ht="15.75" x14ac:dyDescent="0.25">
      <c r="A232" s="38">
        <v>190</v>
      </c>
      <c r="B232" s="202" t="s">
        <v>317</v>
      </c>
    </row>
    <row r="233" spans="1:2" ht="15.75" x14ac:dyDescent="0.25">
      <c r="A233" s="38">
        <v>191</v>
      </c>
      <c r="B233" s="202" t="s">
        <v>318</v>
      </c>
    </row>
    <row r="234" spans="1:2" ht="15.75" x14ac:dyDescent="0.25">
      <c r="A234" s="38">
        <v>192</v>
      </c>
      <c r="B234" s="202" t="s">
        <v>319</v>
      </c>
    </row>
    <row r="235" spans="1:2" ht="15.75" x14ac:dyDescent="0.25">
      <c r="A235" s="38">
        <v>193</v>
      </c>
      <c r="B235" s="202" t="s">
        <v>320</v>
      </c>
    </row>
    <row r="236" spans="1:2" ht="15.75" x14ac:dyDescent="0.25">
      <c r="A236" s="38">
        <v>194</v>
      </c>
      <c r="B236" s="202" t="s">
        <v>321</v>
      </c>
    </row>
    <row r="237" spans="1:2" ht="15.75" x14ac:dyDescent="0.25">
      <c r="A237" s="38">
        <v>195</v>
      </c>
      <c r="B237" s="202" t="s">
        <v>322</v>
      </c>
    </row>
    <row r="238" spans="1:2" ht="15.75" x14ac:dyDescent="0.25">
      <c r="A238" s="38">
        <v>196</v>
      </c>
      <c r="B238" s="202" t="s">
        <v>323</v>
      </c>
    </row>
    <row r="239" spans="1:2" ht="15.75" x14ac:dyDescent="0.25">
      <c r="A239" s="38">
        <v>197</v>
      </c>
      <c r="B239" s="202" t="s">
        <v>324</v>
      </c>
    </row>
    <row r="240" spans="1:2" ht="15.75" x14ac:dyDescent="0.25">
      <c r="A240" s="38">
        <v>198</v>
      </c>
      <c r="B240" s="202" t="s">
        <v>325</v>
      </c>
    </row>
    <row r="241" spans="1:2" ht="15.75" x14ac:dyDescent="0.25">
      <c r="A241" s="38">
        <v>199</v>
      </c>
      <c r="B241" s="202" t="s">
        <v>326</v>
      </c>
    </row>
    <row r="242" spans="1:2" ht="15.75" x14ac:dyDescent="0.25">
      <c r="A242" s="38">
        <v>200</v>
      </c>
      <c r="B242" s="202" t="s">
        <v>327</v>
      </c>
    </row>
    <row r="243" spans="1:2" ht="15.75" x14ac:dyDescent="0.25">
      <c r="A243" s="38">
        <v>201</v>
      </c>
      <c r="B243" s="202" t="s">
        <v>328</v>
      </c>
    </row>
    <row r="244" spans="1:2" ht="15.75" x14ac:dyDescent="0.25">
      <c r="A244" s="38">
        <v>202</v>
      </c>
      <c r="B244" s="202" t="s">
        <v>329</v>
      </c>
    </row>
    <row r="245" spans="1:2" ht="15.75" x14ac:dyDescent="0.25">
      <c r="A245" s="38">
        <v>203</v>
      </c>
      <c r="B245" s="202" t="s">
        <v>330</v>
      </c>
    </row>
    <row r="246" spans="1:2" ht="15.75" x14ac:dyDescent="0.25">
      <c r="A246" s="38">
        <v>204</v>
      </c>
      <c r="B246" s="202" t="s">
        <v>331</v>
      </c>
    </row>
    <row r="247" spans="1:2" ht="15.75" x14ac:dyDescent="0.25">
      <c r="A247" s="38">
        <v>205</v>
      </c>
      <c r="B247" s="202" t="s">
        <v>332</v>
      </c>
    </row>
    <row r="248" spans="1:2" ht="15.75" x14ac:dyDescent="0.25">
      <c r="A248" s="38">
        <v>206</v>
      </c>
      <c r="B248" s="202" t="s">
        <v>333</v>
      </c>
    </row>
    <row r="249" spans="1:2" ht="15.75" x14ac:dyDescent="0.25">
      <c r="A249" s="38">
        <v>207</v>
      </c>
      <c r="B249" s="202" t="s">
        <v>334</v>
      </c>
    </row>
    <row r="250" spans="1:2" ht="15.75" x14ac:dyDescent="0.25">
      <c r="A250" s="38">
        <v>208</v>
      </c>
      <c r="B250" s="202" t="s">
        <v>335</v>
      </c>
    </row>
    <row r="251" spans="1:2" ht="15.75" x14ac:dyDescent="0.25">
      <c r="A251" s="38">
        <v>209</v>
      </c>
      <c r="B251" s="202" t="s">
        <v>336</v>
      </c>
    </row>
    <row r="252" spans="1:2" ht="15.75" x14ac:dyDescent="0.25">
      <c r="A252" s="38">
        <v>210</v>
      </c>
      <c r="B252" s="202" t="s">
        <v>337</v>
      </c>
    </row>
    <row r="253" spans="1:2" ht="15.75" x14ac:dyDescent="0.25">
      <c r="A253" s="38">
        <v>211</v>
      </c>
      <c r="B253" s="202" t="s">
        <v>338</v>
      </c>
    </row>
    <row r="254" spans="1:2" ht="15.75" x14ac:dyDescent="0.25">
      <c r="A254" s="38">
        <v>212</v>
      </c>
      <c r="B254" s="202" t="s">
        <v>339</v>
      </c>
    </row>
    <row r="255" spans="1:2" ht="15.75" x14ac:dyDescent="0.25">
      <c r="A255" s="38">
        <v>213</v>
      </c>
      <c r="B255" s="202" t="s">
        <v>340</v>
      </c>
    </row>
    <row r="256" spans="1:2" ht="15.75" x14ac:dyDescent="0.25">
      <c r="A256" s="38">
        <v>214</v>
      </c>
      <c r="B256" s="202" t="s">
        <v>341</v>
      </c>
    </row>
    <row r="257" spans="1:2" ht="15.75" x14ac:dyDescent="0.25">
      <c r="A257" s="38">
        <v>215</v>
      </c>
      <c r="B257" s="202" t="s">
        <v>342</v>
      </c>
    </row>
    <row r="258" spans="1:2" ht="15.75" x14ac:dyDescent="0.25">
      <c r="A258" s="38">
        <v>216</v>
      </c>
      <c r="B258" s="202" t="s">
        <v>343</v>
      </c>
    </row>
    <row r="259" spans="1:2" ht="15.75" x14ac:dyDescent="0.25">
      <c r="A259" s="38">
        <v>217</v>
      </c>
      <c r="B259" s="202" t="s">
        <v>344</v>
      </c>
    </row>
    <row r="260" spans="1:2" ht="15.75" x14ac:dyDescent="0.25">
      <c r="A260" s="38">
        <v>218</v>
      </c>
      <c r="B260" s="202" t="s">
        <v>345</v>
      </c>
    </row>
    <row r="261" spans="1:2" ht="15.75" x14ac:dyDescent="0.25">
      <c r="A261" s="38">
        <v>219</v>
      </c>
      <c r="B261" s="202" t="s">
        <v>346</v>
      </c>
    </row>
    <row r="262" spans="1:2" ht="15.75" x14ac:dyDescent="0.25">
      <c r="A262" s="38">
        <v>220</v>
      </c>
      <c r="B262" s="202" t="s">
        <v>347</v>
      </c>
    </row>
    <row r="263" spans="1:2" ht="15.75" x14ac:dyDescent="0.25">
      <c r="A263" s="38">
        <v>221</v>
      </c>
      <c r="B263" s="202" t="s">
        <v>348</v>
      </c>
    </row>
    <row r="264" spans="1:2" ht="15.75" x14ac:dyDescent="0.25">
      <c r="A264" s="38">
        <v>222</v>
      </c>
      <c r="B264" s="202" t="s">
        <v>349</v>
      </c>
    </row>
    <row r="265" spans="1:2" ht="15.75" x14ac:dyDescent="0.25">
      <c r="A265" s="38">
        <v>223</v>
      </c>
      <c r="B265" s="202" t="s">
        <v>350</v>
      </c>
    </row>
    <row r="266" spans="1:2" ht="15.75" x14ac:dyDescent="0.25">
      <c r="A266" s="38">
        <v>224</v>
      </c>
      <c r="B266" s="202" t="s">
        <v>351</v>
      </c>
    </row>
    <row r="267" spans="1:2" ht="15.75" x14ac:dyDescent="0.25">
      <c r="A267" s="38">
        <v>225</v>
      </c>
      <c r="B267" s="202" t="s">
        <v>352</v>
      </c>
    </row>
    <row r="268" spans="1:2" ht="15.75" x14ac:dyDescent="0.25">
      <c r="A268" s="38">
        <v>226</v>
      </c>
      <c r="B268" s="202" t="s">
        <v>353</v>
      </c>
    </row>
    <row r="269" spans="1:2" ht="15.75" x14ac:dyDescent="0.25">
      <c r="A269" s="38">
        <v>227</v>
      </c>
      <c r="B269" s="202" t="s">
        <v>354</v>
      </c>
    </row>
    <row r="270" spans="1:2" ht="15.75" x14ac:dyDescent="0.25">
      <c r="A270" s="38">
        <v>228</v>
      </c>
      <c r="B270" s="202" t="s">
        <v>355</v>
      </c>
    </row>
    <row r="271" spans="1:2" ht="15.75" x14ac:dyDescent="0.25">
      <c r="A271" s="38">
        <v>229</v>
      </c>
      <c r="B271" s="202" t="s">
        <v>356</v>
      </c>
    </row>
    <row r="272" spans="1:2" ht="15.75" x14ac:dyDescent="0.25">
      <c r="A272" s="38">
        <v>230</v>
      </c>
      <c r="B272" s="202" t="s">
        <v>357</v>
      </c>
    </row>
    <row r="273" spans="1:2" ht="15.75" x14ac:dyDescent="0.25">
      <c r="A273" s="38">
        <v>231</v>
      </c>
      <c r="B273" s="202" t="s">
        <v>358</v>
      </c>
    </row>
    <row r="274" spans="1:2" ht="15.75" x14ac:dyDescent="0.25">
      <c r="A274" s="38">
        <v>232</v>
      </c>
      <c r="B274" s="202" t="s">
        <v>359</v>
      </c>
    </row>
    <row r="275" spans="1:2" ht="15.75" x14ac:dyDescent="0.25">
      <c r="A275" s="38">
        <v>233</v>
      </c>
      <c r="B275" s="202" t="s">
        <v>360</v>
      </c>
    </row>
    <row r="276" spans="1:2" ht="15.75" x14ac:dyDescent="0.25">
      <c r="A276" s="38">
        <v>234</v>
      </c>
      <c r="B276" s="202" t="s">
        <v>361</v>
      </c>
    </row>
    <row r="277" spans="1:2" ht="15.75" x14ac:dyDescent="0.25">
      <c r="A277" s="38">
        <v>235</v>
      </c>
      <c r="B277" s="202" t="s">
        <v>362</v>
      </c>
    </row>
    <row r="278" spans="1:2" ht="15.75" x14ac:dyDescent="0.25">
      <c r="A278" s="38">
        <v>236</v>
      </c>
      <c r="B278" s="202" t="s">
        <v>363</v>
      </c>
    </row>
    <row r="279" spans="1:2" ht="15.75" x14ac:dyDescent="0.25">
      <c r="A279" s="38">
        <v>237</v>
      </c>
      <c r="B279" s="202" t="s">
        <v>364</v>
      </c>
    </row>
    <row r="280" spans="1:2" ht="15.75" x14ac:dyDescent="0.25">
      <c r="A280" s="38">
        <v>238</v>
      </c>
      <c r="B280" s="202" t="s">
        <v>365</v>
      </c>
    </row>
    <row r="281" spans="1:2" ht="15.75" x14ac:dyDescent="0.25">
      <c r="A281" s="38">
        <v>239</v>
      </c>
      <c r="B281" s="202" t="s">
        <v>366</v>
      </c>
    </row>
    <row r="282" spans="1:2" ht="15.75" x14ac:dyDescent="0.25">
      <c r="A282" s="38">
        <v>240</v>
      </c>
      <c r="B282" s="202" t="s">
        <v>367</v>
      </c>
    </row>
    <row r="283" spans="1:2" ht="15.75" x14ac:dyDescent="0.25">
      <c r="A283" s="38">
        <v>241</v>
      </c>
      <c r="B283" s="202" t="s">
        <v>368</v>
      </c>
    </row>
    <row r="284" spans="1:2" ht="15.75" x14ac:dyDescent="0.25">
      <c r="A284" s="38">
        <v>242</v>
      </c>
      <c r="B284" s="202" t="s">
        <v>369</v>
      </c>
    </row>
    <row r="285" spans="1:2" ht="15.75" x14ac:dyDescent="0.25">
      <c r="A285" s="38">
        <v>243</v>
      </c>
      <c r="B285" s="202" t="s">
        <v>370</v>
      </c>
    </row>
    <row r="286" spans="1:2" ht="15.75" x14ac:dyDescent="0.25">
      <c r="A286" s="38">
        <v>244</v>
      </c>
      <c r="B286" s="202" t="s">
        <v>371</v>
      </c>
    </row>
    <row r="287" spans="1:2" ht="15.75" x14ac:dyDescent="0.25">
      <c r="A287" s="38">
        <v>245</v>
      </c>
      <c r="B287" s="202" t="s">
        <v>372</v>
      </c>
    </row>
    <row r="288" spans="1:2" ht="15.75" x14ac:dyDescent="0.25">
      <c r="A288" s="38">
        <v>246</v>
      </c>
      <c r="B288" s="202" t="s">
        <v>373</v>
      </c>
    </row>
    <row r="289" spans="1:2" ht="15.75" x14ac:dyDescent="0.25">
      <c r="A289" s="38">
        <v>247</v>
      </c>
      <c r="B289" s="202" t="s">
        <v>374</v>
      </c>
    </row>
    <row r="290" spans="1:2" ht="15.75" x14ac:dyDescent="0.25">
      <c r="A290" s="38">
        <v>248</v>
      </c>
      <c r="B290" s="202" t="s">
        <v>375</v>
      </c>
    </row>
    <row r="291" spans="1:2" ht="15.75" x14ac:dyDescent="0.25">
      <c r="A291" s="38">
        <v>249</v>
      </c>
      <c r="B291" s="202" t="s">
        <v>376</v>
      </c>
    </row>
    <row r="292" spans="1:2" ht="15.75" x14ac:dyDescent="0.25">
      <c r="A292" s="38">
        <v>250</v>
      </c>
      <c r="B292" s="202" t="s">
        <v>377</v>
      </c>
    </row>
    <row r="293" spans="1:2" ht="15.75" x14ac:dyDescent="0.25">
      <c r="A293" s="38">
        <v>251</v>
      </c>
      <c r="B293" s="202" t="s">
        <v>378</v>
      </c>
    </row>
    <row r="294" spans="1:2" ht="15.75" x14ac:dyDescent="0.25">
      <c r="A294" s="38">
        <v>252</v>
      </c>
      <c r="B294" s="202" t="s">
        <v>379</v>
      </c>
    </row>
    <row r="295" spans="1:2" ht="7.5" customHeight="1" x14ac:dyDescent="0.25">
      <c r="A295" s="46"/>
      <c r="B295" s="46"/>
    </row>
    <row r="297" spans="1:2" ht="15.75" x14ac:dyDescent="0.25">
      <c r="A297" s="40">
        <v>8</v>
      </c>
      <c r="B297" s="41" t="s">
        <v>969</v>
      </c>
    </row>
    <row r="298" spans="1:2" x14ac:dyDescent="0.25">
      <c r="A298" s="3"/>
      <c r="B298" t="s">
        <v>970</v>
      </c>
    </row>
    <row r="299" spans="1:2" x14ac:dyDescent="0.25">
      <c r="A299" s="3"/>
      <c r="B299" t="s">
        <v>971</v>
      </c>
    </row>
    <row r="300" spans="1:2" x14ac:dyDescent="0.25">
      <c r="B300" t="s">
        <v>982</v>
      </c>
    </row>
    <row r="301" spans="1:2" x14ac:dyDescent="0.25">
      <c r="B301" t="s">
        <v>990</v>
      </c>
    </row>
    <row r="302" spans="1:2" x14ac:dyDescent="0.25">
      <c r="B302" s="140" t="s">
        <v>410</v>
      </c>
    </row>
  </sheetData>
  <sheetProtection algorithmName="SHA-512" hashValue="7AQiNnL+WKBs8Yn8Ew2mSw2tS4yGcKi4PV/jcj22MT/Cz82LfVvju61UMT9IcIcv/Nh5vgBMZc5e4C/QqyK35w==" saltValue="KgIPQx1xZpNuy794WxbKsg==" spinCount="100000" sheet="1" objects="1" scenarios="1"/>
  <mergeCells count="1">
    <mergeCell ref="A2:C2"/>
  </mergeCells>
  <pageMargins left="0.7" right="0.7" top="0.75" bottom="0.75" header="0.3" footer="0.3"/>
  <pageSetup paperSize="9" scale="16"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dimension ref="A1:AO68"/>
  <sheetViews>
    <sheetView view="pageBreakPreview" zoomScaleNormal="100" zoomScaleSheetLayoutView="100" workbookViewId="0"/>
  </sheetViews>
  <sheetFormatPr defaultColWidth="9.140625" defaultRowHeight="15" x14ac:dyDescent="0.25"/>
  <cols>
    <col min="1" max="1" width="2.28515625" style="5" customWidth="1"/>
    <col min="2" max="2" width="6.42578125" style="5" customWidth="1"/>
    <col min="3" max="3" width="2.42578125" style="5" customWidth="1"/>
    <col min="4" max="4" width="25.7109375" style="9" customWidth="1"/>
    <col min="5" max="5" width="15.85546875" style="6" customWidth="1"/>
    <col min="6" max="6" width="9.140625" style="6"/>
    <col min="7" max="7" width="3.7109375" style="6" hidden="1" customWidth="1"/>
    <col min="8" max="8" width="13.140625" style="6" customWidth="1"/>
    <col min="9" max="9" width="20.42578125" style="6" customWidth="1"/>
    <col min="10" max="10" width="1.85546875" style="6" customWidth="1"/>
    <col min="11" max="26" width="0" style="7" hidden="1" customWidth="1"/>
    <col min="27" max="27" width="0.140625" style="7" hidden="1" customWidth="1"/>
    <col min="28" max="39" width="0" style="7" hidden="1" customWidth="1"/>
    <col min="40" max="40" width="0.28515625" style="7" customWidth="1"/>
    <col min="41" max="41" width="9.140625" style="7"/>
    <col min="42" max="16384" width="9.140625" style="8"/>
  </cols>
  <sheetData>
    <row r="1" spans="1:10" ht="18.75" customHeight="1" x14ac:dyDescent="0.25">
      <c r="B1" s="282"/>
      <c r="C1" s="282"/>
      <c r="E1" s="47"/>
      <c r="F1" s="47"/>
    </row>
    <row r="2" spans="1:10" ht="18.75" x14ac:dyDescent="0.25">
      <c r="A2" s="441" t="str">
        <f>Instructions!B2</f>
        <v>Form QST-MC</v>
      </c>
      <c r="B2" s="441"/>
      <c r="C2" s="441"/>
      <c r="D2" s="441"/>
    </row>
    <row r="3" spans="1:10" ht="18.75" x14ac:dyDescent="0.25">
      <c r="A3" s="282"/>
      <c r="B3" s="282"/>
      <c r="C3" s="282"/>
      <c r="D3" s="282"/>
    </row>
    <row r="4" spans="1:10" ht="18.75" x14ac:dyDescent="0.25">
      <c r="A4" s="282"/>
      <c r="B4" s="282"/>
      <c r="C4" s="282"/>
      <c r="D4" s="282"/>
    </row>
    <row r="5" spans="1:10" ht="18.75" x14ac:dyDescent="0.25">
      <c r="A5" s="282"/>
      <c r="B5" s="282"/>
      <c r="C5" s="282"/>
      <c r="D5" s="282"/>
    </row>
    <row r="6" spans="1:10" ht="15.75" thickBot="1" x14ac:dyDescent="0.3"/>
    <row r="7" spans="1:10" ht="19.5" thickBot="1" x14ac:dyDescent="0.35">
      <c r="A7" s="491" t="s">
        <v>28</v>
      </c>
      <c r="B7" s="492"/>
      <c r="C7" s="492"/>
      <c r="D7" s="492"/>
      <c r="E7" s="492"/>
      <c r="F7" s="492"/>
      <c r="G7" s="492"/>
      <c r="H7" s="492"/>
      <c r="I7" s="492"/>
      <c r="J7" s="493"/>
    </row>
    <row r="9" spans="1:10" ht="18.75" x14ac:dyDescent="0.3">
      <c r="A9" s="42"/>
      <c r="B9" s="42" t="s">
        <v>29</v>
      </c>
      <c r="C9" s="42"/>
      <c r="D9" s="43" t="s">
        <v>30</v>
      </c>
      <c r="E9" s="494" t="s">
        <v>31</v>
      </c>
      <c r="F9" s="494"/>
      <c r="G9" s="494"/>
      <c r="H9" s="494"/>
      <c r="I9" s="494"/>
      <c r="J9" s="494"/>
    </row>
    <row r="11" spans="1:10" x14ac:dyDescent="0.25">
      <c r="A11" s="495"/>
      <c r="B11" s="495" t="s">
        <v>32</v>
      </c>
      <c r="C11" s="287"/>
    </row>
    <row r="12" spans="1:10" ht="30" x14ac:dyDescent="0.25">
      <c r="A12" s="495"/>
      <c r="B12" s="495"/>
      <c r="C12" s="287"/>
      <c r="D12" s="399" t="s">
        <v>490</v>
      </c>
    </row>
    <row r="13" spans="1:10" ht="31.5" customHeight="1" x14ac:dyDescent="0.25">
      <c r="A13" s="495"/>
      <c r="B13" s="495"/>
      <c r="C13" s="287"/>
    </row>
    <row r="14" spans="1:10" x14ac:dyDescent="0.25">
      <c r="A14" s="288"/>
      <c r="B14" s="288"/>
      <c r="C14" s="287"/>
    </row>
    <row r="15" spans="1:10" ht="15" customHeight="1" x14ac:dyDescent="0.25">
      <c r="A15" s="288"/>
      <c r="B15" s="497" t="s">
        <v>33</v>
      </c>
      <c r="C15" s="233"/>
      <c r="D15" s="498" t="s">
        <v>443</v>
      </c>
      <c r="E15" s="234"/>
      <c r="F15" s="234"/>
      <c r="G15" s="234"/>
      <c r="H15" s="234"/>
      <c r="I15" s="234"/>
    </row>
    <row r="16" spans="1:10" x14ac:dyDescent="0.25">
      <c r="A16" s="288"/>
      <c r="B16" s="497"/>
      <c r="C16" s="233"/>
      <c r="D16" s="498"/>
      <c r="E16" s="234"/>
      <c r="F16" s="234"/>
      <c r="G16" s="234"/>
      <c r="H16" s="234"/>
      <c r="I16" s="234"/>
    </row>
    <row r="17" spans="1:9" ht="48.75" customHeight="1" x14ac:dyDescent="0.25">
      <c r="A17" s="288"/>
      <c r="B17" s="497"/>
      <c r="C17" s="233"/>
      <c r="D17" s="498"/>
      <c r="E17" s="234"/>
      <c r="F17" s="234"/>
      <c r="G17" s="234"/>
      <c r="H17" s="234"/>
      <c r="I17" s="234"/>
    </row>
    <row r="18" spans="1:9" ht="13.5" customHeight="1" x14ac:dyDescent="0.25">
      <c r="A18" s="288"/>
      <c r="B18" s="290"/>
      <c r="C18" s="233"/>
      <c r="D18" s="291"/>
      <c r="E18" s="234"/>
      <c r="F18" s="234"/>
      <c r="G18" s="234"/>
      <c r="H18" s="234"/>
      <c r="I18" s="234"/>
    </row>
    <row r="19" spans="1:9" ht="13.5" customHeight="1" x14ac:dyDescent="0.25">
      <c r="A19" s="288"/>
      <c r="B19" s="290"/>
      <c r="C19" s="233"/>
      <c r="D19" s="291"/>
      <c r="E19" s="234"/>
      <c r="F19" s="234"/>
      <c r="G19" s="234"/>
      <c r="H19" s="234"/>
      <c r="I19" s="234"/>
    </row>
    <row r="20" spans="1:9" ht="15" customHeight="1" x14ac:dyDescent="0.25">
      <c r="A20" s="288"/>
      <c r="B20" s="499" t="s">
        <v>439</v>
      </c>
      <c r="C20" s="233"/>
      <c r="D20" s="498" t="s">
        <v>444</v>
      </c>
      <c r="E20" s="234"/>
      <c r="F20" s="234"/>
      <c r="G20" s="234"/>
      <c r="H20" s="234"/>
      <c r="I20" s="234"/>
    </row>
    <row r="21" spans="1:9" x14ac:dyDescent="0.25">
      <c r="A21" s="288"/>
      <c r="B21" s="499"/>
      <c r="C21" s="233"/>
      <c r="D21" s="498"/>
      <c r="E21" s="234"/>
      <c r="F21" s="234"/>
      <c r="G21" s="234"/>
      <c r="H21" s="234"/>
      <c r="I21" s="234"/>
    </row>
    <row r="22" spans="1:9" ht="168.75" customHeight="1" x14ac:dyDescent="0.25">
      <c r="A22" s="288"/>
      <c r="B22" s="499"/>
      <c r="C22" s="233"/>
      <c r="D22" s="498"/>
      <c r="E22" s="234"/>
      <c r="F22" s="234"/>
      <c r="G22" s="234"/>
      <c r="H22" s="234"/>
      <c r="I22" s="234"/>
    </row>
    <row r="23" spans="1:9" x14ac:dyDescent="0.25">
      <c r="A23" s="288"/>
      <c r="B23" s="290"/>
      <c r="C23" s="233"/>
      <c r="D23" s="233"/>
      <c r="E23" s="234"/>
      <c r="F23" s="234"/>
      <c r="G23" s="234"/>
      <c r="H23" s="234"/>
      <c r="I23" s="234"/>
    </row>
    <row r="24" spans="1:9" ht="15" customHeight="1" x14ac:dyDescent="0.25">
      <c r="A24" s="288"/>
      <c r="B24" s="498" t="s">
        <v>34</v>
      </c>
      <c r="C24" s="233"/>
      <c r="D24" s="498" t="s">
        <v>445</v>
      </c>
      <c r="E24" s="234"/>
      <c r="F24" s="234"/>
      <c r="G24" s="234"/>
      <c r="H24" s="234"/>
      <c r="I24" s="234"/>
    </row>
    <row r="25" spans="1:9" x14ac:dyDescent="0.25">
      <c r="A25" s="288"/>
      <c r="B25" s="498"/>
      <c r="C25" s="233"/>
      <c r="D25" s="498"/>
      <c r="E25" s="234"/>
      <c r="F25" s="234"/>
      <c r="G25" s="234"/>
      <c r="H25" s="234"/>
      <c r="I25" s="234"/>
    </row>
    <row r="26" spans="1:9" x14ac:dyDescent="0.25">
      <c r="A26" s="288"/>
      <c r="B26" s="498"/>
      <c r="C26" s="233"/>
      <c r="D26" s="498"/>
      <c r="E26" s="234"/>
      <c r="F26" s="234"/>
      <c r="G26" s="234"/>
      <c r="H26" s="234"/>
      <c r="I26" s="234"/>
    </row>
    <row r="27" spans="1:9" x14ac:dyDescent="0.25">
      <c r="A27" s="288"/>
      <c r="B27" s="498"/>
      <c r="C27" s="233"/>
      <c r="D27" s="498"/>
      <c r="E27" s="234"/>
      <c r="F27" s="234"/>
      <c r="G27" s="234"/>
      <c r="H27" s="234"/>
      <c r="I27" s="234"/>
    </row>
    <row r="28" spans="1:9" x14ac:dyDescent="0.25">
      <c r="A28" s="288"/>
      <c r="B28" s="498"/>
      <c r="C28" s="233"/>
      <c r="D28" s="498"/>
      <c r="E28" s="234"/>
      <c r="F28" s="234"/>
      <c r="G28" s="234"/>
      <c r="H28" s="234"/>
      <c r="I28" s="234"/>
    </row>
    <row r="29" spans="1:9" x14ac:dyDescent="0.25">
      <c r="A29" s="288"/>
      <c r="B29" s="498"/>
      <c r="C29" s="233"/>
      <c r="D29" s="498"/>
      <c r="E29" s="234"/>
      <c r="F29" s="234"/>
      <c r="G29" s="234"/>
      <c r="H29" s="234"/>
      <c r="I29" s="234"/>
    </row>
    <row r="30" spans="1:9" x14ac:dyDescent="0.25">
      <c r="A30" s="289"/>
      <c r="B30" s="289"/>
      <c r="C30" s="287"/>
      <c r="D30" s="45"/>
    </row>
    <row r="31" spans="1:9" ht="30" x14ac:dyDescent="0.25">
      <c r="A31" s="288"/>
      <c r="B31" s="288" t="s">
        <v>440</v>
      </c>
      <c r="C31" s="287"/>
      <c r="D31" s="45" t="s">
        <v>430</v>
      </c>
    </row>
    <row r="32" spans="1:9" ht="34.5" customHeight="1" x14ac:dyDescent="0.25">
      <c r="A32" s="288"/>
      <c r="B32" s="288"/>
      <c r="C32" s="287"/>
    </row>
    <row r="33" spans="1:41" ht="51.75" customHeight="1" x14ac:dyDescent="0.25">
      <c r="A33" s="288"/>
      <c r="B33" s="288" t="s">
        <v>441</v>
      </c>
      <c r="C33" s="287"/>
      <c r="D33" s="45" t="s">
        <v>84</v>
      </c>
    </row>
    <row r="34" spans="1:41" ht="20.25" customHeight="1" x14ac:dyDescent="0.25">
      <c r="A34" s="288"/>
      <c r="B34" s="288"/>
      <c r="C34" s="287"/>
      <c r="D34" s="288"/>
    </row>
    <row r="35" spans="1:41" ht="75" customHeight="1" x14ac:dyDescent="0.25">
      <c r="A35" s="490"/>
      <c r="B35" s="490" t="s">
        <v>442</v>
      </c>
      <c r="C35" s="287"/>
      <c r="D35" s="496" t="s">
        <v>437</v>
      </c>
    </row>
    <row r="36" spans="1:41" x14ac:dyDescent="0.25">
      <c r="A36" s="490"/>
      <c r="B36" s="490"/>
      <c r="C36" s="287"/>
      <c r="D36" s="496"/>
    </row>
    <row r="37" spans="1:41" x14ac:dyDescent="0.25">
      <c r="A37" s="288"/>
      <c r="B37" s="288"/>
      <c r="C37" s="287"/>
      <c r="D37" s="288"/>
    </row>
    <row r="38" spans="1:41" ht="15.75" customHeight="1" x14ac:dyDescent="0.25">
      <c r="B38" s="500" t="s">
        <v>602</v>
      </c>
      <c r="D38" s="501" t="s">
        <v>603</v>
      </c>
      <c r="E38" s="334"/>
    </row>
    <row r="39" spans="1:41" s="6" customFormat="1" x14ac:dyDescent="0.25">
      <c r="A39" s="5"/>
      <c r="B39" s="500"/>
      <c r="C39" s="5"/>
      <c r="D39" s="502"/>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row>
    <row r="40" spans="1:41" s="6" customFormat="1" x14ac:dyDescent="0.25">
      <c r="A40" s="288"/>
      <c r="B40" s="500"/>
      <c r="C40" s="288"/>
      <c r="D40" s="502"/>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row>
    <row r="41" spans="1:41" s="6" customFormat="1" x14ac:dyDescent="0.25">
      <c r="A41" s="288"/>
      <c r="B41" s="500"/>
      <c r="C41" s="288"/>
      <c r="D41" s="502"/>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row>
    <row r="42" spans="1:41" s="6" customFormat="1" x14ac:dyDescent="0.25">
      <c r="A42" s="5"/>
      <c r="B42" s="500"/>
      <c r="C42" s="5"/>
      <c r="D42" s="502"/>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row>
    <row r="43" spans="1:41" s="6" customFormat="1" x14ac:dyDescent="0.25">
      <c r="D43" s="502"/>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row>
    <row r="44" spans="1:41" s="6" customFormat="1" x14ac:dyDescent="0.25">
      <c r="D44" s="356"/>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row>
    <row r="45" spans="1:41" s="6" customFormat="1" ht="30" customHeight="1" x14ac:dyDescent="0.25">
      <c r="B45" s="495" t="s">
        <v>643</v>
      </c>
      <c r="D45" s="500" t="s">
        <v>699</v>
      </c>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row>
    <row r="46" spans="1:41" s="6" customFormat="1" x14ac:dyDescent="0.25">
      <c r="B46" s="495"/>
      <c r="D46" s="500"/>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row>
    <row r="47" spans="1:41" s="6" customFormat="1" x14ac:dyDescent="0.25">
      <c r="B47" s="495"/>
      <c r="D47" s="500"/>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row>
    <row r="48" spans="1:41" s="6" customFormat="1" x14ac:dyDescent="0.25">
      <c r="B48" s="495"/>
      <c r="D48" s="500"/>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row>
    <row r="49" spans="1:41" s="6" customFormat="1" x14ac:dyDescent="0.25">
      <c r="B49" s="495"/>
      <c r="D49" s="500"/>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row>
    <row r="50" spans="1:41" s="6" customFormat="1" x14ac:dyDescent="0.25">
      <c r="B50" s="495"/>
      <c r="D50" s="500"/>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row>
    <row r="51" spans="1:41" s="6" customFormat="1" x14ac:dyDescent="0.25">
      <c r="B51" s="495"/>
      <c r="D51" s="500"/>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row>
    <row r="52" spans="1:41" s="6" customFormat="1" x14ac:dyDescent="0.25">
      <c r="B52" s="495"/>
      <c r="D52" s="500"/>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row>
    <row r="53" spans="1:41" s="6" customFormat="1" x14ac:dyDescent="0.25">
      <c r="B53" s="495"/>
      <c r="D53" s="500"/>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row>
    <row r="54" spans="1:41" s="6" customFormat="1" x14ac:dyDescent="0.25">
      <c r="B54" s="495"/>
      <c r="D54" s="500"/>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row>
    <row r="55" spans="1:41" s="6" customFormat="1" x14ac:dyDescent="0.25">
      <c r="B55" s="495"/>
      <c r="D55" s="500"/>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row>
    <row r="56" spans="1:41" s="6" customFormat="1" x14ac:dyDescent="0.25">
      <c r="B56" s="495"/>
      <c r="D56" s="500"/>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row>
    <row r="57" spans="1:41" s="6" customFormat="1" x14ac:dyDescent="0.25">
      <c r="B57" s="495"/>
      <c r="D57" s="500"/>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row>
    <row r="58" spans="1:41" s="6" customFormat="1" x14ac:dyDescent="0.25">
      <c r="B58" s="495"/>
      <c r="D58" s="500"/>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row>
    <row r="59" spans="1:41" s="6" customFormat="1" x14ac:dyDescent="0.25">
      <c r="B59" s="495"/>
      <c r="D59" s="500"/>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row>
    <row r="60" spans="1:41" s="6" customFormat="1" x14ac:dyDescent="0.25">
      <c r="B60" s="495"/>
      <c r="D60" s="356"/>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row>
    <row r="61" spans="1:41" s="6" customFormat="1" x14ac:dyDescent="0.25">
      <c r="D61" s="356"/>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row>
    <row r="62" spans="1:41" s="6" customFormat="1" x14ac:dyDescent="0.25">
      <c r="D62" s="356"/>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row>
    <row r="63" spans="1:41" s="6" customFormat="1" ht="14.25" customHeight="1" x14ac:dyDescent="0.25">
      <c r="A63" s="5"/>
      <c r="B63" s="5" t="s">
        <v>965</v>
      </c>
      <c r="C63" s="5"/>
      <c r="D63" s="287" t="s">
        <v>966</v>
      </c>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row>
    <row r="64" spans="1:41" s="6" customFormat="1" x14ac:dyDescent="0.25">
      <c r="A64" s="5"/>
      <c r="B64" s="5"/>
      <c r="C64" s="5"/>
      <c r="D64" s="9"/>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row>
    <row r="68" spans="1:41" s="6" customFormat="1" x14ac:dyDescent="0.25">
      <c r="A68" s="8"/>
      <c r="B68" s="8"/>
      <c r="C68" s="8"/>
      <c r="D68" s="8"/>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row>
  </sheetData>
  <sheetProtection algorithmName="SHA-512" hashValue="3aH3GCU9rFAe/yq157VUqg3RydBgyIyhtmv4JdutufOpiab5oRvnDdPkCwtcDYSa74Aq+X/kImhLMZKUyQhs2A==" saltValue="18jdpIQWr26X58c6nwZ5zA==" spinCount="100000" sheet="1" objects="1" scenarios="1"/>
  <mergeCells count="18">
    <mergeCell ref="D45:D59"/>
    <mergeCell ref="B45:B60"/>
    <mergeCell ref="B38:B42"/>
    <mergeCell ref="D38:D43"/>
    <mergeCell ref="A2:D2"/>
    <mergeCell ref="A35:A36"/>
    <mergeCell ref="A7:J7"/>
    <mergeCell ref="E9:J9"/>
    <mergeCell ref="A11:A13"/>
    <mergeCell ref="D35:D36"/>
    <mergeCell ref="B11:B13"/>
    <mergeCell ref="B35:B36"/>
    <mergeCell ref="B15:B17"/>
    <mergeCell ref="D15:D17"/>
    <mergeCell ref="B20:B22"/>
    <mergeCell ref="D20:D22"/>
    <mergeCell ref="B24:B29"/>
    <mergeCell ref="D24:D29"/>
  </mergeCells>
  <pageMargins left="0.7" right="0.7" top="0.75" bottom="0.75" header="0.3" footer="0.3"/>
  <pageSetup scale="3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96"/>
  <sheetViews>
    <sheetView showGridLines="0" view="pageBreakPreview" zoomScaleNormal="100" zoomScaleSheetLayoutView="100" workbookViewId="0"/>
  </sheetViews>
  <sheetFormatPr defaultColWidth="9.140625" defaultRowHeight="15" x14ac:dyDescent="0.25"/>
  <cols>
    <col min="1" max="1" width="1.5703125" style="4" customWidth="1"/>
    <col min="2" max="2" width="4.140625" style="4" customWidth="1"/>
    <col min="3" max="3" width="7.7109375" style="4" customWidth="1"/>
    <col min="4" max="4" width="52.42578125" style="46" customWidth="1"/>
    <col min="5" max="5" width="2.28515625" style="46" customWidth="1"/>
    <col min="6" max="6" width="31.7109375" style="46" customWidth="1"/>
    <col min="7" max="7" width="2.140625" style="46" customWidth="1"/>
    <col min="8" max="8" width="28.7109375" style="46" customWidth="1"/>
    <col min="9" max="9" width="2.140625" style="46" customWidth="1"/>
    <col min="10" max="10" width="28.7109375" style="46" customWidth="1"/>
    <col min="11" max="11" width="2.140625" style="46" customWidth="1"/>
    <col min="12" max="12" width="26.5703125" style="46" customWidth="1"/>
    <col min="13" max="13" width="2" style="46" customWidth="1"/>
    <col min="14" max="14" width="29" style="46" customWidth="1"/>
    <col min="15" max="15" width="2.140625" style="46" customWidth="1"/>
    <col min="16" max="16" width="30" style="46" customWidth="1"/>
    <col min="17" max="17" width="1.5703125" style="4" customWidth="1"/>
    <col min="18" max="18" width="28" style="46" customWidth="1"/>
    <col min="19" max="19" width="3" style="46" customWidth="1"/>
    <col min="20" max="30" width="9.140625" style="46" customWidth="1"/>
    <col min="31" max="31" width="0.140625" style="46" customWidth="1"/>
    <col min="32" max="43" width="9.140625" style="46" customWidth="1"/>
    <col min="44" max="44" width="0.28515625" style="46" customWidth="1"/>
    <col min="45" max="16384" width="9.140625" style="46"/>
  </cols>
  <sheetData>
    <row r="1" spans="2:20" x14ac:dyDescent="0.25">
      <c r="D1" s="4"/>
      <c r="E1" s="4"/>
      <c r="F1" s="4"/>
      <c r="G1" s="4"/>
      <c r="H1" s="4"/>
      <c r="I1" s="4"/>
      <c r="J1" s="4"/>
      <c r="K1" s="4"/>
      <c r="L1" s="4"/>
      <c r="M1" s="4"/>
      <c r="N1" s="4"/>
      <c r="O1" s="4"/>
      <c r="P1" s="4"/>
      <c r="R1" s="4"/>
      <c r="S1" s="4"/>
    </row>
    <row r="2" spans="2:20" ht="18.75" customHeight="1" x14ac:dyDescent="0.25">
      <c r="B2" s="441" t="str">
        <f>'General Info'!B2:C2</f>
        <v>Form QST-MC</v>
      </c>
      <c r="C2" s="441"/>
      <c r="D2" s="441"/>
      <c r="E2" s="441"/>
      <c r="F2" s="4"/>
      <c r="G2" s="4"/>
      <c r="H2" s="4"/>
      <c r="I2" s="4"/>
      <c r="J2" s="4"/>
      <c r="K2" s="4"/>
      <c r="L2" s="4"/>
      <c r="M2" s="4"/>
      <c r="N2" s="4"/>
      <c r="O2" s="4"/>
      <c r="P2" s="4"/>
      <c r="R2" s="4"/>
      <c r="S2" s="4"/>
      <c r="T2" s="4"/>
    </row>
    <row r="3" spans="2:20" x14ac:dyDescent="0.25">
      <c r="D3" s="4"/>
      <c r="E3" s="4"/>
      <c r="F3" s="4"/>
      <c r="G3" s="4"/>
      <c r="H3" s="4"/>
      <c r="I3" s="4"/>
      <c r="J3" s="4"/>
      <c r="K3" s="4"/>
      <c r="L3" s="4"/>
      <c r="M3" s="4"/>
      <c r="N3" s="4"/>
      <c r="O3" s="4"/>
      <c r="P3" s="4"/>
      <c r="R3" s="4"/>
      <c r="S3" s="4"/>
      <c r="T3" s="4"/>
    </row>
    <row r="4" spans="2:20" ht="18.75" customHeight="1" x14ac:dyDescent="0.25">
      <c r="B4" s="461" t="s">
        <v>479</v>
      </c>
      <c r="C4" s="461"/>
      <c r="D4" s="461"/>
      <c r="E4" s="461"/>
      <c r="F4" s="461"/>
      <c r="G4" s="461"/>
      <c r="H4" s="461"/>
      <c r="I4" s="461"/>
      <c r="J4" s="4"/>
      <c r="K4" s="4"/>
      <c r="L4" s="4"/>
      <c r="M4" s="4"/>
      <c r="N4" s="4"/>
      <c r="O4" s="4"/>
      <c r="P4" s="4"/>
      <c r="R4" s="4"/>
      <c r="S4" s="4"/>
      <c r="T4" s="4"/>
    </row>
    <row r="5" spans="2:20" ht="15.75" x14ac:dyDescent="0.25">
      <c r="D5" s="4"/>
      <c r="E5" s="4"/>
      <c r="F5" s="193" t="s">
        <v>455</v>
      </c>
      <c r="G5" s="4"/>
      <c r="H5" s="4"/>
      <c r="I5" s="4"/>
      <c r="J5" s="4"/>
      <c r="K5" s="4"/>
      <c r="L5" s="193" t="s">
        <v>458</v>
      </c>
      <c r="M5" s="4"/>
      <c r="N5" s="4"/>
      <c r="O5" s="4"/>
      <c r="P5" s="4"/>
      <c r="R5" s="4"/>
      <c r="S5" s="4"/>
      <c r="T5" s="4"/>
    </row>
    <row r="6" spans="2:20" ht="19.5" customHeight="1" x14ac:dyDescent="0.25">
      <c r="B6" s="194">
        <v>1</v>
      </c>
      <c r="C6" s="171" t="s">
        <v>85</v>
      </c>
      <c r="D6" s="73"/>
      <c r="E6" s="72"/>
      <c r="F6" s="72"/>
      <c r="G6" s="72"/>
      <c r="H6" s="72"/>
      <c r="I6" s="72"/>
      <c r="J6" s="72"/>
      <c r="K6" s="72"/>
      <c r="L6" s="285"/>
      <c r="M6" s="92"/>
      <c r="N6" s="4"/>
      <c r="O6" s="4"/>
      <c r="P6" s="4"/>
      <c r="R6" s="4"/>
      <c r="S6" s="4"/>
      <c r="T6" s="4"/>
    </row>
    <row r="7" spans="2:20" ht="15.75" x14ac:dyDescent="0.25">
      <c r="B7" s="176"/>
      <c r="C7" s="456"/>
      <c r="D7" s="456"/>
      <c r="E7" s="456"/>
      <c r="F7" s="456"/>
      <c r="G7" s="456"/>
      <c r="H7" s="456"/>
      <c r="I7" s="456"/>
      <c r="J7" s="456"/>
      <c r="K7" s="456"/>
      <c r="L7" s="258"/>
      <c r="M7" s="93"/>
      <c r="N7" s="4"/>
      <c r="O7" s="4"/>
      <c r="P7" s="4"/>
      <c r="R7" s="4"/>
      <c r="S7" s="4"/>
      <c r="T7" s="4"/>
    </row>
    <row r="8" spans="2:20" ht="16.5" thickBot="1" x14ac:dyDescent="0.3">
      <c r="B8" s="176"/>
      <c r="C8" s="76"/>
      <c r="D8" s="76"/>
      <c r="E8" s="47"/>
      <c r="F8" s="47"/>
      <c r="G8" s="47"/>
      <c r="H8" s="47"/>
      <c r="I8" s="47"/>
      <c r="J8" s="47"/>
      <c r="K8" s="47"/>
      <c r="L8" s="144"/>
      <c r="M8" s="93"/>
      <c r="N8" s="4"/>
      <c r="O8" s="4"/>
      <c r="P8" s="4"/>
      <c r="R8" s="4"/>
      <c r="S8" s="4"/>
      <c r="T8" s="4"/>
    </row>
    <row r="9" spans="2:20" ht="30" customHeight="1" thickBot="1" x14ac:dyDescent="0.3">
      <c r="B9" s="141"/>
      <c r="C9" s="181">
        <v>1.1000000000000001</v>
      </c>
      <c r="D9" s="121" t="s">
        <v>706</v>
      </c>
      <c r="E9" s="47"/>
      <c r="F9" s="29"/>
      <c r="G9" s="47"/>
      <c r="H9" s="258"/>
      <c r="I9" s="47"/>
      <c r="J9" s="336"/>
      <c r="K9" s="47"/>
      <c r="L9" s="144"/>
      <c r="M9" s="93"/>
      <c r="N9" s="4"/>
      <c r="O9" s="4"/>
      <c r="P9" s="4"/>
      <c r="R9" s="4"/>
      <c r="S9" s="4"/>
      <c r="T9" s="4"/>
    </row>
    <row r="10" spans="2:20" ht="16.5" thickBot="1" x14ac:dyDescent="0.3">
      <c r="B10" s="78"/>
      <c r="C10" s="82"/>
      <c r="D10" s="82"/>
      <c r="E10" s="82"/>
      <c r="F10" s="80"/>
      <c r="G10" s="82"/>
      <c r="H10" s="80"/>
      <c r="I10" s="82"/>
      <c r="J10" s="80"/>
      <c r="K10" s="82"/>
      <c r="L10" s="314" t="s">
        <v>549</v>
      </c>
      <c r="M10" s="93"/>
      <c r="N10" s="4"/>
      <c r="O10" s="4"/>
      <c r="P10" s="4"/>
      <c r="R10" s="4"/>
      <c r="S10" s="4"/>
      <c r="T10" s="4"/>
    </row>
    <row r="11" spans="2:20" ht="60" customHeight="1" thickBot="1" x14ac:dyDescent="0.3">
      <c r="B11" s="141"/>
      <c r="C11" s="181">
        <v>1.2</v>
      </c>
      <c r="D11" s="180" t="s">
        <v>558</v>
      </c>
      <c r="F11" s="29"/>
      <c r="G11" s="257"/>
      <c r="H11" s="402">
        <v>1.3</v>
      </c>
      <c r="I11" s="257"/>
      <c r="J11" s="258" t="s">
        <v>590</v>
      </c>
      <c r="K11" s="144"/>
      <c r="L11" s="187"/>
      <c r="M11" s="93"/>
      <c r="N11" s="4"/>
      <c r="O11" s="4"/>
      <c r="P11" s="4"/>
      <c r="R11" s="4"/>
      <c r="S11" s="4"/>
      <c r="T11" s="4"/>
    </row>
    <row r="12" spans="2:20" ht="15.75" x14ac:dyDescent="0.25">
      <c r="B12" s="86"/>
      <c r="C12" s="177"/>
      <c r="D12" s="177"/>
      <c r="E12" s="87"/>
      <c r="F12" s="87"/>
      <c r="G12" s="87"/>
      <c r="H12" s="173"/>
      <c r="I12" s="173"/>
      <c r="J12" s="173"/>
      <c r="K12" s="173"/>
      <c r="L12" s="315"/>
      <c r="M12" s="170"/>
      <c r="N12" s="4"/>
      <c r="O12" s="4"/>
      <c r="P12" s="4"/>
      <c r="R12" s="4"/>
      <c r="S12" s="4"/>
      <c r="T12" s="4"/>
    </row>
    <row r="13" spans="2:20" ht="18" customHeight="1" x14ac:dyDescent="0.25">
      <c r="D13" s="4"/>
      <c r="E13" s="4"/>
      <c r="F13" s="4"/>
      <c r="G13" s="4"/>
      <c r="H13" s="4"/>
      <c r="I13" s="4"/>
      <c r="J13" s="4"/>
      <c r="K13" s="4"/>
      <c r="L13" s="4"/>
      <c r="M13" s="4"/>
      <c r="N13" s="4"/>
      <c r="O13" s="4"/>
      <c r="P13" s="4"/>
      <c r="R13" s="4"/>
      <c r="S13" s="4"/>
      <c r="T13" s="4"/>
    </row>
    <row r="14" spans="2:20" ht="16.5" thickBot="1" x14ac:dyDescent="0.3">
      <c r="B14" s="190"/>
      <c r="C14" s="191"/>
      <c r="D14" s="191"/>
      <c r="E14" s="178"/>
      <c r="F14" s="191"/>
      <c r="G14" s="285"/>
      <c r="H14" s="285"/>
      <c r="I14" s="285"/>
      <c r="J14" s="285"/>
      <c r="K14" s="179"/>
      <c r="L14" s="285"/>
      <c r="M14" s="92"/>
      <c r="N14" s="4"/>
      <c r="O14" s="4"/>
      <c r="P14" s="4"/>
      <c r="R14" s="4"/>
      <c r="S14" s="4"/>
      <c r="T14" s="4"/>
    </row>
    <row r="15" spans="2:20" ht="78.75" customHeight="1" thickBot="1" x14ac:dyDescent="0.3">
      <c r="B15" s="189">
        <v>2</v>
      </c>
      <c r="C15" s="457" t="s">
        <v>525</v>
      </c>
      <c r="D15" s="457"/>
      <c r="E15" s="80"/>
      <c r="F15" s="298">
        <f>F17+F19+F21+F22</f>
        <v>0</v>
      </c>
      <c r="G15" s="258"/>
      <c r="H15" s="454" t="s">
        <v>866</v>
      </c>
      <c r="I15" s="454"/>
      <c r="J15" s="454"/>
      <c r="K15" s="454"/>
      <c r="L15" s="454"/>
      <c r="M15" s="93"/>
      <c r="N15" s="4"/>
      <c r="O15" s="4"/>
      <c r="P15" s="4"/>
      <c r="R15" s="4"/>
      <c r="S15" s="4"/>
      <c r="T15" s="4"/>
    </row>
    <row r="16" spans="2:20" ht="13.5" customHeight="1" thickBot="1" x14ac:dyDescent="0.3">
      <c r="B16" s="141"/>
      <c r="C16" s="84"/>
      <c r="D16" s="84"/>
      <c r="E16" s="79"/>
      <c r="F16" s="79"/>
      <c r="G16" s="79"/>
      <c r="H16" s="454"/>
      <c r="I16" s="454"/>
      <c r="J16" s="454"/>
      <c r="K16" s="454"/>
      <c r="L16" s="454"/>
      <c r="M16" s="93"/>
      <c r="N16" s="4"/>
      <c r="O16" s="4"/>
      <c r="P16" s="4"/>
      <c r="R16" s="4"/>
      <c r="S16" s="4"/>
      <c r="T16" s="4"/>
    </row>
    <row r="17" spans="2:20" ht="30" customHeight="1" thickBot="1" x14ac:dyDescent="0.3">
      <c r="B17" s="141"/>
      <c r="C17" s="184">
        <v>2.1</v>
      </c>
      <c r="D17" s="211" t="s">
        <v>93</v>
      </c>
      <c r="F17" s="29"/>
      <c r="G17" s="79"/>
      <c r="H17" s="258"/>
      <c r="I17" s="258"/>
      <c r="J17" s="258"/>
      <c r="K17" s="144"/>
      <c r="L17" s="258"/>
      <c r="M17" s="93"/>
      <c r="N17" s="4"/>
      <c r="O17" s="4"/>
      <c r="P17" s="4"/>
      <c r="R17" s="4"/>
      <c r="S17" s="4"/>
      <c r="T17" s="4"/>
    </row>
    <row r="18" spans="2:20" ht="16.5" hidden="1" thickBot="1" x14ac:dyDescent="0.3">
      <c r="B18" s="141"/>
      <c r="C18" s="80"/>
      <c r="D18" s="211"/>
      <c r="E18" s="47"/>
      <c r="F18" s="82"/>
      <c r="G18" s="79"/>
      <c r="H18" s="258"/>
      <c r="I18" s="258"/>
      <c r="J18" s="258"/>
      <c r="K18" s="144"/>
      <c r="L18" s="258"/>
      <c r="M18" s="93"/>
      <c r="N18" s="4"/>
      <c r="O18" s="4"/>
      <c r="P18" s="4"/>
      <c r="R18" s="4"/>
      <c r="S18" s="4"/>
      <c r="T18" s="4"/>
    </row>
    <row r="19" spans="2:20" ht="30" customHeight="1" thickBot="1" x14ac:dyDescent="0.3">
      <c r="B19" s="141"/>
      <c r="C19" s="184">
        <v>2.2000000000000002</v>
      </c>
      <c r="D19" s="211" t="s">
        <v>91</v>
      </c>
      <c r="E19" s="47"/>
      <c r="F19" s="29"/>
      <c r="G19" s="79"/>
      <c r="H19" s="258"/>
      <c r="I19" s="258"/>
      <c r="J19" s="258"/>
      <c r="K19" s="144"/>
      <c r="L19" s="258"/>
      <c r="M19" s="93"/>
      <c r="N19" s="4"/>
      <c r="O19" s="4"/>
      <c r="P19" s="4"/>
      <c r="R19" s="4"/>
      <c r="S19" s="4"/>
      <c r="T19" s="4"/>
    </row>
    <row r="20" spans="2:20" ht="16.5" hidden="1" thickBot="1" x14ac:dyDescent="0.3">
      <c r="B20" s="141"/>
      <c r="C20" s="80"/>
      <c r="D20" s="211"/>
      <c r="E20" s="47"/>
      <c r="F20" s="82"/>
      <c r="G20" s="79"/>
      <c r="H20" s="258"/>
      <c r="I20" s="258"/>
      <c r="J20" s="258"/>
      <c r="K20" s="144"/>
      <c r="L20" s="258"/>
      <c r="M20" s="93"/>
      <c r="N20" s="4"/>
      <c r="O20" s="4"/>
      <c r="P20" s="4"/>
      <c r="R20" s="4"/>
      <c r="S20" s="4"/>
      <c r="T20" s="4"/>
    </row>
    <row r="21" spans="2:20" ht="30" customHeight="1" thickBot="1" x14ac:dyDescent="0.3">
      <c r="B21" s="141"/>
      <c r="C21" s="184">
        <v>2.2999999999999998</v>
      </c>
      <c r="D21" s="211" t="s">
        <v>92</v>
      </c>
      <c r="E21" s="47"/>
      <c r="F21" s="29"/>
      <c r="G21" s="79"/>
      <c r="H21" s="258"/>
      <c r="I21" s="258"/>
      <c r="J21" s="258"/>
      <c r="K21" s="144"/>
      <c r="L21" s="258"/>
      <c r="M21" s="75"/>
      <c r="N21" s="4"/>
      <c r="O21" s="4"/>
      <c r="P21" s="4"/>
      <c r="R21" s="4"/>
      <c r="S21" s="4"/>
      <c r="T21" s="4"/>
    </row>
    <row r="22" spans="2:20" ht="29.25" customHeight="1" thickBot="1" x14ac:dyDescent="0.3">
      <c r="B22" s="141"/>
      <c r="C22" s="184">
        <v>2.4</v>
      </c>
      <c r="D22" s="211" t="s">
        <v>608</v>
      </c>
      <c r="E22" s="47"/>
      <c r="F22" s="29"/>
      <c r="G22" s="79"/>
      <c r="H22" s="465" t="s">
        <v>758</v>
      </c>
      <c r="I22" s="465"/>
      <c r="J22" s="465"/>
      <c r="K22" s="144"/>
      <c r="L22" s="258"/>
      <c r="M22" s="75"/>
      <c r="N22" s="4"/>
      <c r="O22" s="4"/>
      <c r="P22" s="4"/>
      <c r="R22" s="4"/>
      <c r="S22" s="4"/>
      <c r="T22" s="4"/>
    </row>
    <row r="23" spans="2:20" ht="21" customHeight="1" x14ac:dyDescent="0.25">
      <c r="B23" s="164"/>
      <c r="C23" s="338"/>
      <c r="D23" s="339"/>
      <c r="E23" s="340"/>
      <c r="F23" s="339"/>
      <c r="G23" s="172"/>
      <c r="H23" s="172"/>
      <c r="I23" s="173"/>
      <c r="J23" s="173"/>
      <c r="K23" s="109"/>
      <c r="L23" s="173"/>
      <c r="M23" s="341"/>
      <c r="N23" s="4"/>
      <c r="O23" s="4"/>
      <c r="P23" s="4"/>
      <c r="R23" s="4"/>
      <c r="S23" s="4"/>
      <c r="T23" s="4"/>
    </row>
    <row r="24" spans="2:20" ht="18" customHeight="1" x14ac:dyDescent="0.25">
      <c r="D24" s="4"/>
      <c r="E24" s="4"/>
      <c r="F24" s="4"/>
      <c r="G24" s="4"/>
      <c r="H24" s="4"/>
      <c r="I24" s="4"/>
      <c r="J24" s="4"/>
      <c r="K24" s="4"/>
      <c r="L24" s="4"/>
      <c r="M24" s="4"/>
      <c r="N24" s="4"/>
      <c r="O24" s="4"/>
      <c r="P24" s="4"/>
      <c r="R24" s="4"/>
      <c r="S24" s="4"/>
      <c r="T24" s="4"/>
    </row>
    <row r="25" spans="2:20" x14ac:dyDescent="0.25">
      <c r="D25" s="4"/>
      <c r="E25" s="4"/>
      <c r="F25" s="4"/>
      <c r="G25" s="4"/>
      <c r="H25" s="4"/>
      <c r="I25" s="4"/>
      <c r="J25" s="4"/>
      <c r="K25" s="4"/>
      <c r="L25" s="4"/>
      <c r="M25" s="4"/>
      <c r="N25" s="4"/>
      <c r="O25" s="4"/>
      <c r="P25" s="4"/>
      <c r="R25" s="4"/>
      <c r="S25" s="4"/>
      <c r="T25" s="4"/>
    </row>
    <row r="26" spans="2:20" ht="15.75" x14ac:dyDescent="0.25">
      <c r="B26" s="183">
        <v>3</v>
      </c>
      <c r="C26" s="89" t="s">
        <v>17</v>
      </c>
      <c r="D26" s="90"/>
      <c r="E26" s="90"/>
      <c r="F26" s="90"/>
      <c r="G26" s="90"/>
      <c r="H26" s="91"/>
      <c r="I26" s="91"/>
      <c r="J26" s="91"/>
      <c r="K26" s="91"/>
      <c r="L26" s="91"/>
      <c r="M26" s="92"/>
      <c r="N26" s="4"/>
      <c r="O26" s="4"/>
      <c r="P26" s="4"/>
      <c r="R26" s="4"/>
      <c r="S26" s="4"/>
    </row>
    <row r="27" spans="2:20" ht="28.5" customHeight="1" x14ac:dyDescent="0.25">
      <c r="B27" s="165"/>
      <c r="C27" s="455" t="s">
        <v>494</v>
      </c>
      <c r="D27" s="455"/>
      <c r="E27" s="455"/>
      <c r="F27" s="455"/>
      <c r="G27" s="455"/>
      <c r="H27" s="455"/>
      <c r="I27" s="455"/>
      <c r="J27" s="455"/>
      <c r="K27" s="4"/>
      <c r="L27" s="4"/>
      <c r="M27" s="93"/>
      <c r="N27" s="4"/>
      <c r="O27" s="4"/>
      <c r="P27" s="4"/>
      <c r="R27" s="4"/>
      <c r="S27" s="4"/>
    </row>
    <row r="28" spans="2:20" ht="16.5" thickBot="1" x14ac:dyDescent="0.3">
      <c r="B28" s="176"/>
      <c r="C28" s="47"/>
      <c r="D28" s="4"/>
      <c r="E28" s="4"/>
      <c r="F28" s="153"/>
      <c r="G28" s="4"/>
      <c r="H28" s="4"/>
      <c r="I28" s="4"/>
      <c r="J28" s="4"/>
      <c r="K28" s="4"/>
      <c r="L28" s="4"/>
      <c r="M28" s="93"/>
      <c r="N28" s="4"/>
      <c r="O28" s="4"/>
      <c r="P28" s="4"/>
      <c r="R28" s="4"/>
      <c r="S28" s="4"/>
    </row>
    <row r="29" spans="2:20" ht="39.75" customHeight="1" thickBot="1" x14ac:dyDescent="0.3">
      <c r="B29" s="176">
        <v>3.1</v>
      </c>
      <c r="C29" s="443" t="s">
        <v>116</v>
      </c>
      <c r="D29" s="443"/>
      <c r="E29" s="4"/>
      <c r="F29" s="299">
        <f>F30+F32+F34+F35</f>
        <v>0</v>
      </c>
      <c r="G29" s="4"/>
      <c r="H29" s="4"/>
      <c r="I29" s="4"/>
      <c r="J29" s="4"/>
      <c r="K29" s="4"/>
      <c r="L29" s="4"/>
      <c r="M29" s="93"/>
      <c r="N29" s="4"/>
      <c r="O29" s="4"/>
      <c r="P29" s="4"/>
      <c r="R29" s="4"/>
      <c r="S29" s="4"/>
    </row>
    <row r="30" spans="2:20" ht="34.5" customHeight="1" thickBot="1" x14ac:dyDescent="0.3">
      <c r="B30" s="78"/>
      <c r="C30" s="181" t="s">
        <v>95</v>
      </c>
      <c r="D30" s="70" t="s">
        <v>61</v>
      </c>
      <c r="E30" s="83"/>
      <c r="F30" s="187"/>
      <c r="G30" s="4"/>
      <c r="H30" s="4"/>
      <c r="I30" s="4"/>
      <c r="J30" s="4"/>
      <c r="K30" s="4"/>
      <c r="L30" s="4"/>
      <c r="M30" s="93"/>
      <c r="N30" s="4"/>
      <c r="O30" s="4"/>
      <c r="P30" s="4"/>
      <c r="R30" s="4"/>
      <c r="S30" s="4"/>
    </row>
    <row r="31" spans="2:20" ht="34.5" hidden="1" customHeight="1" thickBot="1" x14ac:dyDescent="0.3">
      <c r="B31" s="163"/>
      <c r="F31" s="410"/>
      <c r="G31" s="83"/>
      <c r="H31" s="83"/>
      <c r="I31" s="83"/>
      <c r="J31" s="83"/>
      <c r="K31" s="4"/>
      <c r="L31" s="4"/>
      <c r="M31" s="93"/>
      <c r="N31" s="4"/>
      <c r="O31" s="4"/>
      <c r="P31" s="4"/>
      <c r="R31" s="4"/>
      <c r="S31" s="4"/>
    </row>
    <row r="32" spans="2:20" ht="34.5" customHeight="1" thickBot="1" x14ac:dyDescent="0.3">
      <c r="B32" s="78"/>
      <c r="C32" s="184" t="s">
        <v>96</v>
      </c>
      <c r="D32" s="350" t="s">
        <v>41</v>
      </c>
      <c r="E32" s="83"/>
      <c r="F32" s="187"/>
      <c r="G32" s="4"/>
      <c r="H32" s="4"/>
      <c r="I32" s="4"/>
      <c r="J32" s="4"/>
      <c r="K32" s="4"/>
      <c r="L32" s="4"/>
      <c r="M32" s="93"/>
      <c r="N32" s="4"/>
      <c r="O32" s="4"/>
      <c r="P32" s="4"/>
      <c r="R32" s="4"/>
      <c r="S32" s="4"/>
    </row>
    <row r="33" spans="1:20" ht="34.5" hidden="1" customHeight="1" thickBot="1" x14ac:dyDescent="0.3">
      <c r="B33" s="163"/>
      <c r="C33" s="279"/>
      <c r="D33" s="349"/>
      <c r="F33" s="410"/>
      <c r="G33" s="83"/>
      <c r="H33" s="83"/>
      <c r="I33" s="83"/>
      <c r="J33" s="83"/>
      <c r="K33" s="4"/>
      <c r="L33" s="4"/>
      <c r="M33" s="93"/>
      <c r="N33" s="4"/>
      <c r="O33" s="4"/>
      <c r="P33" s="4"/>
      <c r="R33" s="4"/>
      <c r="S33" s="4"/>
    </row>
    <row r="34" spans="1:20" ht="34.5" customHeight="1" thickBot="1" x14ac:dyDescent="0.3">
      <c r="B34" s="78"/>
      <c r="C34" s="184" t="s">
        <v>97</v>
      </c>
      <c r="D34" s="350" t="s">
        <v>80</v>
      </c>
      <c r="E34" s="83"/>
      <c r="F34" s="187"/>
      <c r="G34" s="4"/>
      <c r="H34" s="4"/>
      <c r="I34" s="4"/>
      <c r="J34" s="4"/>
      <c r="K34" s="4"/>
      <c r="L34" s="4"/>
      <c r="M34" s="93"/>
      <c r="N34" s="4"/>
      <c r="O34" s="4"/>
      <c r="P34" s="4"/>
      <c r="R34" s="4"/>
      <c r="S34" s="4"/>
    </row>
    <row r="35" spans="1:20" ht="34.5" customHeight="1" thickBot="1" x14ac:dyDescent="0.3">
      <c r="B35" s="78"/>
      <c r="C35" s="184" t="s">
        <v>609</v>
      </c>
      <c r="D35" s="350" t="s">
        <v>610</v>
      </c>
      <c r="E35" s="83"/>
      <c r="F35" s="187"/>
      <c r="G35" s="4"/>
      <c r="H35" s="4"/>
      <c r="I35" s="4"/>
      <c r="J35" s="4"/>
      <c r="K35" s="4"/>
      <c r="L35" s="4"/>
      <c r="M35" s="93"/>
      <c r="N35" s="4"/>
      <c r="O35" s="4"/>
      <c r="P35" s="4"/>
      <c r="R35" s="4"/>
      <c r="S35" s="4"/>
    </row>
    <row r="36" spans="1:20" x14ac:dyDescent="0.25">
      <c r="B36" s="164"/>
      <c r="C36" s="96"/>
      <c r="D36" s="96"/>
      <c r="E36" s="96"/>
      <c r="F36" s="96"/>
      <c r="G36" s="96"/>
      <c r="H36" s="96"/>
      <c r="I36" s="96"/>
      <c r="J36" s="96"/>
      <c r="K36" s="96"/>
      <c r="L36" s="96"/>
      <c r="M36" s="170"/>
      <c r="N36" s="4"/>
      <c r="O36" s="4"/>
      <c r="P36" s="4"/>
      <c r="R36" s="4"/>
      <c r="S36" s="4"/>
      <c r="T36" s="4"/>
    </row>
    <row r="37" spans="1:20" x14ac:dyDescent="0.25">
      <c r="D37" s="4"/>
      <c r="E37" s="4"/>
      <c r="F37" s="4"/>
      <c r="G37" s="4"/>
      <c r="H37" s="4"/>
      <c r="I37" s="4"/>
      <c r="J37" s="4"/>
      <c r="K37" s="4"/>
      <c r="L37" s="4"/>
      <c r="M37" s="4"/>
      <c r="N37" s="4"/>
      <c r="O37" s="4"/>
      <c r="P37" s="4"/>
      <c r="R37" s="4"/>
      <c r="S37" s="4"/>
      <c r="T37" s="4"/>
    </row>
    <row r="38" spans="1:20" ht="15.75" customHeight="1" x14ac:dyDescent="0.25">
      <c r="B38" s="183">
        <v>4</v>
      </c>
      <c r="C38" s="337" t="s">
        <v>82</v>
      </c>
      <c r="D38" s="91"/>
      <c r="E38" s="91"/>
      <c r="F38" s="91"/>
      <c r="G38" s="91"/>
      <c r="H38" s="91"/>
      <c r="I38" s="91"/>
      <c r="J38" s="91"/>
      <c r="K38" s="91"/>
      <c r="L38" s="91"/>
      <c r="M38" s="91"/>
      <c r="N38" s="91"/>
      <c r="O38" s="91"/>
      <c r="P38" s="91"/>
      <c r="Q38" s="91"/>
      <c r="R38" s="92"/>
      <c r="S38" s="4"/>
      <c r="T38" s="4"/>
    </row>
    <row r="39" spans="1:20" ht="25.5" customHeight="1" x14ac:dyDescent="0.25">
      <c r="B39" s="174"/>
      <c r="C39" s="464" t="s">
        <v>477</v>
      </c>
      <c r="D39" s="457"/>
      <c r="E39" s="457"/>
      <c r="F39" s="457"/>
      <c r="G39" s="457"/>
      <c r="H39" s="457"/>
      <c r="I39" s="457"/>
      <c r="J39" s="457"/>
      <c r="K39" s="4"/>
      <c r="L39" s="4"/>
      <c r="M39" s="4"/>
      <c r="N39" s="4"/>
      <c r="O39" s="4"/>
      <c r="P39" s="4"/>
      <c r="R39" s="93"/>
      <c r="S39" s="4"/>
      <c r="T39" s="4"/>
    </row>
    <row r="40" spans="1:20" ht="15.75" customHeight="1" x14ac:dyDescent="0.25">
      <c r="B40" s="174"/>
      <c r="C40" s="211"/>
      <c r="D40" s="208"/>
      <c r="E40" s="208"/>
      <c r="F40" s="208"/>
      <c r="G40" s="208"/>
      <c r="H40" s="208"/>
      <c r="I40" s="208"/>
      <c r="J40" s="208"/>
      <c r="K40" s="4"/>
      <c r="L40" s="4"/>
      <c r="M40" s="4"/>
      <c r="N40" s="4"/>
      <c r="O40" s="4"/>
      <c r="P40" s="4"/>
      <c r="R40" s="93"/>
      <c r="S40" s="4"/>
      <c r="T40" s="4"/>
    </row>
    <row r="41" spans="1:20" s="71" customFormat="1" ht="30" customHeight="1" x14ac:dyDescent="0.25">
      <c r="A41" s="70"/>
      <c r="B41" s="189" t="s">
        <v>46</v>
      </c>
      <c r="C41" s="436" t="s">
        <v>651</v>
      </c>
      <c r="D41" s="436"/>
      <c r="E41" s="123"/>
      <c r="F41" s="207" t="s">
        <v>27</v>
      </c>
      <c r="G41" s="207"/>
      <c r="H41" s="207" t="s">
        <v>47</v>
      </c>
      <c r="I41" s="207"/>
      <c r="J41" s="207" t="s">
        <v>48</v>
      </c>
      <c r="K41" s="207"/>
      <c r="L41" s="207" t="s">
        <v>49</v>
      </c>
      <c r="M41" s="207"/>
      <c r="N41" s="207" t="s">
        <v>50</v>
      </c>
      <c r="O41" s="207"/>
      <c r="P41" s="207" t="s">
        <v>25</v>
      </c>
      <c r="Q41" s="121"/>
      <c r="R41" s="124"/>
      <c r="S41" s="70"/>
      <c r="T41" s="70"/>
    </row>
    <row r="42" spans="1:20" ht="9.75" customHeight="1" thickBot="1" x14ac:dyDescent="0.3">
      <c r="B42" s="185"/>
      <c r="C42" s="122"/>
      <c r="D42" s="70"/>
      <c r="E42" s="95"/>
      <c r="G42" s="120"/>
      <c r="I42" s="125"/>
      <c r="J42" s="120"/>
      <c r="K42" s="121"/>
      <c r="M42" s="120"/>
      <c r="O42" s="4"/>
      <c r="P42" s="4"/>
      <c r="R42" s="124"/>
      <c r="S42" s="4"/>
      <c r="T42" s="4"/>
    </row>
    <row r="43" spans="1:20" s="71" customFormat="1" ht="30" customHeight="1" thickBot="1" x14ac:dyDescent="0.3">
      <c r="A43" s="70"/>
      <c r="B43" s="345">
        <v>1</v>
      </c>
      <c r="C43" s="462" t="s">
        <v>639</v>
      </c>
      <c r="D43" s="462"/>
      <c r="E43" s="123"/>
      <c r="F43" s="85">
        <f>H43+J43+L43+N43+P43</f>
        <v>0</v>
      </c>
      <c r="G43" s="121"/>
      <c r="H43" s="85">
        <f>H45+H47+H48</f>
        <v>0</v>
      </c>
      <c r="I43" s="125"/>
      <c r="J43" s="85">
        <f>J45+J47+J48</f>
        <v>0</v>
      </c>
      <c r="K43" s="121"/>
      <c r="L43" s="85">
        <f>L45+L47+L48</f>
        <v>0</v>
      </c>
      <c r="M43" s="121"/>
      <c r="N43" s="85">
        <f>N45+N47+N48</f>
        <v>0</v>
      </c>
      <c r="O43" s="121"/>
      <c r="P43" s="85">
        <f>P45+P47+P48</f>
        <v>0</v>
      </c>
      <c r="Q43" s="119"/>
      <c r="R43" s="124"/>
      <c r="S43" s="70"/>
      <c r="T43" s="70"/>
    </row>
    <row r="44" spans="1:20" ht="15.75" hidden="1" thickBot="1" x14ac:dyDescent="0.3">
      <c r="B44" s="345"/>
      <c r="C44" s="346"/>
      <c r="D44" s="347"/>
      <c r="E44" s="95"/>
      <c r="F44" s="95"/>
      <c r="G44" s="95"/>
      <c r="H44" s="95"/>
      <c r="I44" s="95"/>
      <c r="J44" s="95"/>
      <c r="K44" s="121"/>
      <c r="L44" s="95"/>
      <c r="M44" s="95"/>
      <c r="N44" s="95"/>
      <c r="O44" s="95"/>
      <c r="P44" s="95"/>
      <c r="Q44" s="95"/>
      <c r="R44" s="124"/>
      <c r="S44" s="95"/>
      <c r="T44" s="95"/>
    </row>
    <row r="45" spans="1:20" ht="30" customHeight="1" thickBot="1" x14ac:dyDescent="0.3">
      <c r="B45" s="345"/>
      <c r="C45" s="403">
        <v>1.1000000000000001</v>
      </c>
      <c r="D45" s="348" t="s">
        <v>44</v>
      </c>
      <c r="E45" s="351"/>
      <c r="F45" s="85">
        <f>H45+J45+L45+N45+P45</f>
        <v>0</v>
      </c>
      <c r="G45" s="120"/>
      <c r="H45" s="32"/>
      <c r="I45" s="125"/>
      <c r="J45" s="32"/>
      <c r="K45" s="121"/>
      <c r="L45" s="32"/>
      <c r="M45" s="120"/>
      <c r="N45" s="32"/>
      <c r="O45" s="4"/>
      <c r="P45" s="32"/>
      <c r="Q45" s="119"/>
      <c r="R45" s="124"/>
      <c r="S45" s="4"/>
      <c r="T45" s="4"/>
    </row>
    <row r="46" spans="1:20" ht="15.75" hidden="1" thickBot="1" x14ac:dyDescent="0.3">
      <c r="B46" s="345"/>
      <c r="C46" s="303"/>
      <c r="D46" s="349"/>
      <c r="H46" s="410"/>
      <c r="J46" s="410"/>
      <c r="L46" s="410"/>
      <c r="N46" s="410"/>
      <c r="P46" s="410"/>
      <c r="R46" s="124"/>
      <c r="S46" s="4"/>
      <c r="T46" s="4"/>
    </row>
    <row r="47" spans="1:20" ht="30" customHeight="1" thickBot="1" x14ac:dyDescent="0.3">
      <c r="B47" s="345"/>
      <c r="C47" s="403">
        <v>1.2</v>
      </c>
      <c r="D47" s="348" t="s">
        <v>45</v>
      </c>
      <c r="E47" s="351"/>
      <c r="F47" s="85">
        <f>H47+J47+L47+N47+P47</f>
        <v>0</v>
      </c>
      <c r="G47" s="120"/>
      <c r="H47" s="32"/>
      <c r="I47" s="125"/>
      <c r="J47" s="32"/>
      <c r="K47" s="121"/>
      <c r="L47" s="32"/>
      <c r="M47" s="120"/>
      <c r="N47" s="32"/>
      <c r="O47" s="4"/>
      <c r="P47" s="32"/>
      <c r="Q47" s="119"/>
      <c r="R47" s="124"/>
      <c r="S47" s="4"/>
      <c r="T47" s="4"/>
    </row>
    <row r="48" spans="1:20" ht="25.5" customHeight="1" thickBot="1" x14ac:dyDescent="0.3">
      <c r="B48" s="345"/>
      <c r="C48" s="403">
        <v>1.3</v>
      </c>
      <c r="D48" s="348" t="s">
        <v>607</v>
      </c>
      <c r="E48" s="351"/>
      <c r="F48" s="85">
        <f>H48+J48+L48+N48+P48</f>
        <v>0</v>
      </c>
      <c r="G48" s="120"/>
      <c r="H48" s="32"/>
      <c r="I48" s="125"/>
      <c r="J48" s="32"/>
      <c r="K48" s="121"/>
      <c r="L48" s="32"/>
      <c r="M48" s="120"/>
      <c r="N48" s="32"/>
      <c r="O48" s="4"/>
      <c r="P48" s="32"/>
      <c r="R48" s="124"/>
      <c r="S48" s="4"/>
      <c r="T48" s="4"/>
    </row>
    <row r="49" spans="1:20" s="71" customFormat="1" ht="30" customHeight="1" thickBot="1" x14ac:dyDescent="0.3">
      <c r="A49" s="70"/>
      <c r="B49" s="342"/>
      <c r="Q49" s="119"/>
      <c r="R49" s="124"/>
      <c r="S49" s="70"/>
      <c r="T49" s="70"/>
    </row>
    <row r="50" spans="1:20" ht="35.25" customHeight="1" thickBot="1" x14ac:dyDescent="0.3">
      <c r="B50" s="405">
        <v>2</v>
      </c>
      <c r="C50" s="443" t="s">
        <v>638</v>
      </c>
      <c r="D50" s="443"/>
      <c r="E50" s="70"/>
      <c r="F50" s="4"/>
      <c r="G50" s="121"/>
      <c r="H50" s="126">
        <f>H51+H53+H54</f>
        <v>0</v>
      </c>
      <c r="I50" s="125"/>
      <c r="J50" s="126">
        <f>J51+J53+J54</f>
        <v>0</v>
      </c>
      <c r="K50" s="121"/>
      <c r="L50" s="126">
        <f>L51+L53+L54</f>
        <v>0</v>
      </c>
      <c r="M50" s="121"/>
      <c r="N50" s="126">
        <f>N51+N53+N54</f>
        <v>0</v>
      </c>
      <c r="O50" s="121"/>
      <c r="P50" s="126">
        <f>P51+P53+P54</f>
        <v>0</v>
      </c>
      <c r="Q50" s="95"/>
      <c r="R50" s="124"/>
      <c r="S50" s="4"/>
      <c r="T50" s="4"/>
    </row>
    <row r="51" spans="1:20" ht="30" customHeight="1" thickBot="1" x14ac:dyDescent="0.3">
      <c r="B51" s="185"/>
      <c r="C51" s="181">
        <v>2.1</v>
      </c>
      <c r="D51" s="286" t="s">
        <v>58</v>
      </c>
      <c r="E51" s="4"/>
      <c r="F51" s="4"/>
      <c r="G51" s="120"/>
      <c r="H51" s="30"/>
      <c r="I51" s="125"/>
      <c r="J51" s="30"/>
      <c r="K51" s="121"/>
      <c r="L51" s="30"/>
      <c r="M51" s="120"/>
      <c r="N51" s="30"/>
      <c r="O51" s="4"/>
      <c r="P51" s="30"/>
      <c r="Q51" s="119"/>
      <c r="R51" s="124"/>
      <c r="S51" s="4"/>
      <c r="T51" s="4"/>
    </row>
    <row r="52" spans="1:20" ht="15.75" hidden="1" thickBot="1" x14ac:dyDescent="0.3">
      <c r="B52" s="185"/>
      <c r="C52" s="231"/>
      <c r="H52" s="408"/>
      <c r="J52" s="408"/>
      <c r="L52" s="408"/>
      <c r="N52" s="408"/>
      <c r="P52" s="408"/>
      <c r="R52" s="124"/>
      <c r="S52" s="4"/>
      <c r="T52" s="4"/>
    </row>
    <row r="53" spans="1:20" ht="30" customHeight="1" thickBot="1" x14ac:dyDescent="0.3">
      <c r="B53" s="185"/>
      <c r="C53" s="181">
        <v>2.2000000000000002</v>
      </c>
      <c r="D53" s="286" t="s">
        <v>59</v>
      </c>
      <c r="E53" s="4"/>
      <c r="F53" s="4"/>
      <c r="G53" s="352"/>
      <c r="H53" s="30"/>
      <c r="I53" s="125"/>
      <c r="J53" s="30"/>
      <c r="K53" s="121"/>
      <c r="L53" s="30"/>
      <c r="M53" s="120"/>
      <c r="N53" s="30"/>
      <c r="O53" s="4"/>
      <c r="P53" s="30"/>
      <c r="Q53" s="119"/>
      <c r="R53" s="124"/>
      <c r="S53" s="4"/>
      <c r="T53" s="4"/>
    </row>
    <row r="54" spans="1:20" ht="27.75" customHeight="1" x14ac:dyDescent="0.25">
      <c r="B54" s="186"/>
      <c r="C54" s="404">
        <v>2.2999999999999998</v>
      </c>
      <c r="D54" s="343" t="s">
        <v>611</v>
      </c>
      <c r="E54" s="344"/>
      <c r="F54" s="344"/>
      <c r="G54" s="353"/>
      <c r="H54" s="409"/>
      <c r="I54" s="169"/>
      <c r="J54" s="409"/>
      <c r="K54" s="161"/>
      <c r="L54" s="409"/>
      <c r="M54" s="168"/>
      <c r="N54" s="409"/>
      <c r="O54" s="96"/>
      <c r="P54" s="409"/>
      <c r="Q54" s="96"/>
      <c r="R54" s="162"/>
      <c r="S54" s="4"/>
      <c r="T54" s="4"/>
    </row>
    <row r="55" spans="1:20" x14ac:dyDescent="0.25">
      <c r="B55" s="181"/>
      <c r="C55" s="122"/>
      <c r="D55" s="123"/>
      <c r="E55" s="95"/>
      <c r="F55" s="95"/>
      <c r="G55" s="120"/>
      <c r="H55" s="95"/>
      <c r="I55" s="125"/>
      <c r="J55" s="125"/>
      <c r="K55" s="121"/>
      <c r="L55" s="120"/>
      <c r="M55" s="120"/>
      <c r="N55" s="4"/>
      <c r="O55" s="4"/>
      <c r="P55" s="4"/>
      <c r="R55" s="4"/>
      <c r="S55" s="120"/>
      <c r="T55" s="4"/>
    </row>
    <row r="56" spans="1:20" ht="30" x14ac:dyDescent="0.25">
      <c r="B56" s="182" t="s">
        <v>51</v>
      </c>
      <c r="C56" s="463" t="s">
        <v>57</v>
      </c>
      <c r="D56" s="463"/>
      <c r="E56" s="128"/>
      <c r="F56" s="127" t="s">
        <v>27</v>
      </c>
      <c r="G56" s="127"/>
      <c r="H56" s="309" t="s">
        <v>52</v>
      </c>
      <c r="I56" s="127"/>
      <c r="J56" s="127" t="s">
        <v>53</v>
      </c>
      <c r="K56" s="127"/>
      <c r="L56" s="309" t="s">
        <v>54</v>
      </c>
      <c r="M56" s="127"/>
      <c r="N56" s="127" t="s">
        <v>56</v>
      </c>
      <c r="O56" s="127"/>
      <c r="P56" s="127" t="s">
        <v>55</v>
      </c>
      <c r="Q56" s="127"/>
      <c r="R56" s="129" t="s">
        <v>25</v>
      </c>
      <c r="S56" s="120"/>
      <c r="T56" s="4"/>
    </row>
    <row r="57" spans="1:20" ht="15.75" thickBot="1" x14ac:dyDescent="0.3">
      <c r="B57" s="185"/>
      <c r="C57" s="122"/>
      <c r="D57" s="123"/>
      <c r="E57" s="95"/>
      <c r="F57" s="95"/>
      <c r="G57" s="120"/>
      <c r="H57" s="95"/>
      <c r="I57" s="125"/>
      <c r="J57" s="125"/>
      <c r="K57" s="121"/>
      <c r="L57" s="120"/>
      <c r="M57" s="120"/>
      <c r="N57" s="4"/>
      <c r="O57" s="4"/>
      <c r="P57" s="4"/>
      <c r="R57" s="93"/>
      <c r="S57" s="120"/>
      <c r="T57" s="4"/>
    </row>
    <row r="58" spans="1:20" ht="30" customHeight="1" thickBot="1" x14ac:dyDescent="0.3">
      <c r="B58" s="185">
        <v>1</v>
      </c>
      <c r="C58" s="460" t="s">
        <v>98</v>
      </c>
      <c r="D58" s="460"/>
      <c r="E58" s="95"/>
      <c r="F58" s="85">
        <f>H58+J58+L58+N58+P58+R58</f>
        <v>0</v>
      </c>
      <c r="G58" s="120"/>
      <c r="H58" s="32"/>
      <c r="I58" s="125"/>
      <c r="J58" s="32"/>
      <c r="K58" s="121"/>
      <c r="L58" s="32"/>
      <c r="M58" s="120"/>
      <c r="N58" s="32"/>
      <c r="O58" s="4"/>
      <c r="P58" s="32"/>
      <c r="R58" s="158"/>
      <c r="S58" s="120"/>
      <c r="T58" s="4"/>
    </row>
    <row r="59" spans="1:20" ht="15.75" thickBot="1" x14ac:dyDescent="0.3">
      <c r="B59" s="185"/>
      <c r="C59" s="122"/>
      <c r="D59" s="123"/>
      <c r="E59" s="95"/>
      <c r="F59" s="95"/>
      <c r="G59" s="120"/>
      <c r="H59" s="95"/>
      <c r="I59" s="125"/>
      <c r="J59" s="125"/>
      <c r="K59" s="121"/>
      <c r="L59" s="120"/>
      <c r="M59" s="120"/>
      <c r="N59" s="4"/>
      <c r="O59" s="4"/>
      <c r="P59" s="4"/>
      <c r="R59" s="93"/>
      <c r="S59" s="120"/>
      <c r="T59" s="4"/>
    </row>
    <row r="60" spans="1:20" ht="39.75" customHeight="1" thickBot="1" x14ac:dyDescent="0.3">
      <c r="B60" s="185">
        <v>2</v>
      </c>
      <c r="C60" s="460" t="s">
        <v>99</v>
      </c>
      <c r="D60" s="460"/>
      <c r="E60" s="95"/>
      <c r="F60" s="4"/>
      <c r="G60" s="120"/>
      <c r="H60" s="30"/>
      <c r="I60" s="125"/>
      <c r="J60" s="30"/>
      <c r="K60" s="121"/>
      <c r="L60" s="30"/>
      <c r="M60" s="120"/>
      <c r="N60" s="30"/>
      <c r="O60" s="4"/>
      <c r="P60" s="30"/>
      <c r="R60" s="159"/>
      <c r="S60" s="120"/>
      <c r="T60" s="4"/>
    </row>
    <row r="61" spans="1:20" x14ac:dyDescent="0.25">
      <c r="B61" s="186"/>
      <c r="C61" s="160"/>
      <c r="D61" s="166"/>
      <c r="E61" s="167"/>
      <c r="F61" s="167"/>
      <c r="G61" s="168"/>
      <c r="H61" s="167"/>
      <c r="I61" s="169"/>
      <c r="J61" s="169"/>
      <c r="K61" s="161"/>
      <c r="L61" s="168"/>
      <c r="M61" s="168"/>
      <c r="N61" s="96"/>
      <c r="O61" s="96"/>
      <c r="P61" s="96"/>
      <c r="Q61" s="96"/>
      <c r="R61" s="170"/>
      <c r="S61" s="120"/>
      <c r="T61" s="4"/>
    </row>
    <row r="62" spans="1:20" x14ac:dyDescent="0.25">
      <c r="D62" s="4"/>
      <c r="E62" s="4"/>
      <c r="F62" s="4"/>
      <c r="G62" s="4"/>
      <c r="H62" s="4"/>
      <c r="I62" s="4"/>
      <c r="J62" s="4"/>
      <c r="K62" s="121"/>
      <c r="L62" s="4"/>
      <c r="M62" s="4"/>
      <c r="N62" s="4"/>
      <c r="O62" s="4"/>
      <c r="P62" s="4"/>
      <c r="R62" s="4"/>
      <c r="S62" s="4"/>
    </row>
    <row r="63" spans="1:20" ht="15" customHeight="1" x14ac:dyDescent="0.25">
      <c r="D63" s="4"/>
      <c r="E63" s="4"/>
      <c r="F63" s="4"/>
      <c r="G63" s="4"/>
      <c r="H63" s="4"/>
      <c r="I63" s="4"/>
      <c r="J63" s="459" t="s">
        <v>65</v>
      </c>
      <c r="K63" s="459"/>
      <c r="L63" s="459"/>
      <c r="M63" s="4"/>
      <c r="N63" s="4"/>
      <c r="O63" s="4"/>
      <c r="P63" s="4"/>
      <c r="R63" s="4"/>
      <c r="S63" s="4"/>
    </row>
    <row r="64" spans="1:20" ht="15.75" x14ac:dyDescent="0.25">
      <c r="D64" s="4"/>
      <c r="E64" s="4"/>
      <c r="F64" s="4"/>
      <c r="G64" s="4"/>
      <c r="H64" s="4"/>
      <c r="I64" s="4"/>
      <c r="J64" s="458" t="b">
        <f>IF(OR(ISBLANK(F9),ISBLANK(F11),ISBLANK(L11),ISBLANK(F17),ISBLANK(F19),ISBLANK(F21),ISBLANK(F29),ISBLANK(F30),ISBLANK(F32),ISBLANK(F34),ISBLANK(H45),ISBLANK(J45),ISBLANK(L45),ISBLANK(N45),ISBLANK(P45),ISBLANK(H47),ISBLANK(J47),ISBLANK(L47),ISBLANK(N47),ISBLANK(P47),ISBLANK(H51),ISBLANK(J51),ISBLANK(L51),ISBLANK(N51),ISBLANK(P51),ISBLANK(H53),ISBLANK(J53),ISBLANK(L53),ISBLANK(N53),ISBLANK(P53),ISBLANK(H58),ISBLANK(J58),ISBLANK(L58),ISBLANK(N58),ISBLANK(P58),ISBLANK(R58),ISBLANK(H60),ISBLANK(J60),ISBLANK(L60),ISBLANK(N60),ISBLANK(P60),ISBLANK(R60),ISBLANK(H54),ISBLANK(J54),ISBLANK(L54),ISBLANK(N54),ISBLANK(P54),ISBLANK(H48),ISBLANK(J48),ISBLANK(L48),ISBLANK(N48),ISBLANK(P48),ISBLANK(F35),ISBLANK(F22)),FALSE,TRUE)</f>
        <v>0</v>
      </c>
      <c r="K64" s="458"/>
      <c r="L64" s="458"/>
      <c r="M64" s="4"/>
      <c r="N64" s="4"/>
      <c r="O64" s="4"/>
      <c r="P64" s="4"/>
      <c r="R64" s="4"/>
      <c r="S64" s="4"/>
    </row>
    <row r="65" spans="4:19" x14ac:dyDescent="0.25">
      <c r="D65" s="4"/>
      <c r="E65" s="4"/>
      <c r="F65" s="4"/>
      <c r="G65" s="4"/>
      <c r="H65" s="4"/>
      <c r="I65" s="4"/>
      <c r="J65" s="4"/>
      <c r="K65" s="121"/>
      <c r="L65" s="4"/>
      <c r="M65" s="4"/>
      <c r="N65" s="4"/>
      <c r="O65" s="4"/>
      <c r="P65" s="4"/>
      <c r="R65" s="4"/>
      <c r="S65" s="4"/>
    </row>
    <row r="66" spans="4:19" x14ac:dyDescent="0.25">
      <c r="K66" s="121"/>
    </row>
    <row r="67" spans="4:19" hidden="1" x14ac:dyDescent="0.25">
      <c r="D67" s="130" t="s">
        <v>57</v>
      </c>
      <c r="E67" s="131"/>
      <c r="F67" s="132" t="b">
        <f>IF(OR(AND(F17=0,('Section A'!H60+'Section A'!J60+'Section A'!L60+'Section A'!N60+'Section A'!P60+'Section A'!R60)&gt;0),AND(F17&gt;0,('Section A'!H60+'Section A'!J60+'Section A'!L60+'Section A'!N60+'Section A'!P60+'Section A'!R60)&lt;F17)),FALSE,TRUE)</f>
        <v>1</v>
      </c>
      <c r="H67" s="133"/>
      <c r="K67" s="121"/>
    </row>
    <row r="68" spans="4:19" hidden="1" x14ac:dyDescent="0.25">
      <c r="D68" s="134" t="s">
        <v>44</v>
      </c>
      <c r="F68" s="135" t="b">
        <f>IF(OR(AND(F19=0,('Section A'!H51+'Section A'!J51+'Section A'!L51+'Section A'!N51+'Section A'!P51)&gt;0),AND(F19&gt;0,('Section A'!H51+'Section A'!J51+'Section A'!L51+'Section A'!N51+'Section A'!P51)&lt;F19)),FALSE,TRUE)</f>
        <v>1</v>
      </c>
      <c r="H68" s="133"/>
      <c r="K68" s="121"/>
    </row>
    <row r="69" spans="4:19" ht="15.75" hidden="1" thickBot="1" x14ac:dyDescent="0.3">
      <c r="D69" s="136" t="s">
        <v>45</v>
      </c>
      <c r="E69" s="137"/>
      <c r="F69" s="138" t="b">
        <f>IF(OR(AND(F21=0,('Section A'!H53+'Section A'!J53+'Section A'!L53+'Section A'!N53+'Section A'!P53)&gt;0),AND(F21&gt;0,('Section A'!H53+'Section A'!J53+'Section A'!L53+'Section A'!N53+'Section A'!P53)&lt;F21)),FALSE,TRUE)</f>
        <v>1</v>
      </c>
      <c r="H69" s="133"/>
      <c r="K69" s="121"/>
    </row>
    <row r="70" spans="4:19" hidden="1" x14ac:dyDescent="0.25">
      <c r="D70" s="139"/>
      <c r="F70" s="2"/>
      <c r="H70" s="133"/>
      <c r="K70" s="121"/>
    </row>
    <row r="71" spans="4:19" x14ac:dyDescent="0.25">
      <c r="H71" s="133"/>
      <c r="K71" s="121"/>
    </row>
    <row r="72" spans="4:19" x14ac:dyDescent="0.25">
      <c r="K72" s="121"/>
    </row>
    <row r="73" spans="4:19" x14ac:dyDescent="0.25">
      <c r="K73" s="121"/>
    </row>
    <row r="74" spans="4:19" x14ac:dyDescent="0.25">
      <c r="K74" s="121"/>
    </row>
    <row r="75" spans="4:19" x14ac:dyDescent="0.25">
      <c r="K75" s="121"/>
    </row>
    <row r="76" spans="4:19" x14ac:dyDescent="0.25">
      <c r="K76" s="121"/>
    </row>
    <row r="77" spans="4:19" x14ac:dyDescent="0.25">
      <c r="K77" s="121"/>
    </row>
    <row r="78" spans="4:19" x14ac:dyDescent="0.25">
      <c r="K78" s="121"/>
    </row>
    <row r="79" spans="4:19" x14ac:dyDescent="0.25">
      <c r="K79" s="121"/>
    </row>
    <row r="80" spans="4:19" x14ac:dyDescent="0.25">
      <c r="K80" s="121"/>
    </row>
    <row r="81" spans="11:11" x14ac:dyDescent="0.25">
      <c r="K81" s="121"/>
    </row>
    <row r="82" spans="11:11" x14ac:dyDescent="0.25">
      <c r="K82" s="121"/>
    </row>
    <row r="83" spans="11:11" x14ac:dyDescent="0.25">
      <c r="K83" s="121"/>
    </row>
    <row r="84" spans="11:11" x14ac:dyDescent="0.25">
      <c r="K84" s="121"/>
    </row>
    <row r="85" spans="11:11" x14ac:dyDescent="0.25">
      <c r="K85" s="121"/>
    </row>
    <row r="86" spans="11:11" x14ac:dyDescent="0.25">
      <c r="K86" s="121"/>
    </row>
    <row r="87" spans="11:11" x14ac:dyDescent="0.25">
      <c r="K87" s="121"/>
    </row>
    <row r="88" spans="11:11" x14ac:dyDescent="0.25">
      <c r="K88" s="121"/>
    </row>
    <row r="89" spans="11:11" x14ac:dyDescent="0.25">
      <c r="K89" s="121"/>
    </row>
    <row r="90" spans="11:11" x14ac:dyDescent="0.25">
      <c r="K90" s="121"/>
    </row>
    <row r="91" spans="11:11" x14ac:dyDescent="0.25">
      <c r="K91" s="121"/>
    </row>
    <row r="92" spans="11:11" x14ac:dyDescent="0.25">
      <c r="K92" s="121"/>
    </row>
    <row r="93" spans="11:11" x14ac:dyDescent="0.25">
      <c r="K93" s="121"/>
    </row>
    <row r="94" spans="11:11" x14ac:dyDescent="0.25">
      <c r="K94" s="121"/>
    </row>
    <row r="95" spans="11:11" x14ac:dyDescent="0.25">
      <c r="K95" s="121"/>
    </row>
    <row r="96" spans="11:11" x14ac:dyDescent="0.25">
      <c r="K96" s="121"/>
    </row>
  </sheetData>
  <sheetProtection algorithmName="SHA-512" hashValue="A24139VrCoRLb1sPhSnrUadDaQDMyXirU2OfKFpnGlgXCXFZlvdq9H7a5wcEyI4F6egeLqFuhO1iEK7rzk7neA==" saltValue="+n3TLH3Rpkb95wM1iOxgvQ==" spinCount="100000" sheet="1" objects="1" scenarios="1"/>
  <mergeCells count="17">
    <mergeCell ref="J64:L64"/>
    <mergeCell ref="J63:L63"/>
    <mergeCell ref="C60:D60"/>
    <mergeCell ref="C58:D58"/>
    <mergeCell ref="B4:I4"/>
    <mergeCell ref="C43:D43"/>
    <mergeCell ref="C50:D50"/>
    <mergeCell ref="C41:D41"/>
    <mergeCell ref="C56:D56"/>
    <mergeCell ref="C39:J39"/>
    <mergeCell ref="C29:D29"/>
    <mergeCell ref="H22:J22"/>
    <mergeCell ref="H15:L16"/>
    <mergeCell ref="B2:E2"/>
    <mergeCell ref="C27:J27"/>
    <mergeCell ref="C7:K7"/>
    <mergeCell ref="C15:D15"/>
  </mergeCells>
  <conditionalFormatting sqref="J64">
    <cfRule type="cellIs" dxfId="2094" priority="2" operator="equal">
      <formula>"TRUE"</formula>
    </cfRule>
    <cfRule type="cellIs" dxfId="2093" priority="3" operator="equal">
      <formula>"FALSE"</formula>
    </cfRule>
    <cfRule type="expression" dxfId="2092" priority="4" stopIfTrue="1">
      <formula>NOT(ISERROR(SEARCH("TRUE",J64)))</formula>
    </cfRule>
    <cfRule type="expression" dxfId="2091" priority="5" stopIfTrue="1">
      <formula>NOT(ISERROR(SEARCH("FALSE",J64)))</formula>
    </cfRule>
  </conditionalFormatting>
  <dataValidations xWindow="848" yWindow="772" count="6">
    <dataValidation type="whole" operator="greaterThanOrEqual" allowBlank="1" showInputMessage="1" showErrorMessage="1" promptTitle="Data input" prompt="Insert non-negative integer value" sqref="H58 N58 L58 R58 J58 P58 H45 J45 L45 N45 P45 P47:P48 N47:N48 L47:L48 J47:J48 H47:H48 H51 H53:H54 J53:J54 L53:L54 N53:N54 P53:P54 P51 N51 L51 J51 F19 F11 F17 F9 L11 F21:F22" xr:uid="{00000000-0002-0000-0200-000000000000}">
      <formula1>0</formula1>
    </dataValidation>
    <dataValidation type="whole" operator="greaterThanOrEqual" allowBlank="1" showInputMessage="1" showErrorMessage="1" sqref="F43 H43 F15 J43 L43 N43 F45 F47:F48 H50 P43 J50 L50 N50 F58 P50" xr:uid="{00000000-0002-0000-0200-000001000000}">
      <formula1>0</formula1>
    </dataValidation>
    <dataValidation type="whole" operator="greaterThanOrEqual" allowBlank="1" showInputMessage="1" showErrorMessage="1" promptTitle="Input data" prompt="Insert non-negative integer value_x000a_" sqref="H60 J60 L60 N60 P60 R60" xr:uid="{00000000-0002-0000-0200-000002000000}">
      <formula1>0</formula1>
    </dataValidation>
    <dataValidation type="whole" operator="greaterThanOrEqual" allowBlank="1" showInputMessage="1" showErrorMessage="1" promptTitle="Input date" prompt="Insert non-negative integer value" sqref="F30 F32 F34:F35" xr:uid="{00000000-0002-0000-0200-000003000000}">
      <formula1>0</formula1>
    </dataValidation>
    <dataValidation type="whole" operator="greaterThanOrEqual" allowBlank="1" showInputMessage="1" showErrorMessage="1" promptTitle="Input data" prompt="Insert non-negative integer value" sqref="F29" xr:uid="{00000000-0002-0000-0200-000004000000}">
      <formula1>0</formula1>
    </dataValidation>
    <dataValidation operator="greaterThanOrEqual" allowBlank="1" showInputMessage="1" showErrorMessage="1" sqref="E14:E15 E10:K10 G22:H23 K22:K23 I23:J23" xr:uid="{00000000-0002-0000-0200-000005000000}"/>
  </dataValidations>
  <pageMargins left="0.7" right="0.7" top="0.75" bottom="0.75" header="0.3" footer="0.3"/>
  <pageSetup scale="3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T81"/>
  <sheetViews>
    <sheetView view="pageBreakPreview" zoomScaleNormal="100" zoomScaleSheetLayoutView="100" workbookViewId="0"/>
  </sheetViews>
  <sheetFormatPr defaultColWidth="9.140625" defaultRowHeight="15.75" x14ac:dyDescent="0.25"/>
  <cols>
    <col min="1" max="1" width="5.28515625" style="4" customWidth="1"/>
    <col min="2" max="2" width="6" style="4" customWidth="1"/>
    <col min="3" max="3" width="39.85546875" style="39" customWidth="1"/>
    <col min="4" max="4" width="12.140625" style="39" bestFit="1" customWidth="1"/>
    <col min="5" max="5" width="1.7109375" style="39" bestFit="1" customWidth="1"/>
    <col min="6" max="6" width="12.140625" style="39" bestFit="1" customWidth="1"/>
    <col min="7" max="7" width="1.42578125" style="39" customWidth="1"/>
    <col min="8" max="8" width="25.140625" style="4" customWidth="1"/>
    <col min="9" max="9" width="2.28515625" style="4" customWidth="1"/>
    <col min="10" max="10" width="5.28515625" style="97" customWidth="1"/>
    <col min="11" max="11" width="2.140625" style="4" customWidth="1"/>
    <col min="12" max="12" width="7.85546875" style="46" customWidth="1"/>
    <col min="13" max="15" width="9.140625" style="2" hidden="1" customWidth="1"/>
    <col min="16" max="16" width="9.140625" style="46" customWidth="1"/>
    <col min="17" max="17" width="10.7109375" style="46" bestFit="1" customWidth="1"/>
    <col min="18" max="18" width="9.140625" style="46" customWidth="1"/>
    <col min="19" max="20" width="10.7109375" style="46" bestFit="1" customWidth="1"/>
    <col min="21" max="26" width="9.140625" style="46" customWidth="1"/>
    <col min="27" max="28" width="0.140625" style="46" customWidth="1"/>
    <col min="29" max="39" width="9.140625" style="46" customWidth="1"/>
    <col min="40" max="40" width="3.42578125" style="46" customWidth="1"/>
    <col min="41" max="16384" width="9.140625" style="46"/>
  </cols>
  <sheetData>
    <row r="1" spans="1:20" x14ac:dyDescent="0.25">
      <c r="G1" s="47"/>
      <c r="H1" s="47"/>
      <c r="I1" s="258"/>
    </row>
    <row r="2" spans="1:20" ht="18.75" x14ac:dyDescent="0.25">
      <c r="B2" s="441" t="str">
        <f>'Section A'!B2:E2</f>
        <v>Form QST-MC</v>
      </c>
      <c r="C2" s="441"/>
      <c r="D2" s="282"/>
      <c r="E2" s="282"/>
      <c r="F2" s="282"/>
    </row>
    <row r="4" spans="1:20" ht="18.75" customHeight="1" x14ac:dyDescent="0.25">
      <c r="B4" s="461" t="s">
        <v>83</v>
      </c>
      <c r="C4" s="461"/>
      <c r="D4" s="209"/>
      <c r="E4" s="209"/>
      <c r="F4" s="209"/>
      <c r="G4" s="209"/>
      <c r="H4" s="209"/>
      <c r="J4" s="149"/>
      <c r="L4" s="98"/>
      <c r="Q4" s="155"/>
    </row>
    <row r="5" spans="1:20" ht="41.25" customHeight="1" x14ac:dyDescent="0.25">
      <c r="A5" s="209"/>
      <c r="B5" s="456" t="s">
        <v>88</v>
      </c>
      <c r="C5" s="456"/>
      <c r="D5" s="456"/>
      <c r="E5" s="456"/>
      <c r="F5" s="456"/>
      <c r="G5" s="456"/>
      <c r="H5" s="456"/>
      <c r="I5" s="456"/>
      <c r="J5" s="456"/>
      <c r="L5" s="98"/>
    </row>
    <row r="6" spans="1:20" ht="18.75" x14ac:dyDescent="0.25">
      <c r="A6" s="209"/>
      <c r="B6" s="209"/>
      <c r="C6" s="99"/>
      <c r="D6" s="99"/>
      <c r="E6" s="99"/>
      <c r="F6" s="99"/>
      <c r="G6" s="99"/>
      <c r="H6" s="209"/>
      <c r="J6" s="100"/>
      <c r="L6" s="101"/>
      <c r="S6" s="154"/>
      <c r="T6" s="154"/>
    </row>
    <row r="7" spans="1:20" ht="24.75" customHeight="1" x14ac:dyDescent="0.25">
      <c r="B7" s="194">
        <v>1</v>
      </c>
      <c r="C7" s="72" t="s">
        <v>117</v>
      </c>
      <c r="D7" s="197">
        <f>'General Info'!D12</f>
        <v>0</v>
      </c>
      <c r="E7" s="285" t="s">
        <v>118</v>
      </c>
      <c r="F7" s="197">
        <f>'General Info'!D13</f>
        <v>0</v>
      </c>
      <c r="G7" s="143"/>
      <c r="H7" s="72"/>
      <c r="I7" s="72"/>
      <c r="J7" s="103"/>
      <c r="L7" s="101"/>
      <c r="T7" s="156"/>
    </row>
    <row r="8" spans="1:20" ht="16.5" thickBot="1" x14ac:dyDescent="0.3">
      <c r="B8" s="198"/>
      <c r="C8" s="47"/>
      <c r="D8" s="196"/>
      <c r="E8" s="258"/>
      <c r="F8" s="258"/>
      <c r="G8" s="208"/>
      <c r="J8" s="105"/>
      <c r="L8" s="101"/>
    </row>
    <row r="9" spans="1:20" ht="24.95" customHeight="1" thickBot="1" x14ac:dyDescent="0.3">
      <c r="B9" s="78"/>
      <c r="C9" s="106" t="s">
        <v>60</v>
      </c>
      <c r="D9" s="106"/>
      <c r="E9" s="106"/>
      <c r="F9" s="106"/>
      <c r="G9" s="208"/>
      <c r="H9" s="32"/>
      <c r="J9" s="105"/>
      <c r="L9" s="98"/>
    </row>
    <row r="10" spans="1:20" ht="24.95" customHeight="1" thickBot="1" x14ac:dyDescent="0.3">
      <c r="B10" s="78"/>
      <c r="C10" s="106"/>
      <c r="D10" s="106"/>
      <c r="E10" s="106"/>
      <c r="F10" s="106"/>
      <c r="G10" s="106"/>
      <c r="H10" s="106"/>
      <c r="J10" s="105"/>
      <c r="L10" s="98"/>
    </row>
    <row r="11" spans="1:20" ht="24.95" customHeight="1" thickBot="1" x14ac:dyDescent="0.3">
      <c r="B11" s="78"/>
      <c r="C11" s="106" t="s">
        <v>87</v>
      </c>
      <c r="D11" s="106"/>
      <c r="E11" s="106"/>
      <c r="F11" s="106"/>
      <c r="G11" s="208"/>
      <c r="H11" s="32"/>
      <c r="J11" s="105"/>
      <c r="L11" s="98"/>
    </row>
    <row r="12" spans="1:20" ht="24.95" customHeight="1" thickBot="1" x14ac:dyDescent="0.3">
      <c r="B12" s="78"/>
      <c r="C12" s="257"/>
      <c r="D12" s="257"/>
      <c r="E12" s="257"/>
      <c r="F12" s="257"/>
      <c r="G12" s="257"/>
      <c r="H12" s="258"/>
      <c r="J12" s="105"/>
      <c r="L12" s="98"/>
    </row>
    <row r="13" spans="1:20" ht="24.95" customHeight="1" thickBot="1" x14ac:dyDescent="0.3">
      <c r="B13" s="78"/>
      <c r="C13" s="258" t="s">
        <v>11</v>
      </c>
      <c r="D13" s="258"/>
      <c r="E13" s="258"/>
      <c r="F13" s="258"/>
      <c r="G13" s="208"/>
      <c r="H13" s="32"/>
      <c r="J13" s="105"/>
    </row>
    <row r="14" spans="1:20" ht="24.95" customHeight="1" thickBot="1" x14ac:dyDescent="0.3">
      <c r="B14" s="78"/>
      <c r="C14" s="108" t="s">
        <v>10</v>
      </c>
      <c r="D14" s="108"/>
      <c r="E14" s="108"/>
      <c r="F14" s="108"/>
      <c r="G14" s="108"/>
      <c r="J14" s="105"/>
    </row>
    <row r="15" spans="1:20" ht="24.95" customHeight="1" thickBot="1" x14ac:dyDescent="0.3">
      <c r="B15" s="78"/>
      <c r="C15" s="258" t="s">
        <v>40</v>
      </c>
      <c r="D15" s="258"/>
      <c r="E15" s="258"/>
      <c r="F15" s="258"/>
      <c r="G15" s="208"/>
      <c r="H15" s="32"/>
      <c r="J15" s="105"/>
    </row>
    <row r="16" spans="1:20" ht="24.95" customHeight="1" thickBot="1" x14ac:dyDescent="0.3">
      <c r="B16" s="78"/>
      <c r="C16" s="320" t="s">
        <v>76</v>
      </c>
      <c r="D16" s="108"/>
      <c r="E16" s="108"/>
      <c r="F16" s="108"/>
      <c r="G16" s="108"/>
      <c r="H16" s="258"/>
      <c r="J16" s="105"/>
    </row>
    <row r="17" spans="2:10" ht="24.95" customHeight="1" thickBot="1" x14ac:dyDescent="0.3">
      <c r="B17" s="78"/>
      <c r="C17" s="258" t="s">
        <v>86</v>
      </c>
      <c r="D17" s="258"/>
      <c r="E17" s="258"/>
      <c r="F17" s="258"/>
      <c r="G17" s="208"/>
      <c r="H17" s="32"/>
      <c r="J17" s="105"/>
    </row>
    <row r="18" spans="2:10" x14ac:dyDescent="0.25">
      <c r="B18" s="86"/>
      <c r="C18" s="87"/>
      <c r="D18" s="87"/>
      <c r="E18" s="87"/>
      <c r="F18" s="87"/>
      <c r="G18" s="87"/>
      <c r="H18" s="96"/>
      <c r="I18" s="96"/>
      <c r="J18" s="110"/>
    </row>
    <row r="19" spans="2:10" x14ac:dyDescent="0.25">
      <c r="B19" s="88"/>
    </row>
    <row r="20" spans="2:10" x14ac:dyDescent="0.25">
      <c r="B20" s="88"/>
    </row>
    <row r="21" spans="2:10" ht="26.25" customHeight="1" x14ac:dyDescent="0.25">
      <c r="B21" s="194">
        <v>2</v>
      </c>
      <c r="C21" s="72" t="s">
        <v>12</v>
      </c>
      <c r="D21" s="73"/>
      <c r="E21" s="73"/>
      <c r="F21" s="73"/>
      <c r="G21" s="73"/>
      <c r="H21" s="199">
        <f>'General Info'!D13</f>
        <v>0</v>
      </c>
      <c r="I21" s="102"/>
      <c r="J21" s="111"/>
    </row>
    <row r="22" spans="2:10" ht="16.5" thickBot="1" x14ac:dyDescent="0.3">
      <c r="B22" s="195"/>
      <c r="C22" s="180"/>
      <c r="D22" s="180"/>
      <c r="E22" s="180"/>
      <c r="F22" s="180"/>
      <c r="G22" s="180"/>
      <c r="H22" s="180"/>
      <c r="I22" s="104"/>
      <c r="J22" s="112"/>
    </row>
    <row r="23" spans="2:10" ht="24.95" customHeight="1" thickBot="1" x14ac:dyDescent="0.3">
      <c r="B23" s="78"/>
      <c r="C23" s="208" t="s">
        <v>5</v>
      </c>
      <c r="D23" s="208"/>
      <c r="E23" s="208"/>
      <c r="F23" s="208"/>
      <c r="G23" s="208"/>
      <c r="H23" s="32"/>
      <c r="J23" s="112"/>
    </row>
    <row r="24" spans="2:10" ht="16.5" thickBot="1" x14ac:dyDescent="0.3">
      <c r="B24" s="78"/>
      <c r="C24" s="208"/>
      <c r="D24" s="208"/>
      <c r="E24" s="208"/>
      <c r="F24" s="208"/>
      <c r="G24" s="208"/>
      <c r="H24" s="208"/>
      <c r="J24" s="112"/>
    </row>
    <row r="25" spans="2:10" ht="24.95" customHeight="1" thickBot="1" x14ac:dyDescent="0.3">
      <c r="B25" s="78"/>
      <c r="C25" s="208" t="s">
        <v>35</v>
      </c>
      <c r="D25" s="208"/>
      <c r="E25" s="208"/>
      <c r="F25" s="208"/>
      <c r="G25" s="208"/>
      <c r="H25" s="32"/>
      <c r="J25" s="112"/>
    </row>
    <row r="26" spans="2:10" ht="16.5" thickBot="1" x14ac:dyDescent="0.3">
      <c r="B26" s="78"/>
      <c r="C26" s="4"/>
      <c r="D26" s="4"/>
      <c r="E26" s="4"/>
      <c r="F26" s="4"/>
      <c r="G26" s="4"/>
      <c r="J26" s="112"/>
    </row>
    <row r="27" spans="2:10" ht="24.95" customHeight="1" thickBot="1" x14ac:dyDescent="0.3">
      <c r="B27" s="78"/>
      <c r="C27" s="208" t="s">
        <v>36</v>
      </c>
      <c r="D27" s="208"/>
      <c r="E27" s="208"/>
      <c r="F27" s="208"/>
      <c r="G27" s="208"/>
      <c r="H27" s="32"/>
      <c r="J27" s="112"/>
    </row>
    <row r="28" spans="2:10" x14ac:dyDescent="0.25">
      <c r="B28" s="86"/>
      <c r="C28" s="87"/>
      <c r="D28" s="87"/>
      <c r="E28" s="87"/>
      <c r="F28" s="87"/>
      <c r="G28" s="87"/>
      <c r="H28" s="96"/>
      <c r="I28" s="96"/>
      <c r="J28" s="113"/>
    </row>
    <row r="29" spans="2:10" x14ac:dyDescent="0.25">
      <c r="B29" s="88"/>
      <c r="J29" s="47"/>
    </row>
    <row r="30" spans="2:10" ht="16.5" thickBot="1" x14ac:dyDescent="0.3">
      <c r="B30" s="147"/>
      <c r="C30" s="148"/>
      <c r="D30" s="148"/>
      <c r="E30" s="148"/>
      <c r="F30" s="148"/>
      <c r="G30" s="148"/>
      <c r="H30" s="91"/>
      <c r="I30" s="91"/>
      <c r="J30" s="111"/>
    </row>
    <row r="31" spans="2:10" ht="25.5" customHeight="1" thickBot="1" x14ac:dyDescent="0.3">
      <c r="B31" s="406">
        <v>3</v>
      </c>
      <c r="C31" s="443" t="s">
        <v>19</v>
      </c>
      <c r="D31" s="443"/>
      <c r="E31" s="47"/>
      <c r="F31" s="47"/>
      <c r="G31" s="107"/>
      <c r="H31" s="30"/>
      <c r="J31" s="112"/>
    </row>
    <row r="32" spans="2:10" ht="40.5" customHeight="1" x14ac:dyDescent="0.25">
      <c r="B32" s="145"/>
      <c r="C32" s="467" t="s">
        <v>14</v>
      </c>
      <c r="D32" s="467"/>
      <c r="E32" s="108"/>
      <c r="F32" s="108"/>
      <c r="G32" s="108"/>
      <c r="H32" s="108"/>
      <c r="J32" s="112"/>
    </row>
    <row r="33" spans="1:11" x14ac:dyDescent="0.25">
      <c r="B33" s="146"/>
      <c r="C33" s="466"/>
      <c r="D33" s="466"/>
      <c r="E33" s="466"/>
      <c r="F33" s="466"/>
      <c r="G33" s="466"/>
      <c r="H33" s="96"/>
      <c r="I33" s="96"/>
      <c r="J33" s="110"/>
    </row>
    <row r="34" spans="1:11" x14ac:dyDescent="0.25">
      <c r="A34" s="114"/>
      <c r="B34" s="115"/>
      <c r="C34" s="114"/>
      <c r="D34" s="114"/>
      <c r="E34" s="114"/>
      <c r="F34" s="114"/>
      <c r="G34" s="114"/>
      <c r="H34" s="114"/>
      <c r="I34" s="116"/>
      <c r="J34" s="116"/>
      <c r="K34" s="117"/>
    </row>
    <row r="35" spans="1:11" ht="21" customHeight="1" x14ac:dyDescent="0.25">
      <c r="A35" s="114"/>
      <c r="B35" s="115"/>
      <c r="C35" s="114"/>
      <c r="D35" s="114"/>
      <c r="E35" s="114"/>
      <c r="F35" s="114"/>
      <c r="G35" s="114"/>
      <c r="H35" s="459" t="s">
        <v>65</v>
      </c>
      <c r="I35" s="459"/>
      <c r="J35" s="459"/>
      <c r="K35" s="117"/>
    </row>
    <row r="36" spans="1:11" ht="24" customHeight="1" x14ac:dyDescent="0.25">
      <c r="A36" s="114"/>
      <c r="B36" s="115"/>
      <c r="C36" s="114"/>
      <c r="D36" s="114"/>
      <c r="E36" s="114"/>
      <c r="F36" s="114"/>
      <c r="G36" s="114"/>
      <c r="H36" s="458" t="b">
        <f>IF(OR(ISBLANK(H9),ISBLANK(H11),ISBLANK(H13),ISBLANK(H15),ISBLANK(H17),ISBLANK(H23),ISBLANK(H25),ISBLANK(H27),ISBLANK(H31)),FALSE,TRUE)</f>
        <v>0</v>
      </c>
      <c r="I36" s="458"/>
      <c r="J36" s="458"/>
      <c r="K36" s="117"/>
    </row>
    <row r="80" ht="16.5" thickBot="1" x14ac:dyDescent="0.3"/>
    <row r="81" spans="10:10" ht="16.5" thickBot="1" x14ac:dyDescent="0.3">
      <c r="J81" s="118"/>
    </row>
  </sheetData>
  <sheetProtection algorithmName="SHA-512" hashValue="oF6ykbeO7eW8Thnm1GgkOAyoo2WRtixMNNvgAxfz1Uk3ETL55A64h9x0sYQt5WLGOdJbEQ6gT2X+Y3q11mWxHA==" saltValue="htY+IeZkLuZuDKPPE4VUcA==" spinCount="100000" sheet="1" objects="1" scenarios="1"/>
  <mergeCells count="8">
    <mergeCell ref="H36:J36"/>
    <mergeCell ref="H35:J35"/>
    <mergeCell ref="B2:C2"/>
    <mergeCell ref="B4:C4"/>
    <mergeCell ref="B5:J5"/>
    <mergeCell ref="C33:G33"/>
    <mergeCell ref="C31:D31"/>
    <mergeCell ref="C32:D32"/>
  </mergeCells>
  <conditionalFormatting sqref="H36">
    <cfRule type="cellIs" dxfId="2090" priority="1" operator="equal">
      <formula>"TRUE"</formula>
    </cfRule>
    <cfRule type="cellIs" dxfId="2089" priority="2" operator="equal">
      <formula>"FALSE"</formula>
    </cfRule>
    <cfRule type="expression" dxfId="2088" priority="3" stopIfTrue="1">
      <formula>NOT(ISERROR(SEARCH("TRUE",H36)))</formula>
    </cfRule>
    <cfRule type="expression" dxfId="2087" priority="4" stopIfTrue="1">
      <formula>NOT(ISERROR(SEARCH("FALSE",H36)))</formula>
    </cfRule>
    <cfRule type="expression" dxfId="2086" priority="5" stopIfTrue="1">
      <formula>NOT(ISERROR(SEARCH("FALSE",H36)))</formula>
    </cfRule>
  </conditionalFormatting>
  <dataValidations xWindow="563" yWindow="768" count="3">
    <dataValidation type="whole" operator="greaterThanOrEqual" allowBlank="1" showInputMessage="1" showErrorMessage="1" promptTitle="Input data" prompt="Insert non-negative integer value" sqref="H31 H23 H25" xr:uid="{00000000-0002-0000-0500-000000000000}">
      <formula1>0</formula1>
    </dataValidation>
    <dataValidation operator="greaterThanOrEqual" allowBlank="1" showInputMessage="1" showErrorMessage="1" promptTitle="Input data" prompt="Insert an integer value" sqref="H15 H17 H13" xr:uid="{00000000-0002-0000-0500-000001000000}"/>
    <dataValidation allowBlank="1" showInputMessage="1" showErrorMessage="1" promptTitle="Input Data" prompt="Insert an integer number" sqref="H9 H11 H27" xr:uid="{00000000-0002-0000-0500-000002000000}"/>
  </dataValidations>
  <pageMargins left="0.7" right="0.7" top="0.75" bottom="0.75" header="0.3" footer="0.3"/>
  <pageSetup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2:AN197"/>
  <sheetViews>
    <sheetView showGridLines="0" view="pageBreakPreview" zoomScale="80" zoomScaleNormal="100" zoomScaleSheetLayoutView="80" workbookViewId="0">
      <pane xSplit="3" ySplit="7" topLeftCell="D8" activePane="bottomRight" state="frozen"/>
      <selection pane="topRight" activeCell="D1" sqref="D1"/>
      <selection pane="bottomLeft" activeCell="A8" sqref="A8"/>
      <selection pane="bottomRight" activeCell="D8" sqref="D8"/>
    </sheetView>
  </sheetViews>
  <sheetFormatPr defaultColWidth="9.140625" defaultRowHeight="15" x14ac:dyDescent="0.25"/>
  <cols>
    <col min="1" max="1" width="3.28515625" style="46" customWidth="1"/>
    <col min="2" max="2" width="24.5703125" style="46" customWidth="1"/>
    <col min="3" max="3" width="33.7109375" style="46" customWidth="1"/>
    <col min="4" max="4" width="17.5703125" style="46" customWidth="1"/>
    <col min="5" max="5" width="34.5703125" style="46" customWidth="1"/>
    <col min="6" max="6" width="33.5703125" style="46" customWidth="1"/>
    <col min="7" max="7" width="19.85546875" style="46" customWidth="1"/>
    <col min="8" max="8" width="25.7109375" style="46" customWidth="1"/>
    <col min="9" max="9" width="14.140625" style="46" customWidth="1"/>
    <col min="10" max="10" width="24.5703125" style="46" customWidth="1"/>
    <col min="11" max="11" width="2.140625" style="46" customWidth="1"/>
    <col min="12" max="12" width="25.42578125" style="46" customWidth="1"/>
    <col min="13" max="13" width="2.85546875" style="46" customWidth="1"/>
    <col min="14" max="14" width="22.85546875" style="46" customWidth="1"/>
    <col min="15" max="15" width="2.85546875" style="46" customWidth="1"/>
    <col min="16" max="16" width="22.5703125" style="46" customWidth="1"/>
    <col min="17" max="17" width="24.42578125" style="46" customWidth="1"/>
    <col min="18" max="18" width="26.85546875" style="46" customWidth="1"/>
    <col min="19" max="19" width="2.85546875" style="46" customWidth="1"/>
    <col min="20" max="20" width="26.85546875" style="46" customWidth="1"/>
    <col min="21" max="21" width="2.85546875" style="46" customWidth="1"/>
    <col min="22" max="22" width="27" style="46" customWidth="1"/>
    <col min="23" max="23" width="2.85546875" style="46" customWidth="1"/>
    <col min="24" max="24" width="26.85546875" style="46" customWidth="1"/>
    <col min="25" max="25" width="2.85546875" style="46" customWidth="1"/>
    <col min="26" max="26" width="19.28515625" style="46" customWidth="1"/>
    <col min="27" max="27" width="2.85546875" style="46" customWidth="1"/>
    <col min="28" max="28" width="50.85546875" style="46" customWidth="1"/>
    <col min="29" max="29" width="19.28515625" style="98" hidden="1" customWidth="1"/>
    <col min="30" max="30" width="6.140625" style="98" hidden="1" customWidth="1"/>
    <col min="31" max="32" width="9.140625" style="98" hidden="1" customWidth="1"/>
    <col min="33" max="33" width="8.85546875" style="46" hidden="1" customWidth="1"/>
    <col min="34" max="38" width="9.140625" style="46" hidden="1" customWidth="1"/>
    <col min="39" max="39" width="13.28515625" style="46" hidden="1" customWidth="1"/>
    <col min="40" max="40" width="18.85546875" style="46" hidden="1" customWidth="1"/>
    <col min="41" max="42" width="9.140625" style="46" customWidth="1"/>
    <col min="43" max="16384" width="9.140625" style="46"/>
  </cols>
  <sheetData>
    <row r="2" spans="2:40" ht="18.75" x14ac:dyDescent="0.25">
      <c r="B2" s="441" t="str">
        <f>'Section B'!B2:C2</f>
        <v>Form QST-MC</v>
      </c>
      <c r="C2" s="441"/>
    </row>
    <row r="4" spans="2:40" ht="18.75" x14ac:dyDescent="0.25">
      <c r="B4" s="461" t="s">
        <v>526</v>
      </c>
      <c r="C4" s="461"/>
      <c r="D4" s="461"/>
      <c r="E4" s="461"/>
      <c r="F4" s="461"/>
      <c r="G4" s="461"/>
      <c r="H4" s="461"/>
      <c r="I4" s="4"/>
      <c r="J4" s="428"/>
      <c r="K4" s="4"/>
      <c r="L4" s="4"/>
      <c r="M4" s="4"/>
      <c r="N4" s="4"/>
      <c r="O4" s="4"/>
      <c r="P4" s="4"/>
      <c r="Q4" s="4"/>
      <c r="R4" s="4"/>
      <c r="S4" s="4"/>
      <c r="T4" s="4"/>
      <c r="U4" s="4"/>
      <c r="V4" s="4"/>
      <c r="W4" s="4"/>
      <c r="X4" s="4"/>
      <c r="Y4" s="4"/>
      <c r="Z4" s="4"/>
      <c r="AA4" s="4"/>
      <c r="AB4" s="98"/>
      <c r="AC4" s="267"/>
      <c r="AD4" s="267"/>
    </row>
    <row r="5" spans="2:40" ht="41.25" customHeight="1" x14ac:dyDescent="0.25">
      <c r="B5" s="467" t="s">
        <v>475</v>
      </c>
      <c r="C5" s="467"/>
      <c r="D5" s="467"/>
      <c r="E5" s="467"/>
      <c r="F5" s="467"/>
      <c r="G5" s="467"/>
      <c r="H5" s="467"/>
      <c r="I5" s="4"/>
      <c r="J5" s="4"/>
      <c r="K5" s="4"/>
      <c r="L5" s="4"/>
      <c r="M5" s="4"/>
      <c r="N5" s="4"/>
      <c r="O5" s="4"/>
      <c r="P5" s="4"/>
      <c r="Q5" s="4"/>
      <c r="R5" s="4"/>
      <c r="S5" s="4"/>
      <c r="T5" s="4"/>
      <c r="U5" s="4"/>
      <c r="V5" s="4"/>
      <c r="W5" s="4"/>
      <c r="X5" s="4"/>
      <c r="Y5" s="4"/>
      <c r="Z5" s="394"/>
      <c r="AA5" s="4"/>
      <c r="AB5" s="98"/>
      <c r="AC5" s="267"/>
      <c r="AD5" s="267"/>
    </row>
    <row r="6" spans="2:40" s="71" customFormat="1" ht="120" customHeight="1" x14ac:dyDescent="0.25">
      <c r="B6" s="70"/>
      <c r="C6" s="301" t="s">
        <v>996</v>
      </c>
      <c r="D6" s="301" t="s">
        <v>781</v>
      </c>
      <c r="E6" s="301" t="s">
        <v>997</v>
      </c>
      <c r="F6" s="301" t="s">
        <v>852</v>
      </c>
      <c r="G6" s="207" t="s">
        <v>126</v>
      </c>
      <c r="H6" s="207" t="s">
        <v>780</v>
      </c>
      <c r="I6" s="207" t="s">
        <v>127</v>
      </c>
      <c r="J6" s="207" t="s">
        <v>476</v>
      </c>
      <c r="K6" s="300"/>
      <c r="L6" s="301" t="s">
        <v>411</v>
      </c>
      <c r="M6" s="259"/>
      <c r="N6" s="301" t="s">
        <v>454</v>
      </c>
      <c r="O6" s="259"/>
      <c r="P6" s="301" t="s">
        <v>453</v>
      </c>
      <c r="Q6" s="301" t="s">
        <v>989</v>
      </c>
      <c r="R6" s="302" t="s">
        <v>521</v>
      </c>
      <c r="S6" s="303"/>
      <c r="T6" s="302" t="s">
        <v>522</v>
      </c>
      <c r="U6" s="303"/>
      <c r="V6" s="302" t="s">
        <v>523</v>
      </c>
      <c r="W6" s="303"/>
      <c r="X6" s="302" t="s">
        <v>524</v>
      </c>
      <c r="Y6" s="303"/>
      <c r="Z6" s="301" t="s">
        <v>705</v>
      </c>
      <c r="AA6" s="303"/>
      <c r="AB6" s="301" t="s">
        <v>995</v>
      </c>
      <c r="AC6" s="389"/>
      <c r="AD6" s="392"/>
      <c r="AE6" s="150"/>
      <c r="AF6" s="150"/>
    </row>
    <row r="7" spans="2:40" ht="23.25" customHeight="1" thickBot="1" x14ac:dyDescent="0.3">
      <c r="B7" s="4"/>
      <c r="C7" s="304" t="s">
        <v>764</v>
      </c>
      <c r="D7" s="304" t="s">
        <v>112</v>
      </c>
      <c r="E7" s="304" t="s">
        <v>550</v>
      </c>
      <c r="F7" s="304" t="s">
        <v>455</v>
      </c>
      <c r="G7" s="304" t="s">
        <v>551</v>
      </c>
      <c r="H7" s="305" t="s">
        <v>456</v>
      </c>
      <c r="I7" s="304" t="s">
        <v>552</v>
      </c>
      <c r="J7" s="304" t="s">
        <v>457</v>
      </c>
      <c r="K7" s="305"/>
      <c r="L7" s="304" t="s">
        <v>458</v>
      </c>
      <c r="M7" s="305"/>
      <c r="N7" s="304" t="s">
        <v>459</v>
      </c>
      <c r="O7" s="305"/>
      <c r="P7" s="304" t="s">
        <v>460</v>
      </c>
      <c r="Q7" s="304" t="s">
        <v>556</v>
      </c>
      <c r="R7" s="304" t="s">
        <v>496</v>
      </c>
      <c r="T7" s="304" t="s">
        <v>518</v>
      </c>
      <c r="U7" s="304"/>
      <c r="V7" s="304" t="s">
        <v>519</v>
      </c>
      <c r="W7" s="305"/>
      <c r="X7" s="304" t="s">
        <v>520</v>
      </c>
      <c r="Y7" s="305"/>
      <c r="Z7" s="304" t="s">
        <v>557</v>
      </c>
      <c r="AA7" s="305"/>
      <c r="AB7" s="304" t="s">
        <v>688</v>
      </c>
      <c r="AC7" s="390"/>
      <c r="AD7" s="267"/>
      <c r="AM7" s="351" t="s">
        <v>983</v>
      </c>
      <c r="AN7" s="351" t="s">
        <v>986</v>
      </c>
    </row>
    <row r="8" spans="2:40" ht="35.1" customHeight="1" thickBot="1" x14ac:dyDescent="0.3">
      <c r="B8" s="121" t="s">
        <v>121</v>
      </c>
      <c r="C8" s="310"/>
      <c r="D8" s="200"/>
      <c r="E8" s="310"/>
      <c r="F8" s="310"/>
      <c r="G8" s="200"/>
      <c r="H8" s="200"/>
      <c r="I8" s="200"/>
      <c r="J8" s="187"/>
      <c r="K8" s="4"/>
      <c r="L8" s="187"/>
      <c r="M8" s="4"/>
      <c r="N8" s="187"/>
      <c r="O8" s="4"/>
      <c r="P8" s="187"/>
      <c r="Q8" s="187"/>
      <c r="R8" s="278"/>
      <c r="S8" s="4"/>
      <c r="T8" s="278"/>
      <c r="U8" s="4"/>
      <c r="V8" s="278"/>
      <c r="W8" s="4"/>
      <c r="X8" s="306">
        <f>R8+T8+V8</f>
        <v>0</v>
      </c>
      <c r="Y8" s="4"/>
      <c r="Z8" s="278"/>
      <c r="AA8" s="4"/>
      <c r="AB8" s="310"/>
      <c r="AC8" s="393" t="b">
        <f>IF(G8="AIFLNP",TRUE,FALSE)</f>
        <v>0</v>
      </c>
      <c r="AD8" s="267" t="b">
        <f>IF(AC8=FALSE,TRUE,IF(Z8&gt;=0,TRUE,FALSE))</f>
        <v>1</v>
      </c>
      <c r="AF8" s="98">
        <v>1</v>
      </c>
      <c r="AG8" s="46" t="b">
        <f>AF8&gt;'Section A'!F$15</f>
        <v>1</v>
      </c>
      <c r="AH8" s="150">
        <f>IF(D8="NO",C8,E8)</f>
        <v>0</v>
      </c>
      <c r="AL8" s="46" t="b">
        <f>IF(AND(IF(OR(G8="AIFLNP",G8="RAIF"),TRUE,FALSE),I8&lt;&gt;"Cyprus,CY"),TRUE,FALSE)</f>
        <v>0</v>
      </c>
      <c r="AM8" s="410">
        <f>MAX(J8,N8,P8)</f>
        <v>0</v>
      </c>
      <c r="AN8" s="46" t="b">
        <f>IF(Q8&lt;=AM8, TRUE, FALSE)</f>
        <v>1</v>
      </c>
    </row>
    <row r="9" spans="2:40" ht="15.75" thickBot="1" x14ac:dyDescent="0.3">
      <c r="B9" s="121"/>
      <c r="C9" s="311"/>
      <c r="E9" s="311"/>
      <c r="F9" s="311"/>
      <c r="G9" s="52"/>
      <c r="H9" s="201"/>
      <c r="I9" s="52"/>
      <c r="J9" s="4"/>
      <c r="K9" s="4"/>
      <c r="L9" s="4"/>
      <c r="M9" s="4"/>
      <c r="N9" s="4"/>
      <c r="O9" s="4"/>
      <c r="P9" s="4"/>
      <c r="Q9" s="4"/>
      <c r="R9" s="307"/>
      <c r="S9" s="4"/>
      <c r="T9" s="307"/>
      <c r="U9" s="4"/>
      <c r="V9" s="307"/>
      <c r="W9" s="4"/>
      <c r="X9" s="307"/>
      <c r="Y9" s="4"/>
      <c r="Z9" s="4"/>
      <c r="AA9" s="4"/>
      <c r="AB9" s="311"/>
      <c r="AC9" s="267"/>
      <c r="AD9" s="267"/>
      <c r="AE9" s="150"/>
      <c r="AM9" s="410"/>
    </row>
    <row r="10" spans="2:40" ht="35.1" customHeight="1" thickBot="1" x14ac:dyDescent="0.3">
      <c r="B10" s="121" t="s">
        <v>122</v>
      </c>
      <c r="C10" s="310"/>
      <c r="D10" s="200"/>
      <c r="E10" s="310"/>
      <c r="F10" s="310"/>
      <c r="G10" s="200"/>
      <c r="H10" s="200"/>
      <c r="I10" s="200"/>
      <c r="J10" s="187"/>
      <c r="K10" s="4"/>
      <c r="L10" s="187"/>
      <c r="M10" s="4"/>
      <c r="N10" s="187"/>
      <c r="O10" s="4"/>
      <c r="P10" s="187"/>
      <c r="Q10" s="187"/>
      <c r="R10" s="278"/>
      <c r="S10" s="4"/>
      <c r="T10" s="278"/>
      <c r="U10" s="4"/>
      <c r="V10" s="278"/>
      <c r="W10" s="4"/>
      <c r="X10" s="306">
        <f>R10+T10+V10</f>
        <v>0</v>
      </c>
      <c r="Y10" s="4"/>
      <c r="Z10" s="278"/>
      <c r="AA10" s="4"/>
      <c r="AB10" s="310"/>
      <c r="AC10" s="393" t="b">
        <f>IF(G10="AIFLNP",TRUE,FALSE)</f>
        <v>0</v>
      </c>
      <c r="AD10" s="267" t="b">
        <f>IF(AC10=FALSE,TRUE,IF(Z10&gt;=0,TRUE,FALSE))</f>
        <v>1</v>
      </c>
      <c r="AE10" s="150"/>
      <c r="AF10" s="98">
        <v>2</v>
      </c>
      <c r="AG10" s="46" t="b">
        <f>AF10&gt;'Section A'!F$15</f>
        <v>1</v>
      </c>
      <c r="AH10" s="150">
        <f>IF(D10="NO",C10,E10)</f>
        <v>0</v>
      </c>
      <c r="AL10" s="46" t="b">
        <f>IF(AND(IF(OR(G10="AIFLNP",G10="RAIF"),TRUE,FALSE),I10&lt;&gt;"Cyprus,CY"),TRUE,FALSE)</f>
        <v>0</v>
      </c>
      <c r="AM10" s="410">
        <f t="shared" ref="AM10:AM16" si="0">MAX(J10,N10,P10)</f>
        <v>0</v>
      </c>
      <c r="AN10" s="46" t="b">
        <f t="shared" ref="AN10:AN16" si="1">IF(Q10&lt;=AM10, TRUE, FALSE)</f>
        <v>1</v>
      </c>
    </row>
    <row r="11" spans="2:40" ht="15.75" thickBot="1" x14ac:dyDescent="0.3">
      <c r="B11" s="121"/>
      <c r="C11" s="155"/>
      <c r="E11" s="155"/>
      <c r="F11" s="155"/>
      <c r="H11" s="4"/>
      <c r="J11" s="4"/>
      <c r="K11" s="4"/>
      <c r="L11" s="4"/>
      <c r="M11" s="4"/>
      <c r="N11" s="4"/>
      <c r="O11" s="4"/>
      <c r="P11" s="4"/>
      <c r="Q11" s="4"/>
      <c r="R11" s="307"/>
      <c r="S11" s="4"/>
      <c r="T11" s="307"/>
      <c r="U11" s="4"/>
      <c r="V11" s="307"/>
      <c r="W11" s="4"/>
      <c r="X11" s="307"/>
      <c r="Y11" s="4"/>
      <c r="Z11" s="4"/>
      <c r="AA11" s="4"/>
      <c r="AB11" s="155"/>
      <c r="AC11" s="267"/>
      <c r="AD11" s="267"/>
      <c r="AE11" s="150"/>
      <c r="AM11" s="410"/>
    </row>
    <row r="12" spans="2:40" ht="35.1" customHeight="1" thickBot="1" x14ac:dyDescent="0.3">
      <c r="B12" s="121" t="s">
        <v>123</v>
      </c>
      <c r="C12" s="310"/>
      <c r="D12" s="200"/>
      <c r="E12" s="310"/>
      <c r="F12" s="310"/>
      <c r="G12" s="200"/>
      <c r="H12" s="200"/>
      <c r="I12" s="200"/>
      <c r="J12" s="187"/>
      <c r="K12" s="4"/>
      <c r="L12" s="187"/>
      <c r="M12" s="4"/>
      <c r="N12" s="187"/>
      <c r="O12" s="4"/>
      <c r="P12" s="187"/>
      <c r="Q12" s="187"/>
      <c r="R12" s="278"/>
      <c r="S12" s="4"/>
      <c r="T12" s="278"/>
      <c r="U12" s="4"/>
      <c r="V12" s="278"/>
      <c r="W12" s="4"/>
      <c r="X12" s="306">
        <f>R12+T12+V12</f>
        <v>0</v>
      </c>
      <c r="Y12" s="4"/>
      <c r="Z12" s="278"/>
      <c r="AA12" s="4"/>
      <c r="AB12" s="310"/>
      <c r="AC12" s="393" t="b">
        <f>IF(G12="AIFLNP",TRUE,FALSE)</f>
        <v>0</v>
      </c>
      <c r="AD12" s="267" t="b">
        <f>IF(AC12=FALSE,TRUE,IF(Z12&gt;=0,TRUE,FALSE))</f>
        <v>1</v>
      </c>
      <c r="AE12" s="150"/>
      <c r="AF12" s="98">
        <v>3</v>
      </c>
      <c r="AG12" s="46" t="b">
        <f>AF12&gt;'Section A'!F$15</f>
        <v>1</v>
      </c>
      <c r="AH12" s="150">
        <f>IF(D12="NO",C12,E12)</f>
        <v>0</v>
      </c>
      <c r="AL12" s="46" t="b">
        <f>IF(AND(IF(OR(G12="AIFLNP",G12="RAIF"),TRUE,FALSE),I12&lt;&gt;"Cyprus,CY"),TRUE,FALSE)</f>
        <v>0</v>
      </c>
      <c r="AM12" s="410">
        <f t="shared" si="0"/>
        <v>0</v>
      </c>
      <c r="AN12" s="46" t="b">
        <f t="shared" si="1"/>
        <v>1</v>
      </c>
    </row>
    <row r="13" spans="2:40" ht="15.75" thickBot="1" x14ac:dyDescent="0.3">
      <c r="B13" s="121"/>
      <c r="C13" s="155"/>
      <c r="E13" s="155"/>
      <c r="F13" s="155"/>
      <c r="H13" s="4"/>
      <c r="J13" s="4"/>
      <c r="K13" s="4"/>
      <c r="L13" s="4"/>
      <c r="M13" s="4"/>
      <c r="N13" s="4"/>
      <c r="O13" s="4"/>
      <c r="P13" s="4"/>
      <c r="Q13" s="4"/>
      <c r="R13" s="307"/>
      <c r="S13" s="4"/>
      <c r="T13" s="307"/>
      <c r="U13" s="4"/>
      <c r="V13" s="307"/>
      <c r="W13" s="4"/>
      <c r="X13" s="307"/>
      <c r="Y13" s="4"/>
      <c r="Z13" s="4"/>
      <c r="AA13" s="4"/>
      <c r="AB13" s="155"/>
      <c r="AC13" s="267"/>
      <c r="AD13" s="267"/>
      <c r="AE13" s="150"/>
      <c r="AM13" s="410"/>
    </row>
    <row r="14" spans="2:40" ht="35.1" customHeight="1" thickBot="1" x14ac:dyDescent="0.3">
      <c r="B14" s="121" t="s">
        <v>124</v>
      </c>
      <c r="C14" s="310"/>
      <c r="D14" s="200"/>
      <c r="E14" s="310"/>
      <c r="F14" s="310"/>
      <c r="G14" s="200"/>
      <c r="H14" s="200"/>
      <c r="I14" s="200"/>
      <c r="J14" s="187"/>
      <c r="K14" s="4"/>
      <c r="L14" s="187"/>
      <c r="M14" s="4"/>
      <c r="N14" s="187"/>
      <c r="O14" s="4"/>
      <c r="P14" s="187"/>
      <c r="Q14" s="187"/>
      <c r="R14" s="278"/>
      <c r="S14" s="4"/>
      <c r="T14" s="278"/>
      <c r="U14" s="4"/>
      <c r="V14" s="278"/>
      <c r="W14" s="4"/>
      <c r="X14" s="306">
        <f>R14+T14+V14</f>
        <v>0</v>
      </c>
      <c r="Y14" s="4"/>
      <c r="Z14" s="278"/>
      <c r="AA14" s="4"/>
      <c r="AB14" s="310"/>
      <c r="AC14" s="393" t="b">
        <f>IF(G14="AIFLNP",TRUE,FALSE)</f>
        <v>0</v>
      </c>
      <c r="AD14" s="267" t="b">
        <f>IF(AC14=FALSE,TRUE,IF(Z14&gt;=0,TRUE,FALSE))</f>
        <v>1</v>
      </c>
      <c r="AE14" s="150"/>
      <c r="AF14" s="98">
        <v>4</v>
      </c>
      <c r="AG14" s="46" t="b">
        <f>AF14&gt;'Section A'!F$15</f>
        <v>1</v>
      </c>
      <c r="AH14" s="150">
        <f>IF(D14="NO",C14,E14)</f>
        <v>0</v>
      </c>
      <c r="AL14" s="46" t="b">
        <f>IF(AND(IF(OR(G14="AIFLNP",G14="RAIF"),TRUE,FALSE),I14&lt;&gt;"Cyprus,CY"),TRUE,FALSE)</f>
        <v>0</v>
      </c>
      <c r="AM14" s="410">
        <f t="shared" si="0"/>
        <v>0</v>
      </c>
      <c r="AN14" s="46" t="b">
        <f t="shared" si="1"/>
        <v>1</v>
      </c>
    </row>
    <row r="15" spans="2:40" ht="15.75" thickBot="1" x14ac:dyDescent="0.3">
      <c r="B15" s="121"/>
      <c r="C15" s="155"/>
      <c r="E15" s="155"/>
      <c r="H15" s="4"/>
      <c r="J15" s="4"/>
      <c r="K15" s="4"/>
      <c r="L15" s="4"/>
      <c r="M15" s="4"/>
      <c r="N15" s="4"/>
      <c r="O15" s="4"/>
      <c r="P15" s="4"/>
      <c r="Q15" s="4"/>
      <c r="R15" s="307"/>
      <c r="S15" s="4"/>
      <c r="T15" s="307"/>
      <c r="U15" s="4"/>
      <c r="V15" s="307"/>
      <c r="W15" s="4"/>
      <c r="X15" s="307"/>
      <c r="Y15" s="4"/>
      <c r="Z15" s="4"/>
      <c r="AA15" s="4"/>
      <c r="AC15" s="267"/>
      <c r="AD15" s="267"/>
      <c r="AE15" s="150"/>
      <c r="AM15" s="410"/>
    </row>
    <row r="16" spans="2:40" ht="35.1" customHeight="1" thickBot="1" x14ac:dyDescent="0.3">
      <c r="B16" s="121" t="s">
        <v>125</v>
      </c>
      <c r="C16" s="310"/>
      <c r="D16" s="200"/>
      <c r="E16" s="310"/>
      <c r="F16" s="310"/>
      <c r="G16" s="200"/>
      <c r="H16" s="200"/>
      <c r="I16" s="200"/>
      <c r="J16" s="187"/>
      <c r="K16" s="4"/>
      <c r="L16" s="187"/>
      <c r="M16" s="4"/>
      <c r="N16" s="187"/>
      <c r="O16" s="4"/>
      <c r="P16" s="187"/>
      <c r="Q16" s="187"/>
      <c r="R16" s="278"/>
      <c r="S16" s="4"/>
      <c r="T16" s="278"/>
      <c r="U16" s="4"/>
      <c r="V16" s="278"/>
      <c r="W16" s="4"/>
      <c r="X16" s="306">
        <f>R16+T16+V16</f>
        <v>0</v>
      </c>
      <c r="Y16" s="4"/>
      <c r="Z16" s="278"/>
      <c r="AA16" s="4"/>
      <c r="AB16" s="310"/>
      <c r="AC16" s="393" t="b">
        <f>IF(G16="AIFLNP",TRUE,FALSE)</f>
        <v>0</v>
      </c>
      <c r="AD16" s="267" t="b">
        <f>IF(AC16=FALSE,TRUE,IF(Z16&gt;=0,TRUE,FALSE))</f>
        <v>1</v>
      </c>
      <c r="AE16" s="150"/>
      <c r="AF16" s="98">
        <v>5</v>
      </c>
      <c r="AG16" s="46" t="b">
        <f>AF16&gt;'Section A'!F$15</f>
        <v>1</v>
      </c>
      <c r="AH16" s="150">
        <f>IF(D16="NO",C16,E16)</f>
        <v>0</v>
      </c>
      <c r="AL16" s="46" t="b">
        <f>IF(AND(IF(OR(G16="AIFLNP",G16="RAIF"),TRUE,FALSE),I16&lt;&gt;"Cyprus,CY"),TRUE,FALSE)</f>
        <v>0</v>
      </c>
      <c r="AM16" s="410">
        <f t="shared" si="0"/>
        <v>0</v>
      </c>
      <c r="AN16" s="46" t="b">
        <f t="shared" si="1"/>
        <v>1</v>
      </c>
    </row>
    <row r="17" spans="2:40" ht="15.75" thickBot="1" x14ac:dyDescent="0.3">
      <c r="B17" s="70"/>
      <c r="C17" s="155"/>
      <c r="E17" s="155"/>
      <c r="H17" s="4"/>
      <c r="J17" s="4"/>
      <c r="K17" s="4"/>
      <c r="L17" s="4"/>
      <c r="M17" s="4"/>
      <c r="N17" s="4"/>
      <c r="O17" s="4"/>
      <c r="P17" s="4"/>
      <c r="Q17" s="4"/>
      <c r="R17" s="307"/>
      <c r="S17" s="4"/>
      <c r="T17" s="307"/>
      <c r="U17" s="4"/>
      <c r="V17" s="307"/>
      <c r="W17" s="4"/>
      <c r="X17" s="307"/>
      <c r="Y17" s="4"/>
      <c r="Z17" s="4"/>
      <c r="AA17" s="4"/>
      <c r="AC17" s="267"/>
      <c r="AD17" s="267"/>
      <c r="AE17" s="150"/>
    </row>
    <row r="18" spans="2:40" ht="35.1" customHeight="1" thickBot="1" x14ac:dyDescent="0.3">
      <c r="B18" s="121" t="s">
        <v>380</v>
      </c>
      <c r="C18" s="310"/>
      <c r="D18" s="200"/>
      <c r="E18" s="310"/>
      <c r="F18" s="310"/>
      <c r="G18" s="200"/>
      <c r="H18" s="200"/>
      <c r="I18" s="200"/>
      <c r="J18" s="187"/>
      <c r="K18" s="4"/>
      <c r="L18" s="187"/>
      <c r="M18" s="4"/>
      <c r="N18" s="187"/>
      <c r="O18" s="4"/>
      <c r="P18" s="187"/>
      <c r="Q18" s="187"/>
      <c r="R18" s="278"/>
      <c r="S18" s="4"/>
      <c r="T18" s="278"/>
      <c r="U18" s="4"/>
      <c r="V18" s="278"/>
      <c r="W18" s="4"/>
      <c r="X18" s="306">
        <f>R18+T18+V18</f>
        <v>0</v>
      </c>
      <c r="Y18" s="4"/>
      <c r="Z18" s="278"/>
      <c r="AA18" s="4"/>
      <c r="AB18" s="310"/>
      <c r="AC18" s="393" t="b">
        <f>IF(G18="AIFLNP",TRUE,FALSE)</f>
        <v>0</v>
      </c>
      <c r="AD18" s="267" t="b">
        <f>IF(AC18=FALSE,TRUE,IF(Z18&gt;=0,TRUE,FALSE))</f>
        <v>1</v>
      </c>
      <c r="AE18" s="150"/>
      <c r="AF18" s="98">
        <v>6</v>
      </c>
      <c r="AG18" s="46" t="b">
        <f>AF18&gt;'Section A'!F$15</f>
        <v>1</v>
      </c>
      <c r="AH18" s="150">
        <f>IF(D18="NO",C18,E18)</f>
        <v>0</v>
      </c>
      <c r="AL18" s="46" t="b">
        <f>IF(AND(IF(OR(G18="AIFLNP",G18="RAIF"),TRUE,FALSE),I18&lt;&gt;"Cyprus,CY"),TRUE,FALSE)</f>
        <v>0</v>
      </c>
      <c r="AM18" s="410">
        <f>MAX(J18,N18,P18)</f>
        <v>0</v>
      </c>
      <c r="AN18" s="46" t="b">
        <f>IF(Q18&lt;=AM18, TRUE, FALSE)</f>
        <v>1</v>
      </c>
    </row>
    <row r="19" spans="2:40" ht="15.75" thickBot="1" x14ac:dyDescent="0.3">
      <c r="B19" s="70"/>
      <c r="C19" s="155"/>
      <c r="E19" s="155"/>
      <c r="H19" s="4"/>
      <c r="J19" s="4"/>
      <c r="K19" s="4"/>
      <c r="L19" s="4"/>
      <c r="M19" s="4"/>
      <c r="N19" s="4"/>
      <c r="O19" s="4"/>
      <c r="P19" s="4"/>
      <c r="Q19" s="4"/>
      <c r="R19" s="307"/>
      <c r="S19" s="4"/>
      <c r="T19" s="307"/>
      <c r="U19" s="4"/>
      <c r="V19" s="307"/>
      <c r="W19" s="4"/>
      <c r="X19" s="307"/>
      <c r="Y19" s="4"/>
      <c r="Z19" s="4"/>
      <c r="AA19" s="4"/>
      <c r="AC19" s="267"/>
      <c r="AD19" s="267"/>
      <c r="AE19" s="150"/>
      <c r="AM19" s="410"/>
    </row>
    <row r="20" spans="2:40" ht="35.1" customHeight="1" thickBot="1" x14ac:dyDescent="0.3">
      <c r="B20" s="419" t="s">
        <v>381</v>
      </c>
      <c r="C20" s="310"/>
      <c r="D20" s="200"/>
      <c r="E20" s="310"/>
      <c r="F20" s="310"/>
      <c r="G20" s="200"/>
      <c r="H20" s="200"/>
      <c r="I20" s="200"/>
      <c r="J20" s="187"/>
      <c r="K20" s="4"/>
      <c r="L20" s="187"/>
      <c r="M20" s="4"/>
      <c r="N20" s="187"/>
      <c r="O20" s="4"/>
      <c r="P20" s="187"/>
      <c r="Q20" s="187"/>
      <c r="R20" s="278"/>
      <c r="S20" s="4"/>
      <c r="T20" s="278"/>
      <c r="U20" s="4"/>
      <c r="V20" s="278"/>
      <c r="W20" s="4"/>
      <c r="X20" s="306">
        <f>R20+T20+V20</f>
        <v>0</v>
      </c>
      <c r="Y20" s="4"/>
      <c r="Z20" s="278"/>
      <c r="AA20" s="4"/>
      <c r="AB20" s="310"/>
      <c r="AC20" s="393" t="b">
        <f>IF(G20="AIFLNP",TRUE,FALSE)</f>
        <v>0</v>
      </c>
      <c r="AD20" s="267" t="b">
        <f>IF(AC20=FALSE,TRUE,IF(Z20&gt;=0,TRUE,FALSE))</f>
        <v>1</v>
      </c>
      <c r="AE20" s="150"/>
      <c r="AF20" s="98">
        <v>7</v>
      </c>
      <c r="AG20" s="46" t="b">
        <f>AF20&gt;'Section A'!F$15</f>
        <v>1</v>
      </c>
      <c r="AH20" s="150">
        <f>IF(D20="NO",C20,E20)</f>
        <v>0</v>
      </c>
      <c r="AL20" s="46" t="b">
        <f>IF(AND(IF(OR(G20="AIFLNP",G20="RAIF"),TRUE,FALSE),I20&lt;&gt;"Cyprus,CY"),TRUE,FALSE)</f>
        <v>0</v>
      </c>
      <c r="AM20" s="410">
        <f>MAX(J20,N20,P20)</f>
        <v>0</v>
      </c>
      <c r="AN20" s="46" t="b">
        <f t="shared" ref="AN20:AN26" si="2">IF(Q20&lt;=AM20, TRUE, FALSE)</f>
        <v>1</v>
      </c>
    </row>
    <row r="21" spans="2:40" ht="15.75" thickBot="1" x14ac:dyDescent="0.3">
      <c r="B21" s="70"/>
      <c r="C21" s="155"/>
      <c r="E21" s="155"/>
      <c r="H21" s="4"/>
      <c r="J21" s="4"/>
      <c r="K21" s="4"/>
      <c r="L21" s="4"/>
      <c r="M21" s="4"/>
      <c r="N21" s="4"/>
      <c r="O21" s="4"/>
      <c r="P21" s="4"/>
      <c r="Q21" s="4"/>
      <c r="R21" s="307"/>
      <c r="S21" s="4"/>
      <c r="T21" s="307"/>
      <c r="U21" s="4"/>
      <c r="V21" s="307"/>
      <c r="W21" s="4"/>
      <c r="X21" s="307"/>
      <c r="Y21" s="4"/>
      <c r="Z21" s="4"/>
      <c r="AA21" s="4"/>
      <c r="AC21" s="267"/>
      <c r="AD21" s="267"/>
      <c r="AE21" s="150"/>
      <c r="AM21" s="410"/>
    </row>
    <row r="22" spans="2:40" ht="35.1" customHeight="1" thickBot="1" x14ac:dyDescent="0.3">
      <c r="B22" s="419" t="s">
        <v>382</v>
      </c>
      <c r="C22" s="310"/>
      <c r="D22" s="200"/>
      <c r="E22" s="310"/>
      <c r="F22" s="310"/>
      <c r="G22" s="200"/>
      <c r="H22" s="200"/>
      <c r="I22" s="200"/>
      <c r="J22" s="187"/>
      <c r="K22" s="4"/>
      <c r="L22" s="187"/>
      <c r="M22" s="4"/>
      <c r="N22" s="187"/>
      <c r="O22" s="4"/>
      <c r="P22" s="187"/>
      <c r="Q22" s="187"/>
      <c r="R22" s="278"/>
      <c r="S22" s="4"/>
      <c r="T22" s="278"/>
      <c r="U22" s="4"/>
      <c r="V22" s="278"/>
      <c r="W22" s="4"/>
      <c r="X22" s="306">
        <f>R22+T22+V22</f>
        <v>0</v>
      </c>
      <c r="Y22" s="4"/>
      <c r="Z22" s="278"/>
      <c r="AA22" s="4"/>
      <c r="AB22" s="310"/>
      <c r="AC22" s="393" t="b">
        <f>IF(G22="AIFLNP",TRUE,FALSE)</f>
        <v>0</v>
      </c>
      <c r="AD22" s="267" t="b">
        <f>IF(AC22=FALSE,TRUE,IF(Z22&gt;=0,TRUE,FALSE))</f>
        <v>1</v>
      </c>
      <c r="AE22" s="150"/>
      <c r="AF22" s="98">
        <v>8</v>
      </c>
      <c r="AG22" s="46" t="b">
        <f>AF22&gt;'Section A'!F$15</f>
        <v>1</v>
      </c>
      <c r="AH22" s="150">
        <f>IF(D22="NO",C22,E22)</f>
        <v>0</v>
      </c>
      <c r="AL22" s="46" t="b">
        <f>IF(AND(IF(OR(G22="AIFLNP",G22="RAIF"),TRUE,FALSE),I22&lt;&gt;"Cyprus,CY"),TRUE,FALSE)</f>
        <v>0</v>
      </c>
      <c r="AM22" s="410">
        <f t="shared" ref="AM22:AM28" si="3">MAX(J22,N22,P22)</f>
        <v>0</v>
      </c>
      <c r="AN22" s="46" t="b">
        <f t="shared" si="2"/>
        <v>1</v>
      </c>
    </row>
    <row r="23" spans="2:40" ht="15.75" thickBot="1" x14ac:dyDescent="0.3">
      <c r="B23" s="70"/>
      <c r="C23" s="155"/>
      <c r="E23" s="155"/>
      <c r="H23" s="4"/>
      <c r="J23" s="4"/>
      <c r="K23" s="4"/>
      <c r="L23" s="4"/>
      <c r="M23" s="4"/>
      <c r="N23" s="4"/>
      <c r="O23" s="4"/>
      <c r="P23" s="4"/>
      <c r="Q23" s="4"/>
      <c r="R23" s="307"/>
      <c r="S23" s="4"/>
      <c r="T23" s="307"/>
      <c r="U23" s="4"/>
      <c r="V23" s="307"/>
      <c r="W23" s="4"/>
      <c r="X23" s="307"/>
      <c r="Y23" s="4"/>
      <c r="Z23" s="4"/>
      <c r="AA23" s="4"/>
      <c r="AC23" s="267"/>
      <c r="AD23" s="267"/>
      <c r="AE23" s="150"/>
      <c r="AM23" s="410"/>
    </row>
    <row r="24" spans="2:40" ht="35.1" customHeight="1" thickBot="1" x14ac:dyDescent="0.3">
      <c r="B24" s="121" t="s">
        <v>383</v>
      </c>
      <c r="C24" s="310"/>
      <c r="D24" s="200"/>
      <c r="E24" s="310"/>
      <c r="F24" s="310"/>
      <c r="G24" s="200"/>
      <c r="H24" s="200"/>
      <c r="I24" s="200"/>
      <c r="J24" s="187"/>
      <c r="K24" s="4"/>
      <c r="L24" s="187"/>
      <c r="M24" s="4"/>
      <c r="N24" s="187"/>
      <c r="O24" s="4"/>
      <c r="P24" s="187"/>
      <c r="Q24" s="187"/>
      <c r="R24" s="278"/>
      <c r="S24" s="4"/>
      <c r="T24" s="278"/>
      <c r="U24" s="4"/>
      <c r="V24" s="278"/>
      <c r="W24" s="4"/>
      <c r="X24" s="306">
        <f>R24+T24+V24</f>
        <v>0</v>
      </c>
      <c r="Y24" s="4"/>
      <c r="Z24" s="278"/>
      <c r="AA24" s="4"/>
      <c r="AB24" s="310"/>
      <c r="AC24" s="393" t="b">
        <f>IF(G24="AIFLNP",TRUE,FALSE)</f>
        <v>0</v>
      </c>
      <c r="AD24" s="267" t="b">
        <f>IF(AC24=FALSE,TRUE,IF(Z24&gt;=0,TRUE,FALSE))</f>
        <v>1</v>
      </c>
      <c r="AE24" s="150"/>
      <c r="AF24" s="98">
        <v>9</v>
      </c>
      <c r="AG24" s="46" t="b">
        <f>AF24&gt;'Section A'!F$15</f>
        <v>1</v>
      </c>
      <c r="AH24" s="150">
        <f>IF(D24="NO",C24,E24)</f>
        <v>0</v>
      </c>
      <c r="AL24" s="46" t="b">
        <f>IF(AND(IF(OR(G24="AIFLNP",G24="RAIF"),TRUE,FALSE),I24&lt;&gt;"Cyprus,CY"),TRUE,FALSE)</f>
        <v>0</v>
      </c>
      <c r="AM24" s="410">
        <f t="shared" si="3"/>
        <v>0</v>
      </c>
      <c r="AN24" s="46" t="b">
        <f t="shared" si="2"/>
        <v>1</v>
      </c>
    </row>
    <row r="25" spans="2:40" ht="15.75" thickBot="1" x14ac:dyDescent="0.3">
      <c r="B25" s="70"/>
      <c r="C25" s="155"/>
      <c r="E25" s="155"/>
      <c r="H25" s="4"/>
      <c r="J25" s="4"/>
      <c r="K25" s="4"/>
      <c r="L25" s="4"/>
      <c r="M25" s="4"/>
      <c r="N25" s="4"/>
      <c r="O25" s="4"/>
      <c r="P25" s="4"/>
      <c r="Q25" s="4"/>
      <c r="R25" s="307"/>
      <c r="S25" s="4"/>
      <c r="T25" s="307"/>
      <c r="U25" s="4"/>
      <c r="V25" s="307"/>
      <c r="W25" s="4"/>
      <c r="X25" s="307"/>
      <c r="Y25" s="4"/>
      <c r="Z25" s="4"/>
      <c r="AA25" s="4"/>
      <c r="AC25" s="267"/>
      <c r="AD25" s="267"/>
      <c r="AE25" s="150"/>
      <c r="AM25" s="410"/>
    </row>
    <row r="26" spans="2:40" ht="35.1" customHeight="1" thickBot="1" x14ac:dyDescent="0.3">
      <c r="B26" s="121" t="s">
        <v>384</v>
      </c>
      <c r="C26" s="310"/>
      <c r="D26" s="200"/>
      <c r="E26" s="310"/>
      <c r="F26" s="310"/>
      <c r="G26" s="200"/>
      <c r="H26" s="200"/>
      <c r="I26" s="200"/>
      <c r="J26" s="187"/>
      <c r="K26" s="4"/>
      <c r="L26" s="187"/>
      <c r="M26" s="4"/>
      <c r="N26" s="187"/>
      <c r="O26" s="4"/>
      <c r="P26" s="187"/>
      <c r="Q26" s="187"/>
      <c r="R26" s="278"/>
      <c r="S26" s="4"/>
      <c r="T26" s="278"/>
      <c r="U26" s="4"/>
      <c r="V26" s="278"/>
      <c r="W26" s="4"/>
      <c r="X26" s="306">
        <f>R26+T26+V26</f>
        <v>0</v>
      </c>
      <c r="Y26" s="4"/>
      <c r="Z26" s="278"/>
      <c r="AA26" s="4"/>
      <c r="AB26" s="310"/>
      <c r="AC26" s="393" t="b">
        <f>IF(G26="AIFLNP",TRUE,FALSE)</f>
        <v>0</v>
      </c>
      <c r="AD26" s="267" t="b">
        <f>IF(AC26=FALSE,TRUE,IF(Z26&gt;=0,TRUE,FALSE))</f>
        <v>1</v>
      </c>
      <c r="AE26" s="150"/>
      <c r="AF26" s="98">
        <v>10</v>
      </c>
      <c r="AG26" s="46" t="b">
        <f>AF26&gt;'Section A'!F$15</f>
        <v>1</v>
      </c>
      <c r="AH26" s="150">
        <f>IF(D26="NO",C26,E26)</f>
        <v>0</v>
      </c>
      <c r="AL26" s="46" t="b">
        <f>IF(AND(IF(OR(G26="AIFLNP",G26="RAIF"),TRUE,FALSE),I26&lt;&gt;"Cyprus,CY"),TRUE,FALSE)</f>
        <v>0</v>
      </c>
      <c r="AM26" s="410">
        <f t="shared" si="3"/>
        <v>0</v>
      </c>
      <c r="AN26" s="46" t="b">
        <f t="shared" si="2"/>
        <v>1</v>
      </c>
    </row>
    <row r="27" spans="2:40" ht="15.75" thickBot="1" x14ac:dyDescent="0.3">
      <c r="B27" s="70"/>
      <c r="C27" s="155"/>
      <c r="E27" s="155"/>
      <c r="H27" s="4"/>
      <c r="J27" s="4"/>
      <c r="K27" s="4"/>
      <c r="L27" s="4"/>
      <c r="M27" s="4"/>
      <c r="N27" s="4"/>
      <c r="O27" s="4"/>
      <c r="P27" s="4"/>
      <c r="Q27" s="4"/>
      <c r="R27" s="307"/>
      <c r="S27" s="4"/>
      <c r="T27" s="307"/>
      <c r="U27" s="4"/>
      <c r="V27" s="307"/>
      <c r="W27" s="4"/>
      <c r="X27" s="307"/>
      <c r="Y27" s="4"/>
      <c r="Z27" s="4"/>
      <c r="AA27" s="4"/>
      <c r="AC27" s="267"/>
      <c r="AD27" s="267"/>
      <c r="AE27" s="150"/>
      <c r="AM27" s="410"/>
    </row>
    <row r="28" spans="2:40" ht="35.1" customHeight="1" thickBot="1" x14ac:dyDescent="0.3">
      <c r="B28" s="121" t="s">
        <v>385</v>
      </c>
      <c r="C28" s="310"/>
      <c r="D28" s="200"/>
      <c r="E28" s="310"/>
      <c r="F28" s="310"/>
      <c r="G28" s="200"/>
      <c r="H28" s="200"/>
      <c r="I28" s="200"/>
      <c r="J28" s="187"/>
      <c r="K28" s="4"/>
      <c r="L28" s="187"/>
      <c r="M28" s="4"/>
      <c r="N28" s="187"/>
      <c r="O28" s="4"/>
      <c r="P28" s="187"/>
      <c r="Q28" s="187"/>
      <c r="R28" s="278"/>
      <c r="S28" s="4"/>
      <c r="T28" s="278"/>
      <c r="U28" s="4"/>
      <c r="V28" s="278"/>
      <c r="W28" s="4"/>
      <c r="X28" s="306">
        <f>R28+T28+V28</f>
        <v>0</v>
      </c>
      <c r="Y28" s="4"/>
      <c r="Z28" s="278"/>
      <c r="AA28" s="4"/>
      <c r="AB28" s="310"/>
      <c r="AC28" s="393" t="b">
        <f>IF(G28="AIFLNP",TRUE,FALSE)</f>
        <v>0</v>
      </c>
      <c r="AD28" s="267" t="b">
        <f>IF(AC28=FALSE,TRUE,IF(Z28&gt;=0,TRUE,FALSE))</f>
        <v>1</v>
      </c>
      <c r="AE28" s="150"/>
      <c r="AF28" s="98">
        <v>11</v>
      </c>
      <c r="AG28" s="46" t="b">
        <f>AF28&gt;'Section A'!F$15</f>
        <v>1</v>
      </c>
      <c r="AH28" s="150">
        <f>IF(D28="NO",C28,E28)</f>
        <v>0</v>
      </c>
      <c r="AL28" s="46" t="b">
        <f>IF(AND(IF(OR(G28="AIFLNP",G28="RAIF"),TRUE,FALSE),I28&lt;&gt;"Cyprus,CY"),TRUE,FALSE)</f>
        <v>0</v>
      </c>
      <c r="AM28" s="410">
        <f t="shared" si="3"/>
        <v>0</v>
      </c>
      <c r="AN28" s="46" t="b">
        <f>IF(Q28&lt;=AM28, TRUE, FALSE)</f>
        <v>1</v>
      </c>
    </row>
    <row r="29" spans="2:40" ht="15.75" thickBot="1" x14ac:dyDescent="0.3">
      <c r="B29" s="70"/>
      <c r="C29" s="155"/>
      <c r="E29" s="155"/>
      <c r="H29" s="4"/>
      <c r="J29" s="4"/>
      <c r="K29" s="4"/>
      <c r="L29" s="4"/>
      <c r="M29" s="4"/>
      <c r="N29" s="4"/>
      <c r="O29" s="4"/>
      <c r="P29" s="4"/>
      <c r="Q29" s="4"/>
      <c r="R29" s="307"/>
      <c r="S29" s="4"/>
      <c r="T29" s="307"/>
      <c r="U29" s="4"/>
      <c r="V29" s="307"/>
      <c r="W29" s="4"/>
      <c r="X29" s="307"/>
      <c r="Y29" s="4"/>
      <c r="Z29" s="4"/>
      <c r="AA29" s="4"/>
      <c r="AC29" s="267"/>
      <c r="AD29" s="267"/>
      <c r="AE29" s="150"/>
    </row>
    <row r="30" spans="2:40" ht="35.1" customHeight="1" thickBot="1" x14ac:dyDescent="0.3">
      <c r="B30" s="121" t="s">
        <v>386</v>
      </c>
      <c r="C30" s="310"/>
      <c r="D30" s="200"/>
      <c r="E30" s="310"/>
      <c r="F30" s="310"/>
      <c r="G30" s="200"/>
      <c r="H30" s="200"/>
      <c r="I30" s="200"/>
      <c r="J30" s="187"/>
      <c r="K30" s="4"/>
      <c r="L30" s="187"/>
      <c r="M30" s="4"/>
      <c r="N30" s="187"/>
      <c r="O30" s="4"/>
      <c r="P30" s="187"/>
      <c r="Q30" s="187"/>
      <c r="R30" s="278"/>
      <c r="S30" s="4"/>
      <c r="T30" s="278"/>
      <c r="U30" s="4"/>
      <c r="V30" s="278"/>
      <c r="W30" s="4"/>
      <c r="X30" s="306">
        <f>R30+T30+V30</f>
        <v>0</v>
      </c>
      <c r="Y30" s="4"/>
      <c r="Z30" s="278"/>
      <c r="AA30" s="4"/>
      <c r="AB30" s="310"/>
      <c r="AC30" s="393" t="b">
        <f>IF(G30="AIFLNP",TRUE,FALSE)</f>
        <v>0</v>
      </c>
      <c r="AD30" s="267" t="b">
        <f>IF(AC30=FALSE,TRUE,IF(Z30&gt;=0,TRUE,FALSE))</f>
        <v>1</v>
      </c>
      <c r="AE30" s="150"/>
      <c r="AF30" s="98">
        <v>12</v>
      </c>
      <c r="AG30" s="46" t="b">
        <f>AF30&gt;'Section A'!F$15</f>
        <v>1</v>
      </c>
      <c r="AH30" s="150">
        <f>IF(D30="NO",C30,E30)</f>
        <v>0</v>
      </c>
      <c r="AL30" s="46" t="b">
        <f>IF(AND(IF(OR(G30="AIFLNP",G30="RAIF"),TRUE,FALSE),I30&lt;&gt;"Cyprus,CY"),TRUE,FALSE)</f>
        <v>0</v>
      </c>
      <c r="AM30" s="410">
        <f>MAX(J30,N30,P30)</f>
        <v>0</v>
      </c>
      <c r="AN30" s="46" t="b">
        <f t="shared" ref="AN30:AN36" si="4">IF(Q30&lt;=AM30, TRUE, FALSE)</f>
        <v>1</v>
      </c>
    </row>
    <row r="31" spans="2:40" ht="15.75" thickBot="1" x14ac:dyDescent="0.3">
      <c r="B31" s="70"/>
      <c r="C31" s="155"/>
      <c r="E31" s="155"/>
      <c r="W31" s="4"/>
      <c r="X31" s="307"/>
      <c r="Y31" s="307"/>
      <c r="Z31" s="307"/>
      <c r="AA31" s="307"/>
      <c r="AC31" s="267"/>
      <c r="AD31" s="267"/>
      <c r="AE31" s="150"/>
      <c r="AM31" s="410"/>
    </row>
    <row r="32" spans="2:40" ht="35.1" customHeight="1" thickBot="1" x14ac:dyDescent="0.3">
      <c r="B32" s="121" t="s">
        <v>712</v>
      </c>
      <c r="C32" s="310"/>
      <c r="D32" s="200"/>
      <c r="E32" s="310"/>
      <c r="F32" s="310"/>
      <c r="G32" s="200"/>
      <c r="H32" s="200"/>
      <c r="I32" s="200"/>
      <c r="J32" s="187"/>
      <c r="K32" s="4"/>
      <c r="L32" s="187"/>
      <c r="M32" s="4"/>
      <c r="N32" s="187"/>
      <c r="O32" s="4"/>
      <c r="P32" s="187"/>
      <c r="Q32" s="187"/>
      <c r="R32" s="278"/>
      <c r="S32" s="4"/>
      <c r="T32" s="278"/>
      <c r="U32" s="4"/>
      <c r="V32" s="278"/>
      <c r="W32" s="4"/>
      <c r="X32" s="306">
        <f>R32+T32+V32</f>
        <v>0</v>
      </c>
      <c r="Y32" s="4"/>
      <c r="Z32" s="278"/>
      <c r="AA32" s="4"/>
      <c r="AB32" s="310"/>
      <c r="AC32" s="393" t="b">
        <f>IF(G32="AIFLNP",TRUE,FALSE)</f>
        <v>0</v>
      </c>
      <c r="AD32" s="267" t="b">
        <f>IF(AC32=FALSE,TRUE,IF(Z32&gt;=0,TRUE,FALSE))</f>
        <v>1</v>
      </c>
      <c r="AE32" s="150"/>
      <c r="AF32" s="98">
        <v>13</v>
      </c>
      <c r="AG32" s="46" t="b">
        <f>AF32&gt;'Section A'!F$15</f>
        <v>1</v>
      </c>
      <c r="AH32" s="150">
        <f>IF(D32="NO",C32,E32)</f>
        <v>0</v>
      </c>
      <c r="AL32" s="46" t="b">
        <f>IF(AND(IF(OR(G32="AIFLNP",G32="RAIF"),TRUE,FALSE),I32&lt;&gt;"Cyprus,CY"),TRUE,FALSE)</f>
        <v>0</v>
      </c>
      <c r="AM32" s="410">
        <f>MAX(J32,N32,P32)</f>
        <v>0</v>
      </c>
      <c r="AN32" s="46" t="b">
        <f t="shared" si="4"/>
        <v>1</v>
      </c>
    </row>
    <row r="33" spans="2:40" ht="15.75" thickBot="1" x14ac:dyDescent="0.3">
      <c r="B33" s="70"/>
      <c r="C33" s="307"/>
      <c r="D33" s="307"/>
      <c r="E33" s="307"/>
      <c r="F33" s="307"/>
      <c r="G33" s="307"/>
      <c r="H33" s="307"/>
      <c r="I33" s="307"/>
      <c r="J33" s="307"/>
      <c r="K33" s="307"/>
      <c r="L33" s="307"/>
      <c r="M33" s="307"/>
      <c r="N33" s="307"/>
      <c r="O33" s="307"/>
      <c r="P33" s="307"/>
      <c r="Q33" s="307"/>
      <c r="R33" s="307"/>
      <c r="S33" s="307"/>
      <c r="T33" s="307"/>
      <c r="U33" s="307"/>
      <c r="V33" s="307"/>
      <c r="W33" s="307"/>
      <c r="X33" s="307"/>
      <c r="Y33" s="4"/>
      <c r="Z33" s="4"/>
      <c r="AA33" s="4"/>
      <c r="AB33" s="307"/>
      <c r="AC33" s="267"/>
      <c r="AD33" s="267"/>
      <c r="AE33" s="150"/>
      <c r="AM33" s="410"/>
    </row>
    <row r="34" spans="2:40" ht="35.1" customHeight="1" thickBot="1" x14ac:dyDescent="0.3">
      <c r="B34" s="121" t="s">
        <v>713</v>
      </c>
      <c r="C34" s="310"/>
      <c r="D34" s="200"/>
      <c r="E34" s="310"/>
      <c r="F34" s="310"/>
      <c r="G34" s="200"/>
      <c r="H34" s="200"/>
      <c r="I34" s="200"/>
      <c r="J34" s="187"/>
      <c r="K34" s="4"/>
      <c r="L34" s="187"/>
      <c r="M34" s="4"/>
      <c r="N34" s="187"/>
      <c r="O34" s="4"/>
      <c r="P34" s="187"/>
      <c r="Q34" s="187"/>
      <c r="R34" s="278"/>
      <c r="S34" s="4"/>
      <c r="T34" s="278"/>
      <c r="U34" s="4"/>
      <c r="V34" s="278"/>
      <c r="W34" s="4"/>
      <c r="X34" s="306">
        <f>R34+T34+V34</f>
        <v>0</v>
      </c>
      <c r="Y34" s="4"/>
      <c r="Z34" s="278"/>
      <c r="AA34" s="4"/>
      <c r="AB34" s="310"/>
      <c r="AC34" s="393" t="b">
        <f>IF(G34="AIFLNP",TRUE,FALSE)</f>
        <v>0</v>
      </c>
      <c r="AD34" s="267" t="b">
        <f>IF(AC34=FALSE,TRUE,IF(Z34&gt;=0,TRUE,FALSE))</f>
        <v>1</v>
      </c>
      <c r="AE34" s="150"/>
      <c r="AF34" s="98">
        <v>14</v>
      </c>
      <c r="AG34" s="46" t="b">
        <f>AF34&gt;'Section A'!F$15</f>
        <v>1</v>
      </c>
      <c r="AH34" s="150">
        <f>IF(D34="NO",C34,E34)</f>
        <v>0</v>
      </c>
      <c r="AL34" s="46" t="b">
        <f>IF(AND(IF(OR(G34="AIFLNP",G34="RAIF"),TRUE,FALSE),I34&lt;&gt;"Cyprus,CY"),TRUE,FALSE)</f>
        <v>0</v>
      </c>
      <c r="AM34" s="410">
        <f t="shared" ref="AM34:AM40" si="5">MAX(J34,N34,P34)</f>
        <v>0</v>
      </c>
      <c r="AN34" s="46" t="b">
        <f t="shared" si="4"/>
        <v>1</v>
      </c>
    </row>
    <row r="35" spans="2:40" ht="15.75" thickBot="1" x14ac:dyDescent="0.3">
      <c r="B35" s="70"/>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267"/>
      <c r="AD35" s="267"/>
      <c r="AE35" s="150"/>
      <c r="AM35" s="410"/>
    </row>
    <row r="36" spans="2:40" ht="35.1" customHeight="1" thickBot="1" x14ac:dyDescent="0.3">
      <c r="B36" s="121" t="s">
        <v>714</v>
      </c>
      <c r="C36" s="310"/>
      <c r="D36" s="200"/>
      <c r="E36" s="310"/>
      <c r="F36" s="310"/>
      <c r="G36" s="200"/>
      <c r="H36" s="200"/>
      <c r="I36" s="200"/>
      <c r="J36" s="187"/>
      <c r="K36" s="4"/>
      <c r="L36" s="187"/>
      <c r="M36" s="4"/>
      <c r="N36" s="187"/>
      <c r="O36" s="4"/>
      <c r="P36" s="187"/>
      <c r="Q36" s="187"/>
      <c r="R36" s="278"/>
      <c r="S36" s="4"/>
      <c r="T36" s="278"/>
      <c r="U36" s="4"/>
      <c r="V36" s="278"/>
      <c r="W36" s="4"/>
      <c r="X36" s="306">
        <f>R36+T36+V36</f>
        <v>0</v>
      </c>
      <c r="Y36" s="4"/>
      <c r="Z36" s="278"/>
      <c r="AA36" s="4"/>
      <c r="AB36" s="310"/>
      <c r="AC36" s="393" t="b">
        <f>IF(G36="AIFLNP",TRUE,FALSE)</f>
        <v>0</v>
      </c>
      <c r="AD36" s="267" t="b">
        <f>IF(AC36=FALSE,TRUE,IF(Z36&gt;=0,TRUE,FALSE))</f>
        <v>1</v>
      </c>
      <c r="AE36" s="150"/>
      <c r="AF36" s="98">
        <v>15</v>
      </c>
      <c r="AG36" s="46" t="b">
        <f>AF36&gt;'Section A'!F$15</f>
        <v>1</v>
      </c>
      <c r="AH36" s="150">
        <f>IF(D36="NO",C36,E36)</f>
        <v>0</v>
      </c>
      <c r="AL36" s="46" t="b">
        <f>IF(AND(IF(OR(G36="AIFLNP",G36="RAIF"),TRUE,FALSE),I36&lt;&gt;"Cyprus,CY"),TRUE,FALSE)</f>
        <v>0</v>
      </c>
      <c r="AM36" s="410">
        <f t="shared" si="5"/>
        <v>0</v>
      </c>
      <c r="AN36" s="46" t="b">
        <f t="shared" si="4"/>
        <v>1</v>
      </c>
    </row>
    <row r="37" spans="2:40" ht="15.75" thickBot="1" x14ac:dyDescent="0.3">
      <c r="B37" s="70"/>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267"/>
      <c r="AD37" s="267"/>
      <c r="AE37" s="150"/>
      <c r="AM37" s="410"/>
    </row>
    <row r="38" spans="2:40" ht="35.1" customHeight="1" thickBot="1" x14ac:dyDescent="0.3">
      <c r="B38" s="121" t="s">
        <v>715</v>
      </c>
      <c r="C38" s="310"/>
      <c r="D38" s="200"/>
      <c r="E38" s="310"/>
      <c r="F38" s="310"/>
      <c r="G38" s="200"/>
      <c r="H38" s="200"/>
      <c r="I38" s="200"/>
      <c r="J38" s="187"/>
      <c r="K38" s="4"/>
      <c r="L38" s="187"/>
      <c r="M38" s="4"/>
      <c r="N38" s="187"/>
      <c r="O38" s="4"/>
      <c r="P38" s="187"/>
      <c r="Q38" s="187"/>
      <c r="R38" s="278"/>
      <c r="S38" s="4"/>
      <c r="T38" s="278"/>
      <c r="U38" s="4"/>
      <c r="V38" s="278"/>
      <c r="W38" s="4"/>
      <c r="X38" s="306">
        <f>R38+T38+V38</f>
        <v>0</v>
      </c>
      <c r="Y38" s="4"/>
      <c r="Z38" s="278"/>
      <c r="AA38" s="4"/>
      <c r="AB38" s="310"/>
      <c r="AC38" s="393" t="b">
        <f>IF(G38="AIFLNP",TRUE,FALSE)</f>
        <v>0</v>
      </c>
      <c r="AD38" s="267" t="b">
        <f>IF(AC38=FALSE,TRUE,IF(Z38&gt;=0,TRUE,FALSE))</f>
        <v>1</v>
      </c>
      <c r="AE38" s="150"/>
      <c r="AF38" s="98">
        <v>16</v>
      </c>
      <c r="AG38" s="46" t="b">
        <f>AF38&gt;'Section A'!F$15</f>
        <v>1</v>
      </c>
      <c r="AH38" s="150">
        <f>IF(D38="NO",C38,E38)</f>
        <v>0</v>
      </c>
      <c r="AL38" s="46" t="b">
        <f>IF(AND(IF(OR(G38="AIFLNP",G38="RAIF"),TRUE,FALSE),I38&lt;&gt;"Cyprus,CY"),TRUE,FALSE)</f>
        <v>0</v>
      </c>
      <c r="AM38" s="410">
        <f t="shared" si="5"/>
        <v>0</v>
      </c>
      <c r="AN38" s="46" t="b">
        <f>IF(Q38&lt;=AM38, TRUE, FALSE)</f>
        <v>1</v>
      </c>
    </row>
    <row r="39" spans="2:40" ht="15.75" thickBot="1" x14ac:dyDescent="0.3">
      <c r="B39" s="70"/>
      <c r="C39" s="4"/>
      <c r="D39" s="4"/>
      <c r="E39" s="4"/>
      <c r="F39" s="4"/>
      <c r="G39" s="4"/>
      <c r="H39" s="4"/>
      <c r="I39" s="4"/>
      <c r="J39" s="4"/>
      <c r="K39" s="4"/>
      <c r="L39" s="4"/>
      <c r="M39" s="4"/>
      <c r="N39" s="4"/>
      <c r="O39" s="4"/>
      <c r="P39" s="4"/>
      <c r="Q39" s="4"/>
      <c r="R39" s="4"/>
      <c r="S39" s="4"/>
      <c r="T39" s="4"/>
      <c r="U39" s="4"/>
      <c r="V39" s="4"/>
      <c r="W39" s="4"/>
      <c r="X39" s="4"/>
      <c r="Y39" s="4"/>
      <c r="Z39" s="4"/>
      <c r="AA39" s="4"/>
      <c r="AB39" s="4"/>
      <c r="AC39" s="267"/>
      <c r="AD39" s="267"/>
      <c r="AE39" s="150"/>
      <c r="AM39" s="410"/>
    </row>
    <row r="40" spans="2:40" ht="35.1" customHeight="1" thickBot="1" x14ac:dyDescent="0.3">
      <c r="B40" s="121" t="s">
        <v>716</v>
      </c>
      <c r="C40" s="310"/>
      <c r="D40" s="200"/>
      <c r="E40" s="310"/>
      <c r="F40" s="310"/>
      <c r="G40" s="200"/>
      <c r="H40" s="200"/>
      <c r="I40" s="200"/>
      <c r="J40" s="187"/>
      <c r="K40" s="4"/>
      <c r="L40" s="187"/>
      <c r="M40" s="4"/>
      <c r="N40" s="187"/>
      <c r="O40" s="4"/>
      <c r="P40" s="187"/>
      <c r="Q40" s="187"/>
      <c r="R40" s="278"/>
      <c r="S40" s="4"/>
      <c r="T40" s="278"/>
      <c r="U40" s="4"/>
      <c r="V40" s="278"/>
      <c r="W40" s="4"/>
      <c r="X40" s="306">
        <f>R40+T40+V40</f>
        <v>0</v>
      </c>
      <c r="Y40" s="4"/>
      <c r="Z40" s="278"/>
      <c r="AA40" s="4"/>
      <c r="AB40" s="310"/>
      <c r="AC40" s="393" t="b">
        <f>IF(G40="AIFLNP",TRUE,FALSE)</f>
        <v>0</v>
      </c>
      <c r="AD40" s="267" t="b">
        <f>IF(AC40=FALSE,TRUE,IF(Z40&gt;=0,TRUE,FALSE))</f>
        <v>1</v>
      </c>
      <c r="AE40" s="150"/>
      <c r="AF40" s="98">
        <v>17</v>
      </c>
      <c r="AG40" s="46" t="b">
        <f>AF40&gt;'Section A'!F$15</f>
        <v>1</v>
      </c>
      <c r="AH40" s="150">
        <f>IF(D40="NO",C40,E40)</f>
        <v>0</v>
      </c>
      <c r="AL40" s="46" t="b">
        <f>IF(AND(IF(OR(G40="AIFLNP",G40="RAIF"),TRUE,FALSE),I40&lt;&gt;"Cyprus,CY"),TRUE,FALSE)</f>
        <v>0</v>
      </c>
      <c r="AM40" s="410">
        <f t="shared" si="5"/>
        <v>0</v>
      </c>
      <c r="AN40" s="46" t="b">
        <f t="shared" ref="AN40:AN46" si="6">IF(Q40&lt;=AM40, TRUE, FALSE)</f>
        <v>1</v>
      </c>
    </row>
    <row r="41" spans="2:40" ht="15.75" thickBot="1" x14ac:dyDescent="0.3">
      <c r="B41" s="70"/>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267"/>
      <c r="AD41" s="267"/>
      <c r="AE41" s="150"/>
    </row>
    <row r="42" spans="2:40" ht="35.1" customHeight="1" thickBot="1" x14ac:dyDescent="0.3">
      <c r="B42" s="121" t="s">
        <v>717</v>
      </c>
      <c r="C42" s="310"/>
      <c r="D42" s="200"/>
      <c r="E42" s="310"/>
      <c r="F42" s="310"/>
      <c r="G42" s="200"/>
      <c r="H42" s="200"/>
      <c r="I42" s="200"/>
      <c r="J42" s="187"/>
      <c r="K42" s="4"/>
      <c r="L42" s="187"/>
      <c r="M42" s="4"/>
      <c r="N42" s="187"/>
      <c r="O42" s="4"/>
      <c r="P42" s="187"/>
      <c r="Q42" s="187"/>
      <c r="R42" s="278"/>
      <c r="S42" s="4"/>
      <c r="T42" s="278"/>
      <c r="U42" s="4"/>
      <c r="V42" s="278"/>
      <c r="W42" s="4"/>
      <c r="X42" s="306">
        <f>R42+T42+V42</f>
        <v>0</v>
      </c>
      <c r="Y42" s="4"/>
      <c r="Z42" s="278"/>
      <c r="AA42" s="4"/>
      <c r="AB42" s="310"/>
      <c r="AC42" s="393" t="b">
        <f>IF(G42="AIFLNP",TRUE,FALSE)</f>
        <v>0</v>
      </c>
      <c r="AD42" s="267" t="b">
        <f>IF(AC42=FALSE,TRUE,IF(Z42&gt;=0,TRUE,FALSE))</f>
        <v>1</v>
      </c>
      <c r="AE42" s="150"/>
      <c r="AF42" s="98">
        <v>18</v>
      </c>
      <c r="AG42" s="46" t="b">
        <f>AF42&gt;'Section A'!F$15</f>
        <v>1</v>
      </c>
      <c r="AH42" s="150">
        <f>IF(D42="NO",C42,E42)</f>
        <v>0</v>
      </c>
      <c r="AL42" s="46" t="b">
        <f>IF(AND(IF(OR(G42="AIFLNP",G42="RAIF"),TRUE,FALSE),I42&lt;&gt;"Cyprus,CY"),TRUE,FALSE)</f>
        <v>0</v>
      </c>
      <c r="AM42" s="410">
        <f>MAX(J42,N42,P42)</f>
        <v>0</v>
      </c>
      <c r="AN42" s="46" t="b">
        <f t="shared" si="6"/>
        <v>1</v>
      </c>
    </row>
    <row r="43" spans="2:40" ht="15.75" thickBot="1" x14ac:dyDescent="0.3">
      <c r="B43" s="70"/>
      <c r="C43" s="4"/>
      <c r="D43" s="4"/>
      <c r="E43" s="4"/>
      <c r="F43" s="4"/>
      <c r="G43" s="4"/>
      <c r="H43" s="4"/>
      <c r="I43" s="4"/>
      <c r="J43" s="4"/>
      <c r="K43" s="4"/>
      <c r="L43" s="4"/>
      <c r="M43" s="4"/>
      <c r="N43" s="4"/>
      <c r="O43" s="4"/>
      <c r="P43" s="4"/>
      <c r="Q43" s="4"/>
      <c r="R43" s="4"/>
      <c r="S43" s="4"/>
      <c r="T43" s="4"/>
      <c r="U43" s="4"/>
      <c r="V43" s="4"/>
      <c r="W43" s="4"/>
      <c r="X43" s="4"/>
      <c r="Y43" s="4"/>
      <c r="Z43" s="4"/>
      <c r="AA43" s="4"/>
      <c r="AB43" s="4"/>
      <c r="AC43" s="267"/>
      <c r="AD43" s="267"/>
      <c r="AE43" s="150"/>
      <c r="AM43" s="410"/>
    </row>
    <row r="44" spans="2:40" ht="35.1" customHeight="1" thickBot="1" x14ac:dyDescent="0.3">
      <c r="B44" s="121" t="s">
        <v>718</v>
      </c>
      <c r="C44" s="310"/>
      <c r="D44" s="200"/>
      <c r="E44" s="310"/>
      <c r="F44" s="310"/>
      <c r="G44" s="200"/>
      <c r="H44" s="200"/>
      <c r="I44" s="200"/>
      <c r="J44" s="187"/>
      <c r="K44" s="4"/>
      <c r="L44" s="187"/>
      <c r="M44" s="4"/>
      <c r="N44" s="187"/>
      <c r="O44" s="4"/>
      <c r="P44" s="187"/>
      <c r="Q44" s="187"/>
      <c r="R44" s="278"/>
      <c r="S44" s="4"/>
      <c r="T44" s="278"/>
      <c r="U44" s="4"/>
      <c r="V44" s="278"/>
      <c r="W44" s="4"/>
      <c r="X44" s="306">
        <f>R44+T44+V44</f>
        <v>0</v>
      </c>
      <c r="Y44" s="4"/>
      <c r="Z44" s="278"/>
      <c r="AA44" s="4"/>
      <c r="AB44" s="310"/>
      <c r="AC44" s="393" t="b">
        <f>IF(G44="AIFLNP",TRUE,FALSE)</f>
        <v>0</v>
      </c>
      <c r="AD44" s="267" t="b">
        <f>IF(AC44=FALSE,TRUE,IF(Z44&gt;=0,TRUE,FALSE))</f>
        <v>1</v>
      </c>
      <c r="AE44" s="150"/>
      <c r="AF44" s="98">
        <v>19</v>
      </c>
      <c r="AG44" s="46" t="b">
        <f>AF44&gt;'Section A'!F$15</f>
        <v>1</v>
      </c>
      <c r="AH44" s="150">
        <f>IF(D44="NO",C44,E44)</f>
        <v>0</v>
      </c>
      <c r="AL44" s="46" t="b">
        <f>IF(AND(IF(OR(G44="AIFLNP",G44="RAIF"),TRUE,FALSE),I44&lt;&gt;"Cyprus,CY"),TRUE,FALSE)</f>
        <v>0</v>
      </c>
      <c r="AM44" s="410">
        <f>MAX(J44,N44,P44)</f>
        <v>0</v>
      </c>
      <c r="AN44" s="46" t="b">
        <f t="shared" si="6"/>
        <v>1</v>
      </c>
    </row>
    <row r="45" spans="2:40" ht="15.75" thickBot="1" x14ac:dyDescent="0.3">
      <c r="B45" s="70"/>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267"/>
      <c r="AD45" s="267"/>
      <c r="AE45" s="150"/>
      <c r="AM45" s="410"/>
    </row>
    <row r="46" spans="2:40" ht="35.1" customHeight="1" thickBot="1" x14ac:dyDescent="0.3">
      <c r="B46" s="121" t="s">
        <v>719</v>
      </c>
      <c r="C46" s="310"/>
      <c r="D46" s="200"/>
      <c r="E46" s="310"/>
      <c r="F46" s="310"/>
      <c r="G46" s="200"/>
      <c r="H46" s="200"/>
      <c r="I46" s="200"/>
      <c r="J46" s="187"/>
      <c r="K46" s="4"/>
      <c r="L46" s="187"/>
      <c r="M46" s="4"/>
      <c r="N46" s="187"/>
      <c r="O46" s="4"/>
      <c r="P46" s="187"/>
      <c r="Q46" s="187"/>
      <c r="R46" s="278"/>
      <c r="S46" s="4"/>
      <c r="T46" s="278"/>
      <c r="U46" s="4"/>
      <c r="V46" s="278"/>
      <c r="W46" s="4"/>
      <c r="X46" s="306">
        <f>R46+T46+V46</f>
        <v>0</v>
      </c>
      <c r="Y46" s="4"/>
      <c r="Z46" s="278"/>
      <c r="AA46" s="4"/>
      <c r="AB46" s="310"/>
      <c r="AC46" s="393" t="b">
        <f>IF(G46="AIFLNP",TRUE,FALSE)</f>
        <v>0</v>
      </c>
      <c r="AD46" s="267" t="b">
        <f>IF(AC46=FALSE,TRUE,IF(Z46&gt;=0,TRUE,FALSE))</f>
        <v>1</v>
      </c>
      <c r="AE46" s="150"/>
      <c r="AF46" s="98">
        <v>20</v>
      </c>
      <c r="AG46" s="46" t="b">
        <f>AF46&gt;'Section A'!F$15</f>
        <v>1</v>
      </c>
      <c r="AH46" s="150">
        <f>IF(D46="NO",C46,E46)</f>
        <v>0</v>
      </c>
      <c r="AL46" s="46" t="b">
        <f>IF(AND(IF(OR(G46="AIFLNP",G46="RAIF"),TRUE,FALSE),I46&lt;&gt;"Cyprus,CY"),TRUE,FALSE)</f>
        <v>0</v>
      </c>
      <c r="AM46" s="410">
        <f t="shared" ref="AM46:AM52" si="7">MAX(J46,N46,P46)</f>
        <v>0</v>
      </c>
      <c r="AN46" s="46" t="b">
        <f t="shared" si="6"/>
        <v>1</v>
      </c>
    </row>
    <row r="47" spans="2:40" ht="15.75" thickBot="1" x14ac:dyDescent="0.3">
      <c r="B47" s="70"/>
      <c r="C47" s="4"/>
      <c r="D47" s="4"/>
      <c r="E47" s="4"/>
      <c r="F47" s="4"/>
      <c r="G47" s="4"/>
      <c r="H47" s="4"/>
      <c r="I47" s="4"/>
      <c r="J47" s="4"/>
      <c r="K47" s="4"/>
      <c r="L47" s="4"/>
      <c r="M47" s="4"/>
      <c r="N47" s="4"/>
      <c r="O47" s="4"/>
      <c r="P47" s="4"/>
      <c r="Q47" s="4"/>
      <c r="R47" s="4"/>
      <c r="S47" s="4"/>
      <c r="T47" s="4"/>
      <c r="U47" s="4"/>
      <c r="V47" s="4"/>
      <c r="W47" s="4"/>
      <c r="X47" s="4"/>
      <c r="Y47" s="4"/>
      <c r="Z47" s="4"/>
      <c r="AA47" s="4"/>
      <c r="AB47" s="4"/>
      <c r="AC47" s="267"/>
      <c r="AD47" s="267"/>
      <c r="AE47" s="150"/>
      <c r="AM47" s="410"/>
    </row>
    <row r="48" spans="2:40" ht="35.1" customHeight="1" thickBot="1" x14ac:dyDescent="0.3">
      <c r="B48" s="121" t="s">
        <v>720</v>
      </c>
      <c r="C48" s="310"/>
      <c r="D48" s="200"/>
      <c r="E48" s="310"/>
      <c r="F48" s="310"/>
      <c r="G48" s="200"/>
      <c r="H48" s="200"/>
      <c r="I48" s="200"/>
      <c r="J48" s="187"/>
      <c r="K48" s="4"/>
      <c r="L48" s="187"/>
      <c r="M48" s="4"/>
      <c r="N48" s="187"/>
      <c r="O48" s="4"/>
      <c r="P48" s="187"/>
      <c r="Q48" s="187"/>
      <c r="R48" s="278"/>
      <c r="S48" s="4"/>
      <c r="T48" s="278"/>
      <c r="U48" s="4"/>
      <c r="V48" s="278"/>
      <c r="W48" s="4"/>
      <c r="X48" s="306">
        <f>R48+T48+V48</f>
        <v>0</v>
      </c>
      <c r="Y48" s="4"/>
      <c r="Z48" s="278"/>
      <c r="AA48" s="4"/>
      <c r="AB48" s="310"/>
      <c r="AC48" s="393" t="b">
        <f>IF(G48="AIFLNP",TRUE,FALSE)</f>
        <v>0</v>
      </c>
      <c r="AD48" s="267" t="b">
        <f>IF(AC48=FALSE,TRUE,IF(Z48&gt;=0,TRUE,FALSE))</f>
        <v>1</v>
      </c>
      <c r="AE48" s="150"/>
      <c r="AF48" s="98">
        <v>21</v>
      </c>
      <c r="AG48" s="46" t="b">
        <f>AF48&gt;'Section A'!F$15</f>
        <v>1</v>
      </c>
      <c r="AH48" s="150">
        <f>IF(D48="NO",C48,E48)</f>
        <v>0</v>
      </c>
      <c r="AL48" s="46" t="b">
        <f>IF(AND(IF(OR(G48="AIFLNP",G48="RAIF"),TRUE,FALSE),I48&lt;&gt;"Cyprus,CY"),TRUE,FALSE)</f>
        <v>0</v>
      </c>
      <c r="AM48" s="410">
        <f t="shared" si="7"/>
        <v>0</v>
      </c>
      <c r="AN48" s="46" t="b">
        <f>IF(Q48&lt;=AM48, TRUE, FALSE)</f>
        <v>1</v>
      </c>
    </row>
    <row r="49" spans="2:40" ht="15.75" thickBot="1" x14ac:dyDescent="0.3">
      <c r="B49" s="70"/>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267"/>
      <c r="AD49" s="267"/>
      <c r="AE49" s="150"/>
      <c r="AM49" s="410"/>
    </row>
    <row r="50" spans="2:40" ht="35.1" customHeight="1" thickBot="1" x14ac:dyDescent="0.3">
      <c r="B50" s="121" t="s">
        <v>721</v>
      </c>
      <c r="C50" s="310"/>
      <c r="D50" s="200"/>
      <c r="E50" s="310"/>
      <c r="F50" s="310"/>
      <c r="G50" s="200"/>
      <c r="H50" s="200"/>
      <c r="I50" s="200"/>
      <c r="J50" s="187"/>
      <c r="K50" s="4"/>
      <c r="L50" s="187"/>
      <c r="M50" s="4"/>
      <c r="N50" s="187"/>
      <c r="O50" s="4"/>
      <c r="P50" s="187"/>
      <c r="Q50" s="187"/>
      <c r="R50" s="278"/>
      <c r="S50" s="4"/>
      <c r="T50" s="278"/>
      <c r="U50" s="4"/>
      <c r="V50" s="278"/>
      <c r="W50" s="4"/>
      <c r="X50" s="306">
        <f>R50+T50+V50</f>
        <v>0</v>
      </c>
      <c r="Y50" s="4"/>
      <c r="Z50" s="278"/>
      <c r="AA50" s="4"/>
      <c r="AB50" s="310"/>
      <c r="AC50" s="393" t="b">
        <f>IF(G50="AIFLNP",TRUE,FALSE)</f>
        <v>0</v>
      </c>
      <c r="AD50" s="267" t="b">
        <f>IF(AC50=FALSE,TRUE,IF(Z50&gt;=0,TRUE,FALSE))</f>
        <v>1</v>
      </c>
      <c r="AE50" s="150"/>
      <c r="AF50" s="98">
        <v>22</v>
      </c>
      <c r="AG50" s="46" t="b">
        <f>AF50&gt;'Section A'!F$15</f>
        <v>1</v>
      </c>
      <c r="AH50" s="150">
        <f>IF(D50="NO",C50,E50)</f>
        <v>0</v>
      </c>
      <c r="AL50" s="46" t="b">
        <f>IF(AND(IF(OR(G50="AIFLNP",G50="RAIF"),TRUE,FALSE),I50&lt;&gt;"Cyprus,CY"),TRUE,FALSE)</f>
        <v>0</v>
      </c>
      <c r="AM50" s="410">
        <f t="shared" si="7"/>
        <v>0</v>
      </c>
      <c r="AN50" s="46" t="b">
        <f t="shared" ref="AN50:AN56" si="8">IF(Q50&lt;=AM50, TRUE, FALSE)</f>
        <v>1</v>
      </c>
    </row>
    <row r="51" spans="2:40" ht="15.75" thickBot="1" x14ac:dyDescent="0.3">
      <c r="B51" s="70"/>
      <c r="C51" s="4"/>
      <c r="D51" s="4"/>
      <c r="E51" s="4"/>
      <c r="F51" s="4"/>
      <c r="G51" s="4"/>
      <c r="H51" s="4"/>
      <c r="I51" s="4"/>
      <c r="J51" s="4"/>
      <c r="K51" s="4"/>
      <c r="L51" s="4"/>
      <c r="M51" s="4"/>
      <c r="N51" s="4"/>
      <c r="O51" s="4"/>
      <c r="P51" s="4"/>
      <c r="Q51" s="4"/>
      <c r="R51" s="4"/>
      <c r="S51" s="4"/>
      <c r="T51" s="4"/>
      <c r="U51" s="4"/>
      <c r="V51" s="4"/>
      <c r="W51" s="4"/>
      <c r="X51" s="4"/>
      <c r="Y51" s="4"/>
      <c r="Z51" s="4"/>
      <c r="AA51" s="4"/>
      <c r="AB51" s="4"/>
      <c r="AC51" s="267"/>
      <c r="AD51" s="267"/>
      <c r="AE51" s="150"/>
      <c r="AM51" s="410"/>
    </row>
    <row r="52" spans="2:40" ht="35.1" customHeight="1" thickBot="1" x14ac:dyDescent="0.3">
      <c r="B52" s="121" t="s">
        <v>722</v>
      </c>
      <c r="C52" s="310"/>
      <c r="D52" s="200"/>
      <c r="E52" s="310"/>
      <c r="F52" s="310"/>
      <c r="G52" s="200"/>
      <c r="H52" s="200"/>
      <c r="I52" s="200"/>
      <c r="J52" s="187"/>
      <c r="K52" s="4"/>
      <c r="L52" s="187"/>
      <c r="M52" s="4"/>
      <c r="N52" s="187"/>
      <c r="O52" s="4"/>
      <c r="P52" s="187"/>
      <c r="Q52" s="187"/>
      <c r="R52" s="278"/>
      <c r="S52" s="4"/>
      <c r="T52" s="278"/>
      <c r="U52" s="4"/>
      <c r="V52" s="278"/>
      <c r="W52" s="4"/>
      <c r="X52" s="306">
        <f>R52+T52+V52</f>
        <v>0</v>
      </c>
      <c r="Y52" s="4"/>
      <c r="Z52" s="278"/>
      <c r="AA52" s="4"/>
      <c r="AB52" s="310"/>
      <c r="AC52" s="393" t="b">
        <f>IF(G52="AIFLNP",TRUE,FALSE)</f>
        <v>0</v>
      </c>
      <c r="AD52" s="267" t="b">
        <f>IF(AC52=FALSE,TRUE,IF(Z52&gt;=0,TRUE,FALSE))</f>
        <v>1</v>
      </c>
      <c r="AE52" s="150"/>
      <c r="AF52" s="98">
        <v>23</v>
      </c>
      <c r="AG52" s="46" t="b">
        <f>AF52&gt;'Section A'!F$15</f>
        <v>1</v>
      </c>
      <c r="AH52" s="150">
        <f>IF(D52="NO",C52,E52)</f>
        <v>0</v>
      </c>
      <c r="AL52" s="46" t="b">
        <f>IF(AND(IF(OR(G52="AIFLNP",G52="RAIF"),TRUE,FALSE),I52&lt;&gt;"Cyprus,CY"),TRUE,FALSE)</f>
        <v>0</v>
      </c>
      <c r="AM52" s="410">
        <f t="shared" si="7"/>
        <v>0</v>
      </c>
      <c r="AN52" s="46" t="b">
        <f t="shared" si="8"/>
        <v>1</v>
      </c>
    </row>
    <row r="53" spans="2:40" ht="15.75" thickBot="1" x14ac:dyDescent="0.3">
      <c r="B53" s="70"/>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267"/>
      <c r="AD53" s="267"/>
      <c r="AE53" s="150"/>
    </row>
    <row r="54" spans="2:40" ht="35.1" customHeight="1" thickBot="1" x14ac:dyDescent="0.3">
      <c r="B54" s="121" t="s">
        <v>723</v>
      </c>
      <c r="C54" s="310"/>
      <c r="D54" s="200"/>
      <c r="E54" s="310"/>
      <c r="F54" s="310"/>
      <c r="G54" s="200"/>
      <c r="H54" s="200"/>
      <c r="I54" s="200"/>
      <c r="J54" s="187"/>
      <c r="K54" s="4"/>
      <c r="L54" s="187"/>
      <c r="M54" s="4"/>
      <c r="N54" s="187"/>
      <c r="O54" s="4"/>
      <c r="P54" s="187"/>
      <c r="Q54" s="187"/>
      <c r="R54" s="278"/>
      <c r="S54" s="4"/>
      <c r="T54" s="278"/>
      <c r="U54" s="4"/>
      <c r="V54" s="278"/>
      <c r="W54" s="4"/>
      <c r="X54" s="306">
        <f>R54+T54+V54</f>
        <v>0</v>
      </c>
      <c r="Y54" s="4"/>
      <c r="Z54" s="278"/>
      <c r="AA54" s="4"/>
      <c r="AB54" s="310"/>
      <c r="AC54" s="393" t="b">
        <f>IF(G54="AIFLNP",TRUE,FALSE)</f>
        <v>0</v>
      </c>
      <c r="AD54" s="267" t="b">
        <f>IF(AC54=FALSE,TRUE,IF(Z54&gt;=0,TRUE,FALSE))</f>
        <v>1</v>
      </c>
      <c r="AE54" s="150"/>
      <c r="AF54" s="98">
        <v>24</v>
      </c>
      <c r="AG54" s="46" t="b">
        <f>AF54&gt;'Section A'!F$15</f>
        <v>1</v>
      </c>
      <c r="AH54" s="150">
        <f>IF(D54="NO",C54,E54)</f>
        <v>0</v>
      </c>
      <c r="AL54" s="46" t="b">
        <f>IF(AND(IF(OR(G54="AIFLNP",G54="RAIF"),TRUE,FALSE),I54&lt;&gt;"Cyprus,CY"),TRUE,FALSE)</f>
        <v>0</v>
      </c>
      <c r="AM54" s="410">
        <f>MAX(J54,N54,P54)</f>
        <v>0</v>
      </c>
      <c r="AN54" s="46" t="b">
        <f t="shared" si="8"/>
        <v>1</v>
      </c>
    </row>
    <row r="55" spans="2:40" ht="15.75" thickBot="1" x14ac:dyDescent="0.3">
      <c r="B55" s="70"/>
      <c r="C55" s="4"/>
      <c r="D55" s="4"/>
      <c r="E55" s="4"/>
      <c r="F55" s="4"/>
      <c r="G55" s="4"/>
      <c r="H55" s="4"/>
      <c r="I55" s="4"/>
      <c r="J55" s="4"/>
      <c r="K55" s="4"/>
      <c r="L55" s="4"/>
      <c r="M55" s="4"/>
      <c r="N55" s="4"/>
      <c r="O55" s="4"/>
      <c r="P55" s="4"/>
      <c r="Q55" s="4"/>
      <c r="R55" s="4"/>
      <c r="S55" s="4"/>
      <c r="T55" s="4"/>
      <c r="U55" s="4"/>
      <c r="V55" s="4"/>
      <c r="W55" s="4"/>
      <c r="X55" s="4"/>
      <c r="Y55" s="4"/>
      <c r="Z55" s="4"/>
      <c r="AA55" s="4"/>
      <c r="AB55" s="4"/>
      <c r="AC55" s="267"/>
      <c r="AD55" s="267"/>
      <c r="AE55" s="150"/>
      <c r="AM55" s="410"/>
    </row>
    <row r="56" spans="2:40" ht="35.1" customHeight="1" thickBot="1" x14ac:dyDescent="0.3">
      <c r="B56" s="121" t="s">
        <v>724</v>
      </c>
      <c r="C56" s="310"/>
      <c r="D56" s="200"/>
      <c r="E56" s="310"/>
      <c r="F56" s="310"/>
      <c r="G56" s="200"/>
      <c r="H56" s="200"/>
      <c r="I56" s="200"/>
      <c r="J56" s="187"/>
      <c r="K56" s="4"/>
      <c r="L56" s="187"/>
      <c r="M56" s="4"/>
      <c r="N56" s="187"/>
      <c r="O56" s="4"/>
      <c r="P56" s="187"/>
      <c r="Q56" s="187"/>
      <c r="R56" s="278"/>
      <c r="S56" s="4"/>
      <c r="T56" s="278"/>
      <c r="U56" s="4"/>
      <c r="V56" s="278"/>
      <c r="W56" s="4"/>
      <c r="X56" s="306">
        <f>R56+T56+V56</f>
        <v>0</v>
      </c>
      <c r="Y56" s="4"/>
      <c r="Z56" s="278"/>
      <c r="AA56" s="4"/>
      <c r="AB56" s="310"/>
      <c r="AC56" s="393" t="b">
        <f>IF(G56="AIFLNP",TRUE,FALSE)</f>
        <v>0</v>
      </c>
      <c r="AD56" s="267" t="b">
        <f>IF(AC56=FALSE,TRUE,IF(Z56&gt;=0,TRUE,FALSE))</f>
        <v>1</v>
      </c>
      <c r="AE56" s="150"/>
      <c r="AF56" s="98">
        <v>25</v>
      </c>
      <c r="AG56" s="46" t="b">
        <f>AF56&gt;'Section A'!F$15</f>
        <v>1</v>
      </c>
      <c r="AH56" s="150">
        <f>IF(D56="NO",C56,E56)</f>
        <v>0</v>
      </c>
      <c r="AL56" s="46" t="b">
        <f>IF(AND(IF(OR(G56="AIFLNP",G56="RAIF"),TRUE,FALSE),I56&lt;&gt;"Cyprus,CY"),TRUE,FALSE)</f>
        <v>0</v>
      </c>
      <c r="AM56" s="410">
        <f>MAX(J56,N56,P56)</f>
        <v>0</v>
      </c>
      <c r="AN56" s="46" t="b">
        <f t="shared" si="8"/>
        <v>1</v>
      </c>
    </row>
    <row r="57" spans="2:40" ht="15.75" thickBot="1" x14ac:dyDescent="0.3">
      <c r="B57" s="70"/>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267"/>
      <c r="AD57" s="267"/>
      <c r="AE57" s="150"/>
      <c r="AM57" s="410"/>
    </row>
    <row r="58" spans="2:40" ht="35.1" customHeight="1" thickBot="1" x14ac:dyDescent="0.3">
      <c r="B58" s="121" t="s">
        <v>725</v>
      </c>
      <c r="C58" s="310"/>
      <c r="D58" s="200"/>
      <c r="E58" s="310"/>
      <c r="F58" s="310"/>
      <c r="G58" s="200"/>
      <c r="H58" s="200"/>
      <c r="I58" s="200"/>
      <c r="J58" s="187"/>
      <c r="K58" s="4"/>
      <c r="L58" s="187"/>
      <c r="M58" s="4"/>
      <c r="N58" s="187"/>
      <c r="O58" s="4"/>
      <c r="P58" s="187"/>
      <c r="Q58" s="187"/>
      <c r="R58" s="278"/>
      <c r="S58" s="4"/>
      <c r="T58" s="278"/>
      <c r="U58" s="4"/>
      <c r="V58" s="278"/>
      <c r="W58" s="4"/>
      <c r="X58" s="306">
        <f>R58+T58+V58</f>
        <v>0</v>
      </c>
      <c r="Y58" s="4"/>
      <c r="Z58" s="278"/>
      <c r="AA58" s="4"/>
      <c r="AB58" s="310"/>
      <c r="AC58" s="393" t="b">
        <f>IF(G58="AIFLNP",TRUE,FALSE)</f>
        <v>0</v>
      </c>
      <c r="AD58" s="267" t="b">
        <f>IF(AC58=FALSE,TRUE,IF(Z58&gt;=0,TRUE,FALSE))</f>
        <v>1</v>
      </c>
      <c r="AE58" s="150"/>
      <c r="AF58" s="98">
        <v>26</v>
      </c>
      <c r="AG58" s="46" t="b">
        <f>AF58&gt;'Section A'!F$15</f>
        <v>1</v>
      </c>
      <c r="AH58" s="150">
        <f>IF(D58="NO",C58,E58)</f>
        <v>0</v>
      </c>
      <c r="AL58" s="46" t="b">
        <f>IF(AND(IF(OR(G58="AIFLNP",G58="RAIF"),TRUE,FALSE),I58&lt;&gt;"Cyprus,CY"),TRUE,FALSE)</f>
        <v>0</v>
      </c>
      <c r="AM58" s="410">
        <f t="shared" ref="AM58:AM64" si="9">MAX(J58,N58,P58)</f>
        <v>0</v>
      </c>
      <c r="AN58" s="46" t="b">
        <f>IF(Q58&lt;=AM58, TRUE, FALSE)</f>
        <v>1</v>
      </c>
    </row>
    <row r="59" spans="2:40" ht="15.75" thickBot="1" x14ac:dyDescent="0.3">
      <c r="B59" s="70"/>
      <c r="C59" s="4"/>
      <c r="D59" s="4"/>
      <c r="E59" s="4"/>
      <c r="F59" s="4"/>
      <c r="G59" s="4"/>
      <c r="H59" s="4"/>
      <c r="I59" s="4"/>
      <c r="J59" s="4"/>
      <c r="K59" s="4"/>
      <c r="L59" s="4"/>
      <c r="M59" s="4"/>
      <c r="N59" s="4"/>
      <c r="O59" s="4"/>
      <c r="P59" s="4"/>
      <c r="Q59" s="4"/>
      <c r="R59" s="4"/>
      <c r="S59" s="4"/>
      <c r="T59" s="4"/>
      <c r="U59" s="4"/>
      <c r="V59" s="4"/>
      <c r="W59" s="4"/>
      <c r="X59" s="4"/>
      <c r="Y59" s="4"/>
      <c r="Z59" s="4"/>
      <c r="AA59" s="4"/>
      <c r="AB59" s="4"/>
      <c r="AC59" s="267"/>
      <c r="AD59" s="267"/>
      <c r="AE59" s="150"/>
      <c r="AM59" s="410"/>
    </row>
    <row r="60" spans="2:40" ht="35.1" customHeight="1" thickBot="1" x14ac:dyDescent="0.3">
      <c r="B60" s="121" t="s">
        <v>726</v>
      </c>
      <c r="C60" s="310"/>
      <c r="D60" s="200"/>
      <c r="E60" s="310"/>
      <c r="F60" s="310"/>
      <c r="G60" s="200"/>
      <c r="H60" s="200"/>
      <c r="I60" s="200"/>
      <c r="J60" s="187"/>
      <c r="K60" s="4"/>
      <c r="L60" s="187"/>
      <c r="M60" s="4"/>
      <c r="N60" s="187"/>
      <c r="O60" s="4"/>
      <c r="P60" s="187"/>
      <c r="Q60" s="187"/>
      <c r="R60" s="278"/>
      <c r="S60" s="4"/>
      <c r="T60" s="278"/>
      <c r="U60" s="4"/>
      <c r="V60" s="278"/>
      <c r="W60" s="4"/>
      <c r="X60" s="306">
        <f>R60+T60+V60</f>
        <v>0</v>
      </c>
      <c r="Y60" s="4"/>
      <c r="Z60" s="278"/>
      <c r="AA60" s="4"/>
      <c r="AB60" s="310"/>
      <c r="AC60" s="393" t="b">
        <f>IF(G60="AIFLNP",TRUE,FALSE)</f>
        <v>0</v>
      </c>
      <c r="AD60" s="267" t="b">
        <f>IF(AC60=FALSE,TRUE,IF(Z60&gt;=0,TRUE,FALSE))</f>
        <v>1</v>
      </c>
      <c r="AE60" s="150"/>
      <c r="AF60" s="98">
        <v>27</v>
      </c>
      <c r="AG60" s="46" t="b">
        <f>AF60&gt;'Section A'!F$15</f>
        <v>1</v>
      </c>
      <c r="AH60" s="150">
        <f>IF(D60="NO",C60,E60)</f>
        <v>0</v>
      </c>
      <c r="AL60" s="46" t="b">
        <f>IF(AND(IF(OR(G60="AIFLNP",G60="RAIF"),TRUE,FALSE),I60&lt;&gt;"Cyprus,CY"),TRUE,FALSE)</f>
        <v>0</v>
      </c>
      <c r="AM60" s="410">
        <f t="shared" si="9"/>
        <v>0</v>
      </c>
      <c r="AN60" s="46" t="b">
        <f t="shared" ref="AN60:AN66" si="10">IF(Q60&lt;=AM60, TRUE, FALSE)</f>
        <v>1</v>
      </c>
    </row>
    <row r="61" spans="2:40" ht="15.75" thickBot="1" x14ac:dyDescent="0.3">
      <c r="B61" s="70"/>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267"/>
      <c r="AD61" s="267"/>
      <c r="AE61" s="150"/>
      <c r="AM61" s="410"/>
    </row>
    <row r="62" spans="2:40" ht="35.1" customHeight="1" thickBot="1" x14ac:dyDescent="0.3">
      <c r="B62" s="121" t="s">
        <v>727</v>
      </c>
      <c r="C62" s="310"/>
      <c r="D62" s="200"/>
      <c r="E62" s="310"/>
      <c r="F62" s="310"/>
      <c r="G62" s="200"/>
      <c r="H62" s="200"/>
      <c r="I62" s="200"/>
      <c r="J62" s="187"/>
      <c r="K62" s="4"/>
      <c r="L62" s="187"/>
      <c r="M62" s="4"/>
      <c r="N62" s="187"/>
      <c r="O62" s="4"/>
      <c r="P62" s="187"/>
      <c r="Q62" s="187"/>
      <c r="R62" s="278"/>
      <c r="S62" s="4"/>
      <c r="T62" s="278"/>
      <c r="U62" s="4"/>
      <c r="V62" s="278"/>
      <c r="W62" s="4"/>
      <c r="X62" s="306">
        <f>R62+T62+V62</f>
        <v>0</v>
      </c>
      <c r="Y62" s="4"/>
      <c r="Z62" s="278"/>
      <c r="AA62" s="4"/>
      <c r="AB62" s="310"/>
      <c r="AC62" s="393" t="b">
        <f>IF(G62="AIFLNP",TRUE,FALSE)</f>
        <v>0</v>
      </c>
      <c r="AD62" s="267" t="b">
        <f>IF(AC62=FALSE,TRUE,IF(Z62&gt;=0,TRUE,FALSE))</f>
        <v>1</v>
      </c>
      <c r="AE62" s="150"/>
      <c r="AF62" s="98">
        <v>28</v>
      </c>
      <c r="AG62" s="46" t="b">
        <f>AF62&gt;'Section A'!F$15</f>
        <v>1</v>
      </c>
      <c r="AH62" s="150">
        <f>IF(D62="NO",C62,E62)</f>
        <v>0</v>
      </c>
      <c r="AL62" s="46" t="b">
        <f>IF(AND(IF(OR(G62="AIFLNP",G62="RAIF"),TRUE,FALSE),I62&lt;&gt;"Cyprus,CY"),TRUE,FALSE)</f>
        <v>0</v>
      </c>
      <c r="AM62" s="410">
        <f t="shared" si="9"/>
        <v>0</v>
      </c>
      <c r="AN62" s="46" t="b">
        <f t="shared" si="10"/>
        <v>1</v>
      </c>
    </row>
    <row r="63" spans="2:40" ht="15.75" thickBot="1" x14ac:dyDescent="0.3">
      <c r="B63" s="70"/>
      <c r="C63" s="4"/>
      <c r="D63" s="4"/>
      <c r="E63" s="4"/>
      <c r="F63" s="4"/>
      <c r="G63" s="4"/>
      <c r="H63" s="4"/>
      <c r="I63" s="4"/>
      <c r="J63" s="4"/>
      <c r="K63" s="4"/>
      <c r="L63" s="4"/>
      <c r="M63" s="4"/>
      <c r="N63" s="4"/>
      <c r="O63" s="4"/>
      <c r="P63" s="4"/>
      <c r="Q63" s="4"/>
      <c r="R63" s="4"/>
      <c r="S63" s="4"/>
      <c r="T63" s="4"/>
      <c r="U63" s="4"/>
      <c r="V63" s="4"/>
      <c r="W63" s="4"/>
      <c r="X63" s="4"/>
      <c r="Y63" s="4"/>
      <c r="Z63" s="4"/>
      <c r="AA63" s="4"/>
      <c r="AB63" s="4"/>
      <c r="AC63" s="267"/>
      <c r="AD63" s="267"/>
      <c r="AE63" s="150"/>
      <c r="AM63" s="410"/>
    </row>
    <row r="64" spans="2:40" ht="35.1" customHeight="1" thickBot="1" x14ac:dyDescent="0.3">
      <c r="B64" s="121" t="s">
        <v>728</v>
      </c>
      <c r="C64" s="310"/>
      <c r="D64" s="200"/>
      <c r="E64" s="310"/>
      <c r="F64" s="310"/>
      <c r="G64" s="200"/>
      <c r="H64" s="200"/>
      <c r="I64" s="200"/>
      <c r="J64" s="187"/>
      <c r="K64" s="4"/>
      <c r="L64" s="187"/>
      <c r="M64" s="4"/>
      <c r="N64" s="187"/>
      <c r="O64" s="4"/>
      <c r="P64" s="187"/>
      <c r="Q64" s="187"/>
      <c r="R64" s="278"/>
      <c r="S64" s="4"/>
      <c r="T64" s="278"/>
      <c r="U64" s="4"/>
      <c r="V64" s="278"/>
      <c r="W64" s="4"/>
      <c r="X64" s="306">
        <f>R64+T64+V64</f>
        <v>0</v>
      </c>
      <c r="Y64" s="4"/>
      <c r="Z64" s="278"/>
      <c r="AA64" s="4"/>
      <c r="AB64" s="310"/>
      <c r="AC64" s="393" t="b">
        <f>IF(G64="AIFLNP",TRUE,FALSE)</f>
        <v>0</v>
      </c>
      <c r="AD64" s="267" t="b">
        <f>IF(AC64=FALSE,TRUE,IF(Z64&gt;=0,TRUE,FALSE))</f>
        <v>1</v>
      </c>
      <c r="AE64" s="150"/>
      <c r="AF64" s="98">
        <v>29</v>
      </c>
      <c r="AG64" s="46" t="b">
        <f>AF64&gt;'Section A'!F$15</f>
        <v>1</v>
      </c>
      <c r="AH64" s="150">
        <f>IF(D64="NO",C64,E64)</f>
        <v>0</v>
      </c>
      <c r="AL64" s="46" t="b">
        <f>IF(AND(IF(OR(G64="AIFLNP",G64="RAIF"),TRUE,FALSE),I64&lt;&gt;"Cyprus,CY"),TRUE,FALSE)</f>
        <v>0</v>
      </c>
      <c r="AM64" s="410">
        <f t="shared" si="9"/>
        <v>0</v>
      </c>
      <c r="AN64" s="46" t="b">
        <f t="shared" si="10"/>
        <v>1</v>
      </c>
    </row>
    <row r="65" spans="2:40" ht="15.75" thickBot="1" x14ac:dyDescent="0.3">
      <c r="B65" s="70"/>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267"/>
      <c r="AD65" s="267"/>
      <c r="AE65" s="150"/>
    </row>
    <row r="66" spans="2:40" ht="35.1" customHeight="1" thickBot="1" x14ac:dyDescent="0.3">
      <c r="B66" s="121" t="s">
        <v>729</v>
      </c>
      <c r="C66" s="310"/>
      <c r="D66" s="200"/>
      <c r="E66" s="310"/>
      <c r="F66" s="310"/>
      <c r="G66" s="200"/>
      <c r="H66" s="200"/>
      <c r="I66" s="200"/>
      <c r="J66" s="187"/>
      <c r="K66" s="4"/>
      <c r="L66" s="187"/>
      <c r="M66" s="4"/>
      <c r="N66" s="187"/>
      <c r="O66" s="4"/>
      <c r="P66" s="187"/>
      <c r="Q66" s="187"/>
      <c r="R66" s="278"/>
      <c r="S66" s="4"/>
      <c r="T66" s="278"/>
      <c r="U66" s="4"/>
      <c r="V66" s="278"/>
      <c r="W66" s="4"/>
      <c r="X66" s="306">
        <f>R66+T66+V66</f>
        <v>0</v>
      </c>
      <c r="Y66" s="4"/>
      <c r="Z66" s="278"/>
      <c r="AA66" s="4"/>
      <c r="AB66" s="310"/>
      <c r="AC66" s="393" t="b">
        <f>IF(G66="AIFLNP",TRUE,FALSE)</f>
        <v>0</v>
      </c>
      <c r="AD66" s="267" t="b">
        <f>IF(AC66=FALSE,TRUE,IF(Z66&gt;=0,TRUE,FALSE))</f>
        <v>1</v>
      </c>
      <c r="AE66" s="150"/>
      <c r="AF66" s="98">
        <v>30</v>
      </c>
      <c r="AG66" s="46" t="b">
        <f>AF66&gt;'Section A'!F$15</f>
        <v>1</v>
      </c>
      <c r="AH66" s="150">
        <f>IF(D66="NO",C66,E66)</f>
        <v>0</v>
      </c>
      <c r="AL66" s="46" t="b">
        <f>IF(AND(IF(OR(G66="AIFLNP",G66="RAIF"),TRUE,FALSE),I66&lt;&gt;"Cyprus,CY"),TRUE,FALSE)</f>
        <v>0</v>
      </c>
      <c r="AM66" s="410">
        <f>MAX(J66,N66,P66)</f>
        <v>0</v>
      </c>
      <c r="AN66" s="46" t="b">
        <f t="shared" si="10"/>
        <v>1</v>
      </c>
    </row>
    <row r="67" spans="2:40" ht="15.75" customHeight="1" thickBot="1" x14ac:dyDescent="0.3">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267"/>
      <c r="AD67" s="267"/>
      <c r="AM67" s="410"/>
    </row>
    <row r="68" spans="2:40" ht="35.1" customHeight="1" thickBot="1" x14ac:dyDescent="0.3">
      <c r="B68" s="121" t="s">
        <v>785</v>
      </c>
      <c r="C68" s="310"/>
      <c r="D68" s="200"/>
      <c r="E68" s="310"/>
      <c r="F68" s="310"/>
      <c r="G68" s="200"/>
      <c r="H68" s="200"/>
      <c r="I68" s="200"/>
      <c r="J68" s="187"/>
      <c r="K68" s="4"/>
      <c r="L68" s="187"/>
      <c r="M68" s="4"/>
      <c r="N68" s="187"/>
      <c r="O68" s="4"/>
      <c r="P68" s="187"/>
      <c r="Q68" s="187"/>
      <c r="R68" s="278"/>
      <c r="S68" s="4"/>
      <c r="T68" s="278"/>
      <c r="U68" s="4"/>
      <c r="V68" s="278"/>
      <c r="W68" s="4"/>
      <c r="X68" s="306">
        <f>R68+T68+V68</f>
        <v>0</v>
      </c>
      <c r="Y68" s="4"/>
      <c r="Z68" s="278"/>
      <c r="AA68" s="4"/>
      <c r="AB68" s="310"/>
      <c r="AC68" s="393" t="b">
        <f>IF(G68="AIFLNP",TRUE,FALSE)</f>
        <v>0</v>
      </c>
      <c r="AD68" s="267" t="b">
        <f>IF(AC68=FALSE,TRUE,IF(Z68&gt;=0,TRUE,FALSE))</f>
        <v>1</v>
      </c>
      <c r="AE68" s="150"/>
      <c r="AF68" s="98">
        <v>31</v>
      </c>
      <c r="AG68" s="46" t="b">
        <f>AF68&gt;'Section A'!F$15</f>
        <v>1</v>
      </c>
      <c r="AH68" s="150">
        <f>IF(D68="NO",C68,E68)</f>
        <v>0</v>
      </c>
      <c r="AL68" s="46" t="b">
        <f>IF(AND(IF(OR(G68="AIFLNP",G68="RAIF"),TRUE,FALSE),I68&lt;&gt;"Cyprus,CY"),TRUE,FALSE)</f>
        <v>0</v>
      </c>
      <c r="AM68" s="410">
        <f>MAX(J68,N68,P68)</f>
        <v>0</v>
      </c>
      <c r="AN68" s="46" t="b">
        <f>IF(Q68&lt;=AM68, TRUE, FALSE)</f>
        <v>1</v>
      </c>
    </row>
    <row r="69" spans="2:40" ht="15.75" thickBot="1" x14ac:dyDescent="0.3">
      <c r="B69" s="70"/>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c r="AA69" s="155"/>
      <c r="AB69" s="155"/>
      <c r="AC69" s="267"/>
      <c r="AD69" s="267"/>
      <c r="AE69" s="150"/>
      <c r="AM69" s="410"/>
    </row>
    <row r="70" spans="2:40" ht="35.1" customHeight="1" thickBot="1" x14ac:dyDescent="0.3">
      <c r="B70" s="121" t="s">
        <v>786</v>
      </c>
      <c r="C70" s="310"/>
      <c r="D70" s="200"/>
      <c r="E70" s="310"/>
      <c r="F70" s="310"/>
      <c r="G70" s="200"/>
      <c r="H70" s="200"/>
      <c r="I70" s="200"/>
      <c r="J70" s="187"/>
      <c r="K70" s="4"/>
      <c r="L70" s="187"/>
      <c r="M70" s="4"/>
      <c r="N70" s="187"/>
      <c r="O70" s="4"/>
      <c r="P70" s="187"/>
      <c r="Q70" s="187"/>
      <c r="R70" s="278"/>
      <c r="S70" s="4"/>
      <c r="T70" s="278"/>
      <c r="U70" s="4"/>
      <c r="V70" s="278"/>
      <c r="W70" s="4"/>
      <c r="X70" s="306">
        <f>R70+T70+V70</f>
        <v>0</v>
      </c>
      <c r="Y70" s="4"/>
      <c r="Z70" s="278"/>
      <c r="AA70" s="4"/>
      <c r="AB70" s="310"/>
      <c r="AC70" s="393" t="b">
        <f>IF(G70="AIFLNP",TRUE,FALSE)</f>
        <v>0</v>
      </c>
      <c r="AD70" s="267" t="b">
        <f>IF(AC70=FALSE,TRUE,IF(Z70&gt;=0,TRUE,FALSE))</f>
        <v>1</v>
      </c>
      <c r="AE70" s="150"/>
      <c r="AF70" s="98">
        <v>32</v>
      </c>
      <c r="AG70" s="46" t="b">
        <f>AF70&gt;'Section A'!F$15</f>
        <v>1</v>
      </c>
      <c r="AH70" s="150">
        <f>IF(D70="NO",C70,E70)</f>
        <v>0</v>
      </c>
      <c r="AL70" s="46" t="b">
        <f>IF(AND(IF(OR(G70="AIFLNP",G70="RAIF"),TRUE,FALSE),I70&lt;&gt;"Cyprus,CY"),TRUE,FALSE)</f>
        <v>0</v>
      </c>
      <c r="AM70" s="410">
        <f t="shared" ref="AM70:AM76" si="11">MAX(J70,N70,P70)</f>
        <v>0</v>
      </c>
      <c r="AN70" s="46" t="b">
        <f t="shared" ref="AN70:AN76" si="12">IF(Q70&lt;=AM70, TRUE, FALSE)</f>
        <v>1</v>
      </c>
    </row>
    <row r="71" spans="2:40" ht="15.75" thickBot="1" x14ac:dyDescent="0.3">
      <c r="B71" s="70"/>
      <c r="C71" s="4"/>
      <c r="D71" s="4"/>
      <c r="E71" s="4"/>
      <c r="F71" s="4"/>
      <c r="G71" s="4"/>
      <c r="H71" s="4"/>
      <c r="I71" s="4"/>
      <c r="J71" s="4"/>
      <c r="K71" s="4"/>
      <c r="L71" s="4"/>
      <c r="M71" s="4"/>
      <c r="N71" s="4"/>
      <c r="O71" s="4"/>
      <c r="P71" s="4"/>
      <c r="Q71" s="4"/>
      <c r="R71" s="4"/>
      <c r="S71" s="4"/>
      <c r="T71" s="4"/>
      <c r="U71" s="4"/>
      <c r="V71" s="4"/>
      <c r="W71" s="4"/>
      <c r="X71" s="4"/>
      <c r="Y71" s="4"/>
      <c r="Z71" s="4"/>
      <c r="AA71" s="4"/>
      <c r="AB71" s="4"/>
      <c r="AC71" s="267"/>
      <c r="AD71" s="267"/>
      <c r="AE71" s="150"/>
      <c r="AM71" s="410"/>
    </row>
    <row r="72" spans="2:40" ht="35.1" customHeight="1" thickBot="1" x14ac:dyDescent="0.3">
      <c r="B72" s="121" t="s">
        <v>787</v>
      </c>
      <c r="C72" s="310"/>
      <c r="D72" s="200"/>
      <c r="E72" s="310"/>
      <c r="F72" s="310"/>
      <c r="G72" s="200"/>
      <c r="H72" s="200"/>
      <c r="I72" s="200"/>
      <c r="J72" s="187"/>
      <c r="K72" s="4"/>
      <c r="L72" s="187"/>
      <c r="M72" s="4"/>
      <c r="N72" s="187"/>
      <c r="O72" s="4"/>
      <c r="P72" s="187"/>
      <c r="Q72" s="187"/>
      <c r="R72" s="278"/>
      <c r="S72" s="4"/>
      <c r="T72" s="278"/>
      <c r="U72" s="4"/>
      <c r="V72" s="278"/>
      <c r="W72" s="4"/>
      <c r="X72" s="306">
        <f>R72+T72+V72</f>
        <v>0</v>
      </c>
      <c r="Y72" s="4"/>
      <c r="Z72" s="278"/>
      <c r="AA72" s="4"/>
      <c r="AB72" s="310"/>
      <c r="AC72" s="393" t="b">
        <f>IF(G72="AIFLNP",TRUE,FALSE)</f>
        <v>0</v>
      </c>
      <c r="AD72" s="267" t="b">
        <f>IF(AC72=FALSE,TRUE,IF(Z72&gt;=0,TRUE,FALSE))</f>
        <v>1</v>
      </c>
      <c r="AE72" s="150"/>
      <c r="AF72" s="98">
        <v>33</v>
      </c>
      <c r="AG72" s="46" t="b">
        <f>AF72&gt;'Section A'!F$15</f>
        <v>1</v>
      </c>
      <c r="AH72" s="150">
        <f>IF(D72="NO",C72,E72)</f>
        <v>0</v>
      </c>
      <c r="AL72" s="46" t="b">
        <f>IF(AND(IF(OR(G72="AIFLNP",G72="RAIF"),TRUE,FALSE),I72&lt;&gt;"Cyprus,CY"),TRUE,FALSE)</f>
        <v>0</v>
      </c>
      <c r="AM72" s="410">
        <f t="shared" si="11"/>
        <v>0</v>
      </c>
      <c r="AN72" s="46" t="b">
        <f t="shared" si="12"/>
        <v>1</v>
      </c>
    </row>
    <row r="73" spans="2:40" ht="15.75" customHeight="1" thickBot="1" x14ac:dyDescent="0.3">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267"/>
      <c r="AD73" s="267"/>
      <c r="AM73" s="410"/>
    </row>
    <row r="74" spans="2:40" ht="35.1" customHeight="1" thickBot="1" x14ac:dyDescent="0.3">
      <c r="B74" s="121" t="s">
        <v>788</v>
      </c>
      <c r="C74" s="310"/>
      <c r="D74" s="200"/>
      <c r="E74" s="310"/>
      <c r="F74" s="310"/>
      <c r="G74" s="200"/>
      <c r="H74" s="200"/>
      <c r="I74" s="200"/>
      <c r="J74" s="187"/>
      <c r="K74" s="4"/>
      <c r="L74" s="187"/>
      <c r="M74" s="4"/>
      <c r="N74" s="187"/>
      <c r="O74" s="4"/>
      <c r="P74" s="187"/>
      <c r="Q74" s="187"/>
      <c r="R74" s="278"/>
      <c r="S74" s="4"/>
      <c r="T74" s="278"/>
      <c r="U74" s="4"/>
      <c r="V74" s="278"/>
      <c r="W74" s="4"/>
      <c r="X74" s="306">
        <f>R74+T74+V74</f>
        <v>0</v>
      </c>
      <c r="Y74" s="4"/>
      <c r="Z74" s="278"/>
      <c r="AA74" s="4"/>
      <c r="AB74" s="310"/>
      <c r="AC74" s="393" t="b">
        <f>IF(G74="AIFLNP",TRUE,FALSE)</f>
        <v>0</v>
      </c>
      <c r="AD74" s="267" t="b">
        <f>IF(AC74=FALSE,TRUE,IF(Z74&gt;=0,TRUE,FALSE))</f>
        <v>1</v>
      </c>
      <c r="AE74" s="150"/>
      <c r="AF74" s="98">
        <v>34</v>
      </c>
      <c r="AG74" s="46" t="b">
        <f>AF74&gt;'Section A'!F$15</f>
        <v>1</v>
      </c>
      <c r="AH74" s="150">
        <f>IF(D74="NO",C74,E74)</f>
        <v>0</v>
      </c>
      <c r="AL74" s="46" t="b">
        <f>IF(AND(IF(OR(G74="AIFLNP",G74="RAIF"),TRUE,FALSE),I74&lt;&gt;"Cyprus,CY"),TRUE,FALSE)</f>
        <v>0</v>
      </c>
      <c r="AM74" s="410">
        <f t="shared" si="11"/>
        <v>0</v>
      </c>
      <c r="AN74" s="46" t="b">
        <f t="shared" si="12"/>
        <v>1</v>
      </c>
    </row>
    <row r="75" spans="2:40" ht="15.75" thickBot="1" x14ac:dyDescent="0.3">
      <c r="B75" s="70"/>
      <c r="C75" s="4"/>
      <c r="D75" s="4"/>
      <c r="E75" s="4"/>
      <c r="F75" s="4"/>
      <c r="G75" s="4"/>
      <c r="H75" s="4"/>
      <c r="I75" s="4"/>
      <c r="J75" s="4"/>
      <c r="K75" s="4"/>
      <c r="L75" s="4"/>
      <c r="M75" s="4"/>
      <c r="N75" s="4"/>
      <c r="O75" s="4"/>
      <c r="P75" s="4"/>
      <c r="Q75" s="4"/>
      <c r="R75" s="4"/>
      <c r="S75" s="4"/>
      <c r="T75" s="4"/>
      <c r="U75" s="4"/>
      <c r="V75" s="4"/>
      <c r="W75" s="4"/>
      <c r="X75" s="4"/>
      <c r="Y75" s="4"/>
      <c r="Z75" s="4"/>
      <c r="AA75" s="4"/>
      <c r="AB75" s="4"/>
      <c r="AC75" s="267"/>
      <c r="AD75" s="267"/>
      <c r="AE75" s="150"/>
      <c r="AM75" s="410"/>
    </row>
    <row r="76" spans="2:40" ht="35.1" customHeight="1" thickBot="1" x14ac:dyDescent="0.3">
      <c r="B76" s="121" t="s">
        <v>789</v>
      </c>
      <c r="C76" s="310"/>
      <c r="D76" s="200"/>
      <c r="E76" s="310"/>
      <c r="F76" s="310"/>
      <c r="G76" s="200"/>
      <c r="H76" s="200"/>
      <c r="I76" s="200"/>
      <c r="J76" s="187"/>
      <c r="K76" s="4"/>
      <c r="L76" s="187"/>
      <c r="M76" s="4"/>
      <c r="N76" s="187"/>
      <c r="O76" s="4"/>
      <c r="P76" s="187"/>
      <c r="Q76" s="187"/>
      <c r="R76" s="278"/>
      <c r="S76" s="4"/>
      <c r="T76" s="278"/>
      <c r="U76" s="4"/>
      <c r="V76" s="278"/>
      <c r="W76" s="4"/>
      <c r="X76" s="306">
        <f>R76+T76+V76</f>
        <v>0</v>
      </c>
      <c r="Y76" s="4"/>
      <c r="Z76" s="278"/>
      <c r="AA76" s="4"/>
      <c r="AB76" s="310"/>
      <c r="AC76" s="393" t="b">
        <f>IF(G76="AIFLNP",TRUE,FALSE)</f>
        <v>0</v>
      </c>
      <c r="AD76" s="267" t="b">
        <f>IF(AC76=FALSE,TRUE,IF(Z76&gt;=0,TRUE,FALSE))</f>
        <v>1</v>
      </c>
      <c r="AE76" s="150"/>
      <c r="AF76" s="98">
        <v>35</v>
      </c>
      <c r="AG76" s="46" t="b">
        <f>AF76&gt;'Section A'!F$15</f>
        <v>1</v>
      </c>
      <c r="AH76" s="150">
        <f>IF(D76="NO",C76,E76)</f>
        <v>0</v>
      </c>
      <c r="AL76" s="46" t="b">
        <f>IF(AND(IF(OR(G76="AIFLNP",G76="RAIF"),TRUE,FALSE),I76&lt;&gt;"Cyprus,CY"),TRUE,FALSE)</f>
        <v>0</v>
      </c>
      <c r="AM76" s="410">
        <f t="shared" si="11"/>
        <v>0</v>
      </c>
      <c r="AN76" s="46" t="b">
        <f t="shared" si="12"/>
        <v>1</v>
      </c>
    </row>
    <row r="77" spans="2:40" ht="15.75" thickBot="1" x14ac:dyDescent="0.3">
      <c r="B77" s="70"/>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c r="AA77" s="155"/>
      <c r="AB77" s="155"/>
      <c r="AC77" s="267"/>
      <c r="AD77" s="267"/>
      <c r="AE77" s="150"/>
    </row>
    <row r="78" spans="2:40" ht="35.1" customHeight="1" thickBot="1" x14ac:dyDescent="0.3">
      <c r="B78" s="121" t="s">
        <v>790</v>
      </c>
      <c r="C78" s="310"/>
      <c r="D78" s="200"/>
      <c r="E78" s="310"/>
      <c r="F78" s="310"/>
      <c r="G78" s="200"/>
      <c r="H78" s="200"/>
      <c r="I78" s="200"/>
      <c r="J78" s="187"/>
      <c r="K78" s="4"/>
      <c r="L78" s="187"/>
      <c r="M78" s="4"/>
      <c r="N78" s="187"/>
      <c r="O78" s="4"/>
      <c r="P78" s="187"/>
      <c r="Q78" s="187"/>
      <c r="R78" s="278"/>
      <c r="S78" s="4"/>
      <c r="T78" s="278"/>
      <c r="U78" s="4"/>
      <c r="V78" s="278"/>
      <c r="W78" s="4"/>
      <c r="X78" s="306">
        <f>R78+T78+V78</f>
        <v>0</v>
      </c>
      <c r="Y78" s="4"/>
      <c r="Z78" s="278"/>
      <c r="AA78" s="4"/>
      <c r="AB78" s="310"/>
      <c r="AC78" s="393" t="b">
        <f>IF(G78="AIFLNP",TRUE,FALSE)</f>
        <v>0</v>
      </c>
      <c r="AD78" s="267" t="b">
        <f>IF(AC78=FALSE,TRUE,IF(Z78&gt;=0,TRUE,FALSE))</f>
        <v>1</v>
      </c>
      <c r="AE78" s="150"/>
      <c r="AF78" s="98">
        <v>36</v>
      </c>
      <c r="AG78" s="46" t="b">
        <f>AF78&gt;'Section A'!F$15</f>
        <v>1</v>
      </c>
      <c r="AH78" s="150">
        <f>IF(D78="NO",C78,E78)</f>
        <v>0</v>
      </c>
      <c r="AL78" s="46" t="b">
        <f>IF(AND(IF(OR(G78="AIFLNP",G78="RAIF"),TRUE,FALSE),I78&lt;&gt;"Cyprus,CY"),TRUE,FALSE)</f>
        <v>0</v>
      </c>
      <c r="AM78" s="410">
        <f>MAX(J78,N78,P78)</f>
        <v>0</v>
      </c>
      <c r="AN78" s="46" t="b">
        <f>IF(Q78&lt;=AM78, TRUE, FALSE)</f>
        <v>1</v>
      </c>
    </row>
    <row r="79" spans="2:40" ht="15.75" thickBot="1" x14ac:dyDescent="0.3">
      <c r="B79" s="70"/>
      <c r="C79" s="4"/>
      <c r="D79" s="4"/>
      <c r="E79" s="4"/>
      <c r="F79" s="4"/>
      <c r="G79" s="4"/>
      <c r="H79" s="4"/>
      <c r="I79" s="4"/>
      <c r="J79" s="4"/>
      <c r="K79" s="4"/>
      <c r="L79" s="4"/>
      <c r="M79" s="4"/>
      <c r="N79" s="4"/>
      <c r="O79" s="4"/>
      <c r="P79" s="4"/>
      <c r="Q79" s="4"/>
      <c r="R79" s="4"/>
      <c r="S79" s="4"/>
      <c r="T79" s="4"/>
      <c r="U79" s="4"/>
      <c r="V79" s="4"/>
      <c r="W79" s="4"/>
      <c r="X79" s="4"/>
      <c r="Y79" s="4"/>
      <c r="Z79" s="4"/>
      <c r="AA79" s="4"/>
      <c r="AB79" s="4"/>
      <c r="AC79" s="267"/>
      <c r="AD79" s="267"/>
      <c r="AE79" s="150"/>
      <c r="AM79" s="410"/>
    </row>
    <row r="80" spans="2:40" ht="35.1" customHeight="1" thickBot="1" x14ac:dyDescent="0.3">
      <c r="B80" s="121" t="s">
        <v>791</v>
      </c>
      <c r="C80" s="310"/>
      <c r="D80" s="200"/>
      <c r="E80" s="310"/>
      <c r="F80" s="310"/>
      <c r="G80" s="200"/>
      <c r="H80" s="200"/>
      <c r="I80" s="200"/>
      <c r="J80" s="187"/>
      <c r="K80" s="4"/>
      <c r="L80" s="187"/>
      <c r="M80" s="4"/>
      <c r="N80" s="187"/>
      <c r="O80" s="4"/>
      <c r="P80" s="187"/>
      <c r="Q80" s="187"/>
      <c r="R80" s="278"/>
      <c r="S80" s="4"/>
      <c r="T80" s="278"/>
      <c r="U80" s="4"/>
      <c r="V80" s="278"/>
      <c r="W80" s="4"/>
      <c r="X80" s="306">
        <f>R80+T80+V80</f>
        <v>0</v>
      </c>
      <c r="Y80" s="4"/>
      <c r="Z80" s="278"/>
      <c r="AA80" s="4"/>
      <c r="AB80" s="310"/>
      <c r="AC80" s="393" t="b">
        <f>IF(G80="AIFLNP",TRUE,FALSE)</f>
        <v>0</v>
      </c>
      <c r="AD80" s="267" t="b">
        <f>IF(AC80=FALSE,TRUE,IF(Z80&gt;=0,TRUE,FALSE))</f>
        <v>1</v>
      </c>
      <c r="AE80" s="150"/>
      <c r="AF80" s="98">
        <v>37</v>
      </c>
      <c r="AG80" s="46" t="b">
        <f>AF80&gt;'Section A'!F$15</f>
        <v>1</v>
      </c>
      <c r="AH80" s="150">
        <f>IF(D80="NO",C80,E80)</f>
        <v>0</v>
      </c>
      <c r="AL80" s="46" t="b">
        <f>IF(AND(IF(OR(G80="AIFLNP",G80="RAIF"),TRUE,FALSE),I80&lt;&gt;"Cyprus,CY"),TRUE,FALSE)</f>
        <v>0</v>
      </c>
      <c r="AM80" s="410">
        <f>MAX(J80,N80,P80)</f>
        <v>0</v>
      </c>
      <c r="AN80" s="46" t="b">
        <f t="shared" ref="AN80:AN86" si="13">IF(Q80&lt;=AM80, TRUE, FALSE)</f>
        <v>1</v>
      </c>
    </row>
    <row r="81" spans="2:40" ht="15.75" thickBot="1" x14ac:dyDescent="0.3">
      <c r="B81" s="70"/>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c r="AA81" s="155"/>
      <c r="AB81" s="155"/>
      <c r="AC81" s="267"/>
      <c r="AD81" s="267"/>
      <c r="AE81" s="150"/>
      <c r="AM81" s="410"/>
    </row>
    <row r="82" spans="2:40" ht="35.1" customHeight="1" thickBot="1" x14ac:dyDescent="0.3">
      <c r="B82" s="121" t="s">
        <v>792</v>
      </c>
      <c r="C82" s="310"/>
      <c r="D82" s="200"/>
      <c r="E82" s="310"/>
      <c r="F82" s="310"/>
      <c r="G82" s="200"/>
      <c r="H82" s="200"/>
      <c r="I82" s="200"/>
      <c r="J82" s="187"/>
      <c r="K82" s="4"/>
      <c r="L82" s="187"/>
      <c r="M82" s="4"/>
      <c r="N82" s="187"/>
      <c r="O82" s="4"/>
      <c r="P82" s="187"/>
      <c r="Q82" s="187"/>
      <c r="R82" s="278"/>
      <c r="S82" s="4"/>
      <c r="T82" s="278"/>
      <c r="U82" s="4"/>
      <c r="V82" s="278"/>
      <c r="W82" s="4"/>
      <c r="X82" s="306">
        <f>R82+T82+V82</f>
        <v>0</v>
      </c>
      <c r="Y82" s="4"/>
      <c r="Z82" s="278"/>
      <c r="AA82" s="4"/>
      <c r="AB82" s="310"/>
      <c r="AC82" s="393" t="b">
        <f>IF(G82="AIFLNP",TRUE,FALSE)</f>
        <v>0</v>
      </c>
      <c r="AD82" s="267" t="b">
        <f>IF(AC82=FALSE,TRUE,IF(Z82&gt;=0,TRUE,FALSE))</f>
        <v>1</v>
      </c>
      <c r="AE82" s="150"/>
      <c r="AF82" s="98">
        <v>38</v>
      </c>
      <c r="AG82" s="46" t="b">
        <f>AF82&gt;'Section A'!F$15</f>
        <v>1</v>
      </c>
      <c r="AH82" s="150">
        <f>IF(D82="NO",C82,E82)</f>
        <v>0</v>
      </c>
      <c r="AL82" s="46" t="b">
        <f>IF(AND(IF(OR(G82="AIFLNP",G82="RAIF"),TRUE,FALSE),I82&lt;&gt;"Cyprus,CY"),TRUE,FALSE)</f>
        <v>0</v>
      </c>
      <c r="AM82" s="410">
        <f t="shared" ref="AM82:AM88" si="14">MAX(J82,N82,P82)</f>
        <v>0</v>
      </c>
      <c r="AN82" s="46" t="b">
        <f t="shared" si="13"/>
        <v>1</v>
      </c>
    </row>
    <row r="83" spans="2:40" ht="15.75" thickBot="1" x14ac:dyDescent="0.3">
      <c r="B83" s="70"/>
      <c r="C83" s="4"/>
      <c r="D83" s="4"/>
      <c r="E83" s="4"/>
      <c r="F83" s="4"/>
      <c r="G83" s="4"/>
      <c r="H83" s="4"/>
      <c r="I83" s="4"/>
      <c r="J83" s="4"/>
      <c r="K83" s="4"/>
      <c r="L83" s="4"/>
      <c r="M83" s="4"/>
      <c r="N83" s="4"/>
      <c r="O83" s="4"/>
      <c r="P83" s="4"/>
      <c r="Q83" s="4"/>
      <c r="R83" s="4"/>
      <c r="S83" s="4"/>
      <c r="T83" s="4"/>
      <c r="U83" s="4"/>
      <c r="V83" s="4"/>
      <c r="W83" s="4"/>
      <c r="X83" s="4"/>
      <c r="Y83" s="4"/>
      <c r="Z83" s="4"/>
      <c r="AA83" s="4"/>
      <c r="AB83" s="4"/>
      <c r="AC83" s="267"/>
      <c r="AD83" s="267"/>
      <c r="AE83" s="150"/>
      <c r="AM83" s="410"/>
    </row>
    <row r="84" spans="2:40" ht="35.1" customHeight="1" thickBot="1" x14ac:dyDescent="0.3">
      <c r="B84" s="121" t="s">
        <v>793</v>
      </c>
      <c r="C84" s="310"/>
      <c r="D84" s="200"/>
      <c r="E84" s="310"/>
      <c r="F84" s="310"/>
      <c r="G84" s="200"/>
      <c r="H84" s="200"/>
      <c r="I84" s="200"/>
      <c r="J84" s="187"/>
      <c r="K84" s="4"/>
      <c r="L84" s="187"/>
      <c r="M84" s="4"/>
      <c r="N84" s="187"/>
      <c r="O84" s="4"/>
      <c r="P84" s="187"/>
      <c r="Q84" s="187"/>
      <c r="R84" s="278"/>
      <c r="S84" s="4"/>
      <c r="T84" s="278"/>
      <c r="U84" s="4"/>
      <c r="V84" s="278"/>
      <c r="W84" s="4"/>
      <c r="X84" s="306">
        <f>R84+T84+V84</f>
        <v>0</v>
      </c>
      <c r="Y84" s="4"/>
      <c r="Z84" s="278"/>
      <c r="AA84" s="4"/>
      <c r="AB84" s="310"/>
      <c r="AC84" s="393" t="b">
        <f>IF(G84="AIFLNP",TRUE,FALSE)</f>
        <v>0</v>
      </c>
      <c r="AD84" s="267" t="b">
        <f>IF(AC84=FALSE,TRUE,IF(Z84&gt;=0,TRUE,FALSE))</f>
        <v>1</v>
      </c>
      <c r="AE84" s="150"/>
      <c r="AF84" s="98">
        <v>39</v>
      </c>
      <c r="AG84" s="46" t="b">
        <f>AF84&gt;'Section A'!F$15</f>
        <v>1</v>
      </c>
      <c r="AH84" s="150">
        <f>IF(D84="NO",C84,E84)</f>
        <v>0</v>
      </c>
      <c r="AL84" s="46" t="b">
        <f>IF(AND(IF(OR(G84="AIFLNP",G84="RAIF"),TRUE,FALSE),I84&lt;&gt;"Cyprus,CY"),TRUE,FALSE)</f>
        <v>0</v>
      </c>
      <c r="AM84" s="410">
        <f t="shared" si="14"/>
        <v>0</v>
      </c>
      <c r="AN84" s="46" t="b">
        <f t="shared" si="13"/>
        <v>1</v>
      </c>
    </row>
    <row r="85" spans="2:40" ht="15.75" thickBot="1" x14ac:dyDescent="0.3">
      <c r="B85" s="70"/>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55"/>
      <c r="AC85" s="267"/>
      <c r="AD85" s="267"/>
      <c r="AE85" s="150"/>
      <c r="AM85" s="410"/>
    </row>
    <row r="86" spans="2:40" ht="35.1" customHeight="1" thickBot="1" x14ac:dyDescent="0.3">
      <c r="B86" s="121" t="s">
        <v>794</v>
      </c>
      <c r="C86" s="310"/>
      <c r="D86" s="200"/>
      <c r="E86" s="310"/>
      <c r="F86" s="310"/>
      <c r="G86" s="200"/>
      <c r="H86" s="200"/>
      <c r="I86" s="200"/>
      <c r="J86" s="187"/>
      <c r="K86" s="4"/>
      <c r="L86" s="187"/>
      <c r="M86" s="4"/>
      <c r="N86" s="187"/>
      <c r="O86" s="4"/>
      <c r="P86" s="187"/>
      <c r="Q86" s="187"/>
      <c r="R86" s="278"/>
      <c r="S86" s="4"/>
      <c r="T86" s="278"/>
      <c r="U86" s="4"/>
      <c r="V86" s="278"/>
      <c r="W86" s="4"/>
      <c r="X86" s="306">
        <f>R86+T86+V86</f>
        <v>0</v>
      </c>
      <c r="Y86" s="4"/>
      <c r="Z86" s="278"/>
      <c r="AA86" s="4"/>
      <c r="AB86" s="310"/>
      <c r="AC86" s="393" t="b">
        <f>IF(G86="AIFLNP",TRUE,FALSE)</f>
        <v>0</v>
      </c>
      <c r="AD86" s="267" t="b">
        <f>IF(AC86=FALSE,TRUE,IF(Z86&gt;=0,TRUE,FALSE))</f>
        <v>1</v>
      </c>
      <c r="AE86" s="150"/>
      <c r="AF86" s="98">
        <v>40</v>
      </c>
      <c r="AG86" s="46" t="b">
        <f>AF86&gt;'Section A'!F$15</f>
        <v>1</v>
      </c>
      <c r="AH86" s="150">
        <f>IF(D86="NO",C86,E86)</f>
        <v>0</v>
      </c>
      <c r="AL86" s="46" t="b">
        <f>IF(AND(IF(OR(G86="AIFLNP",G86="RAIF"),TRUE,FALSE),I86&lt;&gt;"Cyprus,CY"),TRUE,FALSE)</f>
        <v>0</v>
      </c>
      <c r="AM86" s="410">
        <f t="shared" si="14"/>
        <v>0</v>
      </c>
      <c r="AN86" s="46" t="b">
        <f t="shared" si="13"/>
        <v>1</v>
      </c>
    </row>
    <row r="87" spans="2:40" ht="15.75" thickBot="1" x14ac:dyDescent="0.3">
      <c r="B87" s="70"/>
      <c r="C87" s="4"/>
      <c r="D87" s="4"/>
      <c r="E87" s="4"/>
      <c r="F87" s="4"/>
      <c r="G87" s="4"/>
      <c r="H87" s="4"/>
      <c r="I87" s="4"/>
      <c r="J87" s="4"/>
      <c r="K87" s="4"/>
      <c r="L87" s="4"/>
      <c r="M87" s="4"/>
      <c r="N87" s="4"/>
      <c r="O87" s="4"/>
      <c r="P87" s="4"/>
      <c r="Q87" s="4"/>
      <c r="R87" s="4"/>
      <c r="S87" s="4"/>
      <c r="T87" s="4"/>
      <c r="U87" s="4"/>
      <c r="V87" s="4"/>
      <c r="W87" s="4"/>
      <c r="X87" s="4"/>
      <c r="Y87" s="4"/>
      <c r="Z87" s="4"/>
      <c r="AA87" s="4"/>
      <c r="AB87" s="4"/>
      <c r="AC87" s="267"/>
      <c r="AD87" s="267"/>
      <c r="AE87" s="150"/>
      <c r="AM87" s="410"/>
    </row>
    <row r="88" spans="2:40" ht="35.1" customHeight="1" thickBot="1" x14ac:dyDescent="0.3">
      <c r="B88" s="121" t="s">
        <v>795</v>
      </c>
      <c r="C88" s="310"/>
      <c r="D88" s="200"/>
      <c r="E88" s="310"/>
      <c r="F88" s="310"/>
      <c r="G88" s="200"/>
      <c r="H88" s="200"/>
      <c r="I88" s="200"/>
      <c r="J88" s="187"/>
      <c r="K88" s="4"/>
      <c r="L88" s="187"/>
      <c r="M88" s="4"/>
      <c r="N88" s="187"/>
      <c r="O88" s="4"/>
      <c r="P88" s="187"/>
      <c r="Q88" s="187"/>
      <c r="R88" s="278"/>
      <c r="S88" s="4"/>
      <c r="T88" s="278"/>
      <c r="U88" s="4"/>
      <c r="V88" s="278"/>
      <c r="W88" s="4"/>
      <c r="X88" s="306">
        <f>R88+T88+V88</f>
        <v>0</v>
      </c>
      <c r="Y88" s="4"/>
      <c r="Z88" s="278"/>
      <c r="AA88" s="4"/>
      <c r="AB88" s="310"/>
      <c r="AC88" s="393" t="b">
        <f>IF(G88="AIFLNP",TRUE,FALSE)</f>
        <v>0</v>
      </c>
      <c r="AD88" s="267" t="b">
        <f>IF(AC88=FALSE,TRUE,IF(Z88&gt;=0,TRUE,FALSE))</f>
        <v>1</v>
      </c>
      <c r="AE88" s="150"/>
      <c r="AF88" s="98">
        <v>41</v>
      </c>
      <c r="AG88" s="46" t="b">
        <f>AF88&gt;'Section A'!F$15</f>
        <v>1</v>
      </c>
      <c r="AH88" s="150">
        <f>IF(D88="NO",C88,E88)</f>
        <v>0</v>
      </c>
      <c r="AL88" s="46" t="b">
        <f>IF(AND(IF(OR(G88="AIFLNP",G88="RAIF"),TRUE,FALSE),I88&lt;&gt;"Cyprus,CY"),TRUE,FALSE)</f>
        <v>0</v>
      </c>
      <c r="AM88" s="410">
        <f t="shared" si="14"/>
        <v>0</v>
      </c>
      <c r="AN88" s="46" t="b">
        <f>IF(Q88&lt;=AM88, TRUE, FALSE)</f>
        <v>1</v>
      </c>
    </row>
    <row r="89" spans="2:40" ht="15.75" thickBot="1" x14ac:dyDescent="0.3">
      <c r="B89" s="70"/>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c r="AA89" s="155"/>
      <c r="AB89" s="155"/>
      <c r="AC89" s="267"/>
      <c r="AD89" s="267"/>
      <c r="AE89" s="150"/>
    </row>
    <row r="90" spans="2:40" ht="35.1" customHeight="1" thickBot="1" x14ac:dyDescent="0.3">
      <c r="B90" s="121" t="s">
        <v>796</v>
      </c>
      <c r="C90" s="310"/>
      <c r="D90" s="200"/>
      <c r="E90" s="310"/>
      <c r="F90" s="310"/>
      <c r="G90" s="200"/>
      <c r="H90" s="200"/>
      <c r="I90" s="200"/>
      <c r="J90" s="187"/>
      <c r="K90" s="4"/>
      <c r="L90" s="187"/>
      <c r="M90" s="4"/>
      <c r="N90" s="187"/>
      <c r="O90" s="4"/>
      <c r="P90" s="187"/>
      <c r="Q90" s="187"/>
      <c r="R90" s="278"/>
      <c r="S90" s="4"/>
      <c r="T90" s="278"/>
      <c r="U90" s="4"/>
      <c r="V90" s="278"/>
      <c r="W90" s="4"/>
      <c r="X90" s="306">
        <f>R90+T90+V90</f>
        <v>0</v>
      </c>
      <c r="Y90" s="4"/>
      <c r="Z90" s="278"/>
      <c r="AA90" s="4"/>
      <c r="AB90" s="310"/>
      <c r="AC90" s="393" t="b">
        <f>IF(G90="AIFLNP",TRUE,FALSE)</f>
        <v>0</v>
      </c>
      <c r="AD90" s="267" t="b">
        <f>IF(AC90=FALSE,TRUE,IF(Z90&gt;=0,TRUE,FALSE))</f>
        <v>1</v>
      </c>
      <c r="AE90" s="150"/>
      <c r="AF90" s="98">
        <v>42</v>
      </c>
      <c r="AG90" s="46" t="b">
        <f>AF90&gt;'Section A'!F$15</f>
        <v>1</v>
      </c>
      <c r="AH90" s="150">
        <f>IF(D90="NO",C90,E90)</f>
        <v>0</v>
      </c>
      <c r="AL90" s="46" t="b">
        <f>IF(AND(IF(OR(G90="AIFLNP",G90="RAIF"),TRUE,FALSE),I90&lt;&gt;"Cyprus,CY"),TRUE,FALSE)</f>
        <v>0</v>
      </c>
      <c r="AM90" s="410">
        <f>MAX(J90,N90,P90)</f>
        <v>0</v>
      </c>
      <c r="AN90" s="46" t="b">
        <f t="shared" ref="AN90:AN96" si="15">IF(Q90&lt;=AM90, TRUE, FALSE)</f>
        <v>1</v>
      </c>
    </row>
    <row r="91" spans="2:40" ht="15.75" thickBot="1" x14ac:dyDescent="0.3">
      <c r="B91" s="70"/>
      <c r="C91" s="4"/>
      <c r="D91" s="4"/>
      <c r="E91" s="4"/>
      <c r="F91" s="4"/>
      <c r="G91" s="4"/>
      <c r="H91" s="4"/>
      <c r="I91" s="4"/>
      <c r="J91" s="4"/>
      <c r="K91" s="4"/>
      <c r="L91" s="4"/>
      <c r="M91" s="4"/>
      <c r="N91" s="4"/>
      <c r="O91" s="4"/>
      <c r="P91" s="4"/>
      <c r="Q91" s="4"/>
      <c r="R91" s="4"/>
      <c r="S91" s="4"/>
      <c r="T91" s="4"/>
      <c r="U91" s="4"/>
      <c r="V91" s="4"/>
      <c r="W91" s="4"/>
      <c r="X91" s="4"/>
      <c r="Y91" s="4"/>
      <c r="Z91" s="4"/>
      <c r="AA91" s="4"/>
      <c r="AB91" s="4"/>
      <c r="AC91" s="267"/>
      <c r="AD91" s="267"/>
      <c r="AE91" s="150"/>
      <c r="AM91" s="410"/>
    </row>
    <row r="92" spans="2:40" ht="35.1" customHeight="1" thickBot="1" x14ac:dyDescent="0.3">
      <c r="B92" s="121" t="s">
        <v>797</v>
      </c>
      <c r="C92" s="310"/>
      <c r="D92" s="200"/>
      <c r="E92" s="310"/>
      <c r="F92" s="310"/>
      <c r="G92" s="200"/>
      <c r="H92" s="200"/>
      <c r="I92" s="200"/>
      <c r="J92" s="187"/>
      <c r="K92" s="4"/>
      <c r="L92" s="187"/>
      <c r="M92" s="4"/>
      <c r="N92" s="187"/>
      <c r="O92" s="4"/>
      <c r="P92" s="187"/>
      <c r="Q92" s="187"/>
      <c r="R92" s="278"/>
      <c r="S92" s="4"/>
      <c r="T92" s="278"/>
      <c r="U92" s="4"/>
      <c r="V92" s="278"/>
      <c r="W92" s="4"/>
      <c r="X92" s="306">
        <f>R92+T92+V92</f>
        <v>0</v>
      </c>
      <c r="Y92" s="4"/>
      <c r="Z92" s="278"/>
      <c r="AA92" s="4"/>
      <c r="AB92" s="310"/>
      <c r="AC92" s="393" t="b">
        <f>IF(G92="AIFLNP",TRUE,FALSE)</f>
        <v>0</v>
      </c>
      <c r="AD92" s="267" t="b">
        <f>IF(AC92=FALSE,TRUE,IF(Z92&gt;=0,TRUE,FALSE))</f>
        <v>1</v>
      </c>
      <c r="AE92" s="150"/>
      <c r="AF92" s="98">
        <v>43</v>
      </c>
      <c r="AG92" s="46" t="b">
        <f>AF92&gt;'Section A'!F$15</f>
        <v>1</v>
      </c>
      <c r="AH92" s="150">
        <f>IF(D92="NO",C92,E92)</f>
        <v>0</v>
      </c>
      <c r="AL92" s="46" t="b">
        <f>IF(AND(IF(OR(G92="AIFLNP",G92="RAIF"),TRUE,FALSE),I92&lt;&gt;"Cyprus,CY"),TRUE,FALSE)</f>
        <v>0</v>
      </c>
      <c r="AM92" s="410">
        <f t="shared" ref="AM92" si="16">MAX(J92,N92,P92)</f>
        <v>0</v>
      </c>
      <c r="AN92" s="46" t="b">
        <f t="shared" si="15"/>
        <v>1</v>
      </c>
    </row>
    <row r="93" spans="2:40" ht="15.75" thickBot="1" x14ac:dyDescent="0.3">
      <c r="B93" s="70"/>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c r="AA93" s="155"/>
      <c r="AB93" s="155"/>
      <c r="AC93" s="267"/>
      <c r="AD93" s="267"/>
      <c r="AE93" s="150"/>
    </row>
    <row r="94" spans="2:40" ht="35.1" customHeight="1" thickBot="1" x14ac:dyDescent="0.3">
      <c r="B94" s="121" t="s">
        <v>798</v>
      </c>
      <c r="C94" s="310"/>
      <c r="D94" s="200"/>
      <c r="E94" s="310"/>
      <c r="F94" s="310"/>
      <c r="G94" s="200"/>
      <c r="H94" s="200"/>
      <c r="I94" s="200"/>
      <c r="J94" s="187"/>
      <c r="K94" s="4"/>
      <c r="L94" s="187"/>
      <c r="M94" s="4"/>
      <c r="N94" s="187"/>
      <c r="O94" s="4"/>
      <c r="P94" s="187"/>
      <c r="Q94" s="187"/>
      <c r="R94" s="278"/>
      <c r="S94" s="4"/>
      <c r="T94" s="278"/>
      <c r="U94" s="4"/>
      <c r="V94" s="278"/>
      <c r="W94" s="4"/>
      <c r="X94" s="306">
        <f>R94+T94+V94</f>
        <v>0</v>
      </c>
      <c r="Y94" s="4"/>
      <c r="Z94" s="278"/>
      <c r="AA94" s="4"/>
      <c r="AB94" s="310"/>
      <c r="AC94" s="393" t="b">
        <f>IF(G94="AIFLNP",TRUE,FALSE)</f>
        <v>0</v>
      </c>
      <c r="AD94" s="267" t="b">
        <f>IF(AC94=FALSE,TRUE,IF(Z94&gt;=0,TRUE,FALSE))</f>
        <v>1</v>
      </c>
      <c r="AE94" s="150"/>
      <c r="AF94" s="98">
        <v>44</v>
      </c>
      <c r="AG94" s="46" t="b">
        <f>AF94&gt;'Section A'!F$15</f>
        <v>1</v>
      </c>
      <c r="AH94" s="150">
        <f>IF(D94="NO",C94,E94)</f>
        <v>0</v>
      </c>
      <c r="AL94" s="46" t="b">
        <f>IF(AND(IF(OR(G94="AIFLNP",G94="RAIF"),TRUE,FALSE),I94&lt;&gt;"Cyprus,CY"),TRUE,FALSE)</f>
        <v>0</v>
      </c>
      <c r="AM94" s="410">
        <f>MAX(J94,N94,P94)</f>
        <v>0</v>
      </c>
      <c r="AN94" s="46" t="b">
        <f t="shared" si="15"/>
        <v>1</v>
      </c>
    </row>
    <row r="95" spans="2:40" ht="15.75" thickBot="1" x14ac:dyDescent="0.3">
      <c r="B95" s="70"/>
      <c r="C95" s="4"/>
      <c r="D95" s="4"/>
      <c r="E95" s="4"/>
      <c r="F95" s="4"/>
      <c r="G95" s="4"/>
      <c r="H95" s="4"/>
      <c r="I95" s="4"/>
      <c r="J95" s="4"/>
      <c r="K95" s="4"/>
      <c r="L95" s="4"/>
      <c r="M95" s="4"/>
      <c r="N95" s="4"/>
      <c r="O95" s="4"/>
      <c r="P95" s="4"/>
      <c r="Q95" s="4"/>
      <c r="R95" s="4"/>
      <c r="S95" s="4"/>
      <c r="T95" s="4"/>
      <c r="U95" s="4"/>
      <c r="V95" s="4"/>
      <c r="W95" s="4"/>
      <c r="X95" s="4"/>
      <c r="Y95" s="4"/>
      <c r="Z95" s="4"/>
      <c r="AA95" s="4"/>
      <c r="AB95" s="4"/>
      <c r="AC95" s="267"/>
      <c r="AD95" s="267"/>
      <c r="AE95" s="150"/>
      <c r="AM95" s="410"/>
    </row>
    <row r="96" spans="2:40" ht="35.1" customHeight="1" thickBot="1" x14ac:dyDescent="0.3">
      <c r="B96" s="121" t="s">
        <v>799</v>
      </c>
      <c r="C96" s="310"/>
      <c r="D96" s="200"/>
      <c r="E96" s="310"/>
      <c r="F96" s="310"/>
      <c r="G96" s="200"/>
      <c r="H96" s="200"/>
      <c r="I96" s="200"/>
      <c r="J96" s="187"/>
      <c r="K96" s="4"/>
      <c r="L96" s="187"/>
      <c r="M96" s="4"/>
      <c r="N96" s="187"/>
      <c r="O96" s="4"/>
      <c r="P96" s="187"/>
      <c r="Q96" s="187"/>
      <c r="R96" s="278"/>
      <c r="S96" s="4"/>
      <c r="T96" s="278"/>
      <c r="U96" s="4"/>
      <c r="V96" s="278"/>
      <c r="W96" s="4"/>
      <c r="X96" s="306">
        <f>R96+T96+V96</f>
        <v>0</v>
      </c>
      <c r="Y96" s="4"/>
      <c r="Z96" s="278"/>
      <c r="AA96" s="4"/>
      <c r="AB96" s="310"/>
      <c r="AC96" s="393" t="b">
        <f>IF(G96="AIFLNP",TRUE,FALSE)</f>
        <v>0</v>
      </c>
      <c r="AD96" s="267" t="b">
        <f>IF(AC96=FALSE,TRUE,IF(Z96&gt;=0,TRUE,FALSE))</f>
        <v>1</v>
      </c>
      <c r="AE96" s="150"/>
      <c r="AF96" s="98">
        <v>45</v>
      </c>
      <c r="AG96" s="46" t="b">
        <f>AF96&gt;'Section A'!F$15</f>
        <v>1</v>
      </c>
      <c r="AH96" s="150">
        <f>IF(D96="NO",C96,E96)</f>
        <v>0</v>
      </c>
      <c r="AL96" s="46" t="b">
        <f>IF(AND(IF(OR(G96="AIFLNP",G96="RAIF"),TRUE,FALSE),I96&lt;&gt;"Cyprus,CY"),TRUE,FALSE)</f>
        <v>0</v>
      </c>
      <c r="AM96" s="410">
        <f t="shared" ref="AM96" si="17">MAX(J96,N96,P96)</f>
        <v>0</v>
      </c>
      <c r="AN96" s="46" t="b">
        <f t="shared" si="15"/>
        <v>1</v>
      </c>
    </row>
    <row r="97" spans="2:40" ht="15.75" thickBot="1" x14ac:dyDescent="0.3">
      <c r="B97" s="70"/>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5"/>
      <c r="AB97" s="155"/>
      <c r="AC97" s="267"/>
      <c r="AD97" s="267"/>
      <c r="AE97" s="150"/>
    </row>
    <row r="98" spans="2:40" ht="35.1" customHeight="1" thickBot="1" x14ac:dyDescent="0.3">
      <c r="B98" s="121" t="s">
        <v>800</v>
      </c>
      <c r="C98" s="310"/>
      <c r="D98" s="200"/>
      <c r="E98" s="310"/>
      <c r="F98" s="310"/>
      <c r="G98" s="200"/>
      <c r="H98" s="200"/>
      <c r="I98" s="200"/>
      <c r="J98" s="187"/>
      <c r="K98" s="4"/>
      <c r="L98" s="187"/>
      <c r="M98" s="4"/>
      <c r="N98" s="187"/>
      <c r="O98" s="4"/>
      <c r="P98" s="187"/>
      <c r="Q98" s="187"/>
      <c r="R98" s="278"/>
      <c r="S98" s="4"/>
      <c r="T98" s="278"/>
      <c r="U98" s="4"/>
      <c r="V98" s="278"/>
      <c r="W98" s="4"/>
      <c r="X98" s="306">
        <f>R98+T98+V98</f>
        <v>0</v>
      </c>
      <c r="Y98" s="4"/>
      <c r="Z98" s="278"/>
      <c r="AA98" s="4"/>
      <c r="AB98" s="310"/>
      <c r="AC98" s="393" t="b">
        <f>IF(G98="AIFLNP",TRUE,FALSE)</f>
        <v>0</v>
      </c>
      <c r="AD98" s="267" t="b">
        <f>IF(AC98=FALSE,TRUE,IF(Z98&gt;=0,TRUE,FALSE))</f>
        <v>1</v>
      </c>
      <c r="AE98" s="150"/>
      <c r="AF98" s="98">
        <v>46</v>
      </c>
      <c r="AG98" s="46" t="b">
        <f>AF98&gt;'Section A'!F$15</f>
        <v>1</v>
      </c>
      <c r="AH98" s="150">
        <f>IF(D98="NO",C98,E98)</f>
        <v>0</v>
      </c>
      <c r="AL98" s="46" t="b">
        <f>IF(AND(IF(OR(G98="AIFLNP",G98="RAIF"),TRUE,FALSE),I98&lt;&gt;"Cyprus,CY"),TRUE,FALSE)</f>
        <v>0</v>
      </c>
      <c r="AM98" s="410">
        <f>MAX(J98,N98,P98)</f>
        <v>0</v>
      </c>
      <c r="AN98" s="46" t="b">
        <f>IF(Q98&lt;=AM98, TRUE, FALSE)</f>
        <v>1</v>
      </c>
    </row>
    <row r="99" spans="2:40" ht="15.75" thickBot="1" x14ac:dyDescent="0.3">
      <c r="B99" s="70"/>
      <c r="C99" s="4"/>
      <c r="D99" s="4"/>
      <c r="E99" s="4"/>
      <c r="F99" s="4"/>
      <c r="G99" s="4"/>
      <c r="H99" s="4"/>
      <c r="I99" s="4"/>
      <c r="J99" s="4"/>
      <c r="K99" s="4"/>
      <c r="L99" s="4"/>
      <c r="M99" s="4"/>
      <c r="N99" s="4"/>
      <c r="O99" s="4"/>
      <c r="P99" s="4"/>
      <c r="Q99" s="4"/>
      <c r="R99" s="4"/>
      <c r="S99" s="4"/>
      <c r="T99" s="4"/>
      <c r="U99" s="4"/>
      <c r="V99" s="4"/>
      <c r="W99" s="4"/>
      <c r="X99" s="4"/>
      <c r="Y99" s="4"/>
      <c r="Z99" s="4"/>
      <c r="AA99" s="4"/>
      <c r="AB99" s="4"/>
      <c r="AC99" s="267"/>
      <c r="AD99" s="267"/>
      <c r="AE99" s="150"/>
      <c r="AM99" s="410"/>
    </row>
    <row r="100" spans="2:40" ht="35.1" customHeight="1" thickBot="1" x14ac:dyDescent="0.3">
      <c r="B100" s="121" t="s">
        <v>801</v>
      </c>
      <c r="C100" s="310"/>
      <c r="D100" s="200"/>
      <c r="E100" s="310"/>
      <c r="F100" s="310"/>
      <c r="G100" s="200"/>
      <c r="H100" s="200"/>
      <c r="I100" s="200"/>
      <c r="J100" s="187"/>
      <c r="K100" s="4"/>
      <c r="L100" s="187"/>
      <c r="M100" s="4"/>
      <c r="N100" s="187"/>
      <c r="O100" s="4"/>
      <c r="P100" s="187"/>
      <c r="Q100" s="187"/>
      <c r="R100" s="278"/>
      <c r="S100" s="4"/>
      <c r="T100" s="278"/>
      <c r="U100" s="4"/>
      <c r="V100" s="278"/>
      <c r="W100" s="4"/>
      <c r="X100" s="306">
        <f>R100+T100+V100</f>
        <v>0</v>
      </c>
      <c r="Y100" s="4"/>
      <c r="Z100" s="278"/>
      <c r="AA100" s="4"/>
      <c r="AB100" s="310"/>
      <c r="AC100" s="393" t="b">
        <f>IF(G100="AIFLNP",TRUE,FALSE)</f>
        <v>0</v>
      </c>
      <c r="AD100" s="267" t="b">
        <f>IF(AC100=FALSE,TRUE,IF(Z100&gt;=0,TRUE,FALSE))</f>
        <v>1</v>
      </c>
      <c r="AE100" s="150"/>
      <c r="AF100" s="98">
        <v>47</v>
      </c>
      <c r="AG100" s="46" t="b">
        <f>AF100&gt;'Section A'!F$15</f>
        <v>1</v>
      </c>
      <c r="AH100" s="150">
        <f>IF(D100="NO",C100,E100)</f>
        <v>0</v>
      </c>
      <c r="AL100" s="46" t="b">
        <f>IF(AND(IF(OR(G100="AIFLNP",G100="RAIF"),TRUE,FALSE),I100&lt;&gt;"Cyprus,CY"),TRUE,FALSE)</f>
        <v>0</v>
      </c>
      <c r="AM100" s="410">
        <f>MAX(J100,N100,P100)</f>
        <v>0</v>
      </c>
      <c r="AN100" s="46" t="b">
        <f t="shared" ref="AN100:AN106" si="18">IF(Q100&lt;=AM100, TRUE, FALSE)</f>
        <v>1</v>
      </c>
    </row>
    <row r="101" spans="2:40" ht="15.75" thickBot="1" x14ac:dyDescent="0.3">
      <c r="B101" s="70"/>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267"/>
      <c r="AD101" s="267"/>
      <c r="AE101" s="150"/>
      <c r="AM101" s="410"/>
    </row>
    <row r="102" spans="2:40" ht="35.1" customHeight="1" thickBot="1" x14ac:dyDescent="0.3">
      <c r="B102" s="121" t="s">
        <v>802</v>
      </c>
      <c r="C102" s="310"/>
      <c r="D102" s="200"/>
      <c r="E102" s="310"/>
      <c r="F102" s="310"/>
      <c r="G102" s="200"/>
      <c r="H102" s="200"/>
      <c r="I102" s="200"/>
      <c r="J102" s="187"/>
      <c r="K102" s="4"/>
      <c r="L102" s="187"/>
      <c r="M102" s="4"/>
      <c r="N102" s="187"/>
      <c r="O102" s="4"/>
      <c r="P102" s="187"/>
      <c r="Q102" s="187"/>
      <c r="R102" s="278"/>
      <c r="S102" s="4"/>
      <c r="T102" s="278"/>
      <c r="U102" s="4"/>
      <c r="V102" s="278"/>
      <c r="W102" s="4"/>
      <c r="X102" s="306">
        <f>R102+T102+V102</f>
        <v>0</v>
      </c>
      <c r="Y102" s="4"/>
      <c r="Z102" s="278"/>
      <c r="AA102" s="4"/>
      <c r="AB102" s="310"/>
      <c r="AC102" s="393" t="b">
        <f>IF(G102="AIFLNP",TRUE,FALSE)</f>
        <v>0</v>
      </c>
      <c r="AD102" s="267" t="b">
        <f>IF(AC102=FALSE,TRUE,IF(Z102&gt;=0,TRUE,FALSE))</f>
        <v>1</v>
      </c>
      <c r="AE102" s="150"/>
      <c r="AF102" s="98">
        <v>48</v>
      </c>
      <c r="AG102" s="46" t="b">
        <f>AF102&gt;'Section A'!F$15</f>
        <v>1</v>
      </c>
      <c r="AH102" s="150">
        <f>IF(D102="NO",C102,E102)</f>
        <v>0</v>
      </c>
      <c r="AL102" s="46" t="b">
        <f>IF(AND(IF(OR(G102="AIFLNP",G102="RAIF"),TRUE,FALSE),I102&lt;&gt;"Cyprus,CY"),TRUE,FALSE)</f>
        <v>0</v>
      </c>
      <c r="AM102" s="410">
        <f>MAX(J102,N102,P102)</f>
        <v>0</v>
      </c>
      <c r="AN102" s="46" t="b">
        <f t="shared" si="18"/>
        <v>1</v>
      </c>
    </row>
    <row r="103" spans="2:40" ht="15.75" thickBot="1" x14ac:dyDescent="0.3">
      <c r="B103" s="70"/>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267"/>
      <c r="AD103" s="267"/>
      <c r="AE103" s="150"/>
      <c r="AM103" s="410"/>
    </row>
    <row r="104" spans="2:40" ht="35.1" customHeight="1" thickBot="1" x14ac:dyDescent="0.3">
      <c r="B104" s="121" t="s">
        <v>803</v>
      </c>
      <c r="C104" s="310"/>
      <c r="D104" s="200"/>
      <c r="E104" s="310"/>
      <c r="F104" s="310"/>
      <c r="G104" s="200"/>
      <c r="H104" s="200"/>
      <c r="I104" s="200"/>
      <c r="J104" s="187"/>
      <c r="K104" s="4"/>
      <c r="L104" s="187"/>
      <c r="M104" s="4"/>
      <c r="N104" s="187"/>
      <c r="O104" s="4"/>
      <c r="P104" s="187"/>
      <c r="Q104" s="187"/>
      <c r="R104" s="278"/>
      <c r="S104" s="4"/>
      <c r="T104" s="278"/>
      <c r="U104" s="4"/>
      <c r="V104" s="278"/>
      <c r="W104" s="4"/>
      <c r="X104" s="306">
        <f>R104+T104+V104</f>
        <v>0</v>
      </c>
      <c r="Y104" s="4"/>
      <c r="Z104" s="278"/>
      <c r="AA104" s="4"/>
      <c r="AB104" s="310"/>
      <c r="AC104" s="393" t="b">
        <f>IF(G104="AIFLNP",TRUE,FALSE)</f>
        <v>0</v>
      </c>
      <c r="AD104" s="267" t="b">
        <f>IF(AC104=FALSE,TRUE,IF(Z104&gt;=0,TRUE,FALSE))</f>
        <v>1</v>
      </c>
      <c r="AE104" s="150"/>
      <c r="AF104" s="98">
        <v>49</v>
      </c>
      <c r="AG104" s="46" t="b">
        <f>AF104&gt;'Section A'!F$15</f>
        <v>1</v>
      </c>
      <c r="AH104" s="150">
        <f>IF(D104="NO",C104,E104)</f>
        <v>0</v>
      </c>
      <c r="AL104" s="46" t="b">
        <f>IF(AND(IF(OR(G104="AIFLNP",G104="RAIF"),TRUE,FALSE),I104&lt;&gt;"Cyprus,CY"),TRUE,FALSE)</f>
        <v>0</v>
      </c>
      <c r="AM104" s="410">
        <f t="shared" ref="AM104:AM110" si="19">MAX(J104,N104,P104)</f>
        <v>0</v>
      </c>
      <c r="AN104" s="46" t="b">
        <f t="shared" si="18"/>
        <v>1</v>
      </c>
    </row>
    <row r="105" spans="2:40" ht="15.75" thickBot="1" x14ac:dyDescent="0.3">
      <c r="B105" s="70"/>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c r="AA105" s="155"/>
      <c r="AB105" s="155"/>
      <c r="AC105" s="267"/>
      <c r="AD105" s="267"/>
      <c r="AE105" s="150"/>
      <c r="AM105" s="410"/>
    </row>
    <row r="106" spans="2:40" ht="35.1" customHeight="1" thickBot="1" x14ac:dyDescent="0.3">
      <c r="B106" s="121" t="s">
        <v>804</v>
      </c>
      <c r="C106" s="310"/>
      <c r="D106" s="200"/>
      <c r="E106" s="310"/>
      <c r="F106" s="310"/>
      <c r="G106" s="200"/>
      <c r="H106" s="200"/>
      <c r="I106" s="200"/>
      <c r="J106" s="187"/>
      <c r="K106" s="4"/>
      <c r="L106" s="187"/>
      <c r="M106" s="4"/>
      <c r="N106" s="187"/>
      <c r="O106" s="4"/>
      <c r="P106" s="187"/>
      <c r="Q106" s="187"/>
      <c r="R106" s="278"/>
      <c r="S106" s="4"/>
      <c r="T106" s="278"/>
      <c r="U106" s="4"/>
      <c r="V106" s="278"/>
      <c r="W106" s="4"/>
      <c r="X106" s="306">
        <f>R106+T106+V106</f>
        <v>0</v>
      </c>
      <c r="Y106" s="4"/>
      <c r="Z106" s="278"/>
      <c r="AA106" s="4"/>
      <c r="AB106" s="310"/>
      <c r="AC106" s="393" t="b">
        <f>IF(G106="AIFLNP",TRUE,FALSE)</f>
        <v>0</v>
      </c>
      <c r="AD106" s="267" t="b">
        <f>IF(AC106=FALSE,TRUE,IF(Z106&gt;=0,TRUE,FALSE))</f>
        <v>1</v>
      </c>
      <c r="AE106" s="150"/>
      <c r="AF106" s="98">
        <v>50</v>
      </c>
      <c r="AG106" s="46" t="b">
        <f>AF106&gt;'Section A'!F$15</f>
        <v>1</v>
      </c>
      <c r="AH106" s="150">
        <f>IF(D106="NO",C106,E106)</f>
        <v>0</v>
      </c>
      <c r="AL106" s="46" t="b">
        <f>IF(AND(IF(OR(G106="AIFLNP",G106="RAIF"),TRUE,FALSE),I106&lt;&gt;"Cyprus,CY"),TRUE,FALSE)</f>
        <v>0</v>
      </c>
      <c r="AM106" s="410">
        <f t="shared" si="19"/>
        <v>0</v>
      </c>
      <c r="AN106" s="46" t="b">
        <f t="shared" si="18"/>
        <v>1</v>
      </c>
    </row>
    <row r="107" spans="2:40" ht="15.75" thickBot="1" x14ac:dyDescent="0.3">
      <c r="B107" s="4"/>
      <c r="C107" s="4"/>
      <c r="D107" s="4"/>
      <c r="E107" s="4"/>
      <c r="F107" s="4"/>
      <c r="G107" s="4"/>
      <c r="H107" s="4"/>
      <c r="I107" s="4"/>
      <c r="J107" s="4"/>
      <c r="K107" s="4"/>
      <c r="L107" s="4"/>
      <c r="M107" s="4"/>
      <c r="N107" s="4"/>
      <c r="O107" s="4"/>
      <c r="P107" s="4"/>
      <c r="Q107" s="4"/>
      <c r="R107" s="307"/>
      <c r="S107" s="4"/>
      <c r="T107" s="307"/>
      <c r="U107" s="4"/>
      <c r="V107" s="307"/>
      <c r="W107" s="4"/>
      <c r="X107" s="307"/>
      <c r="Y107" s="4"/>
      <c r="Z107" s="4"/>
      <c r="AA107" s="4"/>
      <c r="AB107" s="4"/>
      <c r="AC107" s="267"/>
      <c r="AD107" s="267"/>
      <c r="AM107" s="410"/>
    </row>
    <row r="108" spans="2:40" ht="35.1" customHeight="1" thickBot="1" x14ac:dyDescent="0.3">
      <c r="B108" s="121" t="s">
        <v>877</v>
      </c>
      <c r="C108" s="310"/>
      <c r="D108" s="200"/>
      <c r="E108" s="310"/>
      <c r="F108" s="310"/>
      <c r="G108" s="200"/>
      <c r="H108" s="200"/>
      <c r="I108" s="200"/>
      <c r="J108" s="187"/>
      <c r="K108" s="4"/>
      <c r="L108" s="187"/>
      <c r="M108" s="4"/>
      <c r="N108" s="187"/>
      <c r="O108" s="4"/>
      <c r="P108" s="187"/>
      <c r="Q108" s="187"/>
      <c r="R108" s="278"/>
      <c r="S108" s="4"/>
      <c r="T108" s="278"/>
      <c r="U108" s="4"/>
      <c r="V108" s="278"/>
      <c r="W108" s="4"/>
      <c r="X108" s="306">
        <f>R108+T108+V108</f>
        <v>0</v>
      </c>
      <c r="Y108" s="4"/>
      <c r="Z108" s="278"/>
      <c r="AA108" s="4"/>
      <c r="AB108" s="310"/>
      <c r="AC108" s="393" t="b">
        <f>IF(G108="AIFLNP",TRUE,FALSE)</f>
        <v>0</v>
      </c>
      <c r="AD108" s="267" t="b">
        <f>IF(AC108=FALSE,TRUE,IF(Z108&gt;=0,TRUE,FALSE))</f>
        <v>1</v>
      </c>
      <c r="AE108" s="150"/>
      <c r="AF108" s="98">
        <v>51</v>
      </c>
      <c r="AG108" s="46" t="b">
        <f>AF108&gt;'Section A'!F$15</f>
        <v>1</v>
      </c>
      <c r="AH108" s="150">
        <f>IF(D108="NO",C108,E108)</f>
        <v>0</v>
      </c>
      <c r="AL108" s="46" t="b">
        <f>IF(AND(IF(OR(G108="AIFLNP",G108="RAIF"),TRUE,FALSE),I108&lt;&gt;"Cyprus,CY"),TRUE,FALSE)</f>
        <v>0</v>
      </c>
      <c r="AM108" s="410">
        <f t="shared" si="19"/>
        <v>0</v>
      </c>
      <c r="AN108" s="46" t="b">
        <f>IF(Q108&lt;=AM108, TRUE, FALSE)</f>
        <v>1</v>
      </c>
    </row>
    <row r="109" spans="2:40" ht="15.75" thickBot="1" x14ac:dyDescent="0.3">
      <c r="B109" s="70"/>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5"/>
      <c r="AB109" s="155"/>
      <c r="AC109" s="267"/>
      <c r="AD109" s="267"/>
      <c r="AE109" s="150"/>
      <c r="AM109" s="410"/>
    </row>
    <row r="110" spans="2:40" ht="35.1" customHeight="1" thickBot="1" x14ac:dyDescent="0.3">
      <c r="B110" s="419" t="s">
        <v>878</v>
      </c>
      <c r="C110" s="310"/>
      <c r="D110" s="200"/>
      <c r="E110" s="310"/>
      <c r="F110" s="310"/>
      <c r="G110" s="200"/>
      <c r="H110" s="200"/>
      <c r="I110" s="200"/>
      <c r="J110" s="187"/>
      <c r="K110" s="4"/>
      <c r="L110" s="187"/>
      <c r="M110" s="4"/>
      <c r="N110" s="187"/>
      <c r="O110" s="4"/>
      <c r="P110" s="187"/>
      <c r="Q110" s="187"/>
      <c r="R110" s="278"/>
      <c r="S110" s="4"/>
      <c r="T110" s="278"/>
      <c r="U110" s="4"/>
      <c r="V110" s="278"/>
      <c r="W110" s="4"/>
      <c r="X110" s="306">
        <f>R110+T110+V110</f>
        <v>0</v>
      </c>
      <c r="Y110" s="4"/>
      <c r="Z110" s="278"/>
      <c r="AA110" s="4"/>
      <c r="AB110" s="310"/>
      <c r="AC110" s="393" t="b">
        <f>IF(G110="AIFLNP",TRUE,FALSE)</f>
        <v>0</v>
      </c>
      <c r="AD110" s="267" t="b">
        <f>IF(AC110=FALSE,TRUE,IF(Z110&gt;=0,TRUE,FALSE))</f>
        <v>1</v>
      </c>
      <c r="AE110" s="150"/>
      <c r="AF110" s="98">
        <v>52</v>
      </c>
      <c r="AG110" s="46" t="b">
        <f>AF110&gt;'Section A'!F$15</f>
        <v>1</v>
      </c>
      <c r="AH110" s="150">
        <f>IF(D110="NO",C110,E110)</f>
        <v>0</v>
      </c>
      <c r="AL110" s="46" t="b">
        <f>IF(AND(IF(OR(G110="AIFLNP",G110="RAIF"),TRUE,FALSE),I110&lt;&gt;"Cyprus,CY"),TRUE,FALSE)</f>
        <v>0</v>
      </c>
      <c r="AM110" s="410">
        <f t="shared" si="19"/>
        <v>0</v>
      </c>
      <c r="AN110" s="46" t="b">
        <f t="shared" ref="AN110:AN116" si="20">IF(Q110&lt;=AM110, TRUE, FALSE)</f>
        <v>1</v>
      </c>
    </row>
    <row r="111" spans="2:40" ht="15.75" thickBot="1" x14ac:dyDescent="0.3">
      <c r="B111" s="70"/>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267"/>
      <c r="AD111" s="267"/>
      <c r="AE111" s="150"/>
    </row>
    <row r="112" spans="2:40" ht="35.1" customHeight="1" thickBot="1" x14ac:dyDescent="0.3">
      <c r="B112" s="419" t="s">
        <v>879</v>
      </c>
      <c r="C112" s="310"/>
      <c r="D112" s="200"/>
      <c r="E112" s="310"/>
      <c r="F112" s="310"/>
      <c r="G112" s="200"/>
      <c r="H112" s="200"/>
      <c r="I112" s="200"/>
      <c r="J112" s="187"/>
      <c r="K112" s="4"/>
      <c r="L112" s="187"/>
      <c r="M112" s="4"/>
      <c r="N112" s="187"/>
      <c r="O112" s="4"/>
      <c r="P112" s="187"/>
      <c r="Q112" s="187"/>
      <c r="R112" s="278"/>
      <c r="S112" s="4"/>
      <c r="T112" s="278"/>
      <c r="U112" s="4"/>
      <c r="V112" s="278"/>
      <c r="W112" s="4"/>
      <c r="X112" s="306">
        <f>R112+T112+V112</f>
        <v>0</v>
      </c>
      <c r="Y112" s="4"/>
      <c r="Z112" s="278"/>
      <c r="AA112" s="4"/>
      <c r="AB112" s="310"/>
      <c r="AC112" s="393" t="b">
        <f>IF(G112="AIFLNP",TRUE,FALSE)</f>
        <v>0</v>
      </c>
      <c r="AD112" s="267" t="b">
        <f>IF(AC112=FALSE,TRUE,IF(Z112&gt;=0,TRUE,FALSE))</f>
        <v>1</v>
      </c>
      <c r="AE112" s="150"/>
      <c r="AF112" s="98">
        <v>53</v>
      </c>
      <c r="AG112" s="46" t="b">
        <f>AF112&gt;'Section A'!F$15</f>
        <v>1</v>
      </c>
      <c r="AH112" s="150">
        <f>IF(D112="NO",C112,E112)</f>
        <v>0</v>
      </c>
      <c r="AL112" s="46" t="b">
        <f>IF(AND(IF(OR(G112="AIFLNP",G112="RAIF"),TRUE,FALSE),I112&lt;&gt;"Cyprus,CY"),TRUE,FALSE)</f>
        <v>0</v>
      </c>
      <c r="AM112" s="410">
        <f>MAX(J112,N112,P112)</f>
        <v>0</v>
      </c>
      <c r="AN112" s="46" t="b">
        <f t="shared" si="20"/>
        <v>1</v>
      </c>
    </row>
    <row r="113" spans="2:40" ht="15.75" thickBot="1" x14ac:dyDescent="0.3">
      <c r="B113" s="70"/>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c r="AA113" s="155"/>
      <c r="AB113" s="155"/>
      <c r="AC113" s="267"/>
      <c r="AD113" s="267"/>
      <c r="AE113" s="150"/>
      <c r="AM113" s="410"/>
    </row>
    <row r="114" spans="2:40" ht="35.1" customHeight="1" thickBot="1" x14ac:dyDescent="0.3">
      <c r="B114" s="121" t="s">
        <v>880</v>
      </c>
      <c r="C114" s="310"/>
      <c r="D114" s="200"/>
      <c r="E114" s="310"/>
      <c r="F114" s="310"/>
      <c r="G114" s="200"/>
      <c r="H114" s="200"/>
      <c r="I114" s="200"/>
      <c r="J114" s="187"/>
      <c r="K114" s="4"/>
      <c r="L114" s="187"/>
      <c r="M114" s="4"/>
      <c r="N114" s="187"/>
      <c r="O114" s="4"/>
      <c r="P114" s="187"/>
      <c r="Q114" s="187"/>
      <c r="R114" s="278"/>
      <c r="S114" s="4"/>
      <c r="T114" s="278"/>
      <c r="U114" s="4"/>
      <c r="V114" s="278"/>
      <c r="W114" s="4"/>
      <c r="X114" s="306">
        <f>R114+T114+V114</f>
        <v>0</v>
      </c>
      <c r="Y114" s="4"/>
      <c r="Z114" s="278"/>
      <c r="AA114" s="4"/>
      <c r="AB114" s="310"/>
      <c r="AC114" s="393" t="b">
        <f>IF(G114="AIFLNP",TRUE,FALSE)</f>
        <v>0</v>
      </c>
      <c r="AD114" s="267" t="b">
        <f>IF(AC114=FALSE,TRUE,IF(Z114&gt;=0,TRUE,FALSE))</f>
        <v>1</v>
      </c>
      <c r="AE114" s="150"/>
      <c r="AF114" s="98">
        <v>54</v>
      </c>
      <c r="AG114" s="46" t="b">
        <f>AF114&gt;'Section A'!F$15</f>
        <v>1</v>
      </c>
      <c r="AH114" s="150">
        <f>IF(D114="NO",C114,E114)</f>
        <v>0</v>
      </c>
      <c r="AL114" s="46" t="b">
        <f>IF(AND(IF(OR(G114="AIFLNP",G114="RAIF"),TRUE,FALSE),I114&lt;&gt;"Cyprus,CY"),TRUE,FALSE)</f>
        <v>0</v>
      </c>
      <c r="AM114" s="410">
        <f t="shared" ref="AM114:AM120" si="21">MAX(J114,N114,P114)</f>
        <v>0</v>
      </c>
      <c r="AN114" s="46" t="b">
        <f t="shared" si="20"/>
        <v>1</v>
      </c>
    </row>
    <row r="115" spans="2:40" ht="15.75" thickBot="1" x14ac:dyDescent="0.3">
      <c r="B115" s="70"/>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267"/>
      <c r="AD115" s="267"/>
      <c r="AE115" s="150"/>
      <c r="AM115" s="410"/>
    </row>
    <row r="116" spans="2:40" ht="35.1" customHeight="1" thickBot="1" x14ac:dyDescent="0.3">
      <c r="B116" s="121" t="s">
        <v>881</v>
      </c>
      <c r="C116" s="310"/>
      <c r="D116" s="200"/>
      <c r="E116" s="310"/>
      <c r="F116" s="310"/>
      <c r="G116" s="200"/>
      <c r="H116" s="200"/>
      <c r="I116" s="200"/>
      <c r="J116" s="187"/>
      <c r="K116" s="4"/>
      <c r="L116" s="187"/>
      <c r="M116" s="4"/>
      <c r="N116" s="187"/>
      <c r="O116" s="4"/>
      <c r="P116" s="187"/>
      <c r="Q116" s="187"/>
      <c r="R116" s="278"/>
      <c r="S116" s="4"/>
      <c r="T116" s="278"/>
      <c r="U116" s="4"/>
      <c r="V116" s="278"/>
      <c r="W116" s="4"/>
      <c r="X116" s="306">
        <f>R116+T116+V116</f>
        <v>0</v>
      </c>
      <c r="Y116" s="4"/>
      <c r="Z116" s="278"/>
      <c r="AA116" s="4"/>
      <c r="AB116" s="310"/>
      <c r="AC116" s="393" t="b">
        <f>IF(G116="AIFLNP",TRUE,FALSE)</f>
        <v>0</v>
      </c>
      <c r="AD116" s="267" t="b">
        <f>IF(AC116=FALSE,TRUE,IF(Z116&gt;=0,TRUE,FALSE))</f>
        <v>1</v>
      </c>
      <c r="AE116" s="150"/>
      <c r="AF116" s="98">
        <v>55</v>
      </c>
      <c r="AG116" s="46" t="b">
        <f>AF116&gt;'Section A'!F$15</f>
        <v>1</v>
      </c>
      <c r="AH116" s="150">
        <f>IF(D116="NO",C116,E116)</f>
        <v>0</v>
      </c>
      <c r="AL116" s="46" t="b">
        <f>IF(AND(IF(OR(G116="AIFLNP",G116="RAIF"),TRUE,FALSE),I116&lt;&gt;"Cyprus,CY"),TRUE,FALSE)</f>
        <v>0</v>
      </c>
      <c r="AM116" s="410">
        <f t="shared" si="21"/>
        <v>0</v>
      </c>
      <c r="AN116" s="46" t="b">
        <f t="shared" si="20"/>
        <v>1</v>
      </c>
    </row>
    <row r="117" spans="2:40" ht="15.75" thickBot="1" x14ac:dyDescent="0.3">
      <c r="B117" s="70"/>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c r="AA117" s="155"/>
      <c r="AB117" s="155"/>
      <c r="AC117" s="267"/>
      <c r="AD117" s="267"/>
      <c r="AE117" s="150"/>
      <c r="AM117" s="410"/>
    </row>
    <row r="118" spans="2:40" ht="35.1" customHeight="1" thickBot="1" x14ac:dyDescent="0.3">
      <c r="B118" s="121" t="s">
        <v>882</v>
      </c>
      <c r="C118" s="310"/>
      <c r="D118" s="200"/>
      <c r="E118" s="310"/>
      <c r="F118" s="310"/>
      <c r="G118" s="200"/>
      <c r="H118" s="200"/>
      <c r="I118" s="200"/>
      <c r="J118" s="187"/>
      <c r="K118" s="4"/>
      <c r="L118" s="187"/>
      <c r="M118" s="4"/>
      <c r="N118" s="187"/>
      <c r="O118" s="4"/>
      <c r="P118" s="187"/>
      <c r="Q118" s="187"/>
      <c r="R118" s="278"/>
      <c r="S118" s="4"/>
      <c r="T118" s="278"/>
      <c r="U118" s="4"/>
      <c r="V118" s="278"/>
      <c r="W118" s="4"/>
      <c r="X118" s="306">
        <f>R118+T118+V118</f>
        <v>0</v>
      </c>
      <c r="Y118" s="4"/>
      <c r="Z118" s="278"/>
      <c r="AA118" s="4"/>
      <c r="AB118" s="310"/>
      <c r="AC118" s="393" t="b">
        <f>IF(G118="AIFLNP",TRUE,FALSE)</f>
        <v>0</v>
      </c>
      <c r="AD118" s="267" t="b">
        <f>IF(AC118=FALSE,TRUE,IF(Z118&gt;=0,TRUE,FALSE))</f>
        <v>1</v>
      </c>
      <c r="AE118" s="150"/>
      <c r="AF118" s="98">
        <v>56</v>
      </c>
      <c r="AG118" s="46" t="b">
        <f>AF118&gt;'Section A'!F$15</f>
        <v>1</v>
      </c>
      <c r="AH118" s="150">
        <f>IF(D118="NO",C118,E118)</f>
        <v>0</v>
      </c>
      <c r="AL118" s="46" t="b">
        <f>IF(AND(IF(OR(G118="AIFLNP",G118="RAIF"),TRUE,FALSE),I118&lt;&gt;"Cyprus,CY"),TRUE,FALSE)</f>
        <v>0</v>
      </c>
      <c r="AM118" s="410">
        <f t="shared" si="21"/>
        <v>0</v>
      </c>
      <c r="AN118" s="46" t="b">
        <f>IF(Q118&lt;=AM118, TRUE, FALSE)</f>
        <v>1</v>
      </c>
    </row>
    <row r="119" spans="2:40" ht="15.75" thickBot="1" x14ac:dyDescent="0.3">
      <c r="B119" s="70"/>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267"/>
      <c r="AD119" s="267"/>
      <c r="AE119" s="150"/>
      <c r="AM119" s="410"/>
    </row>
    <row r="120" spans="2:40" ht="35.1" customHeight="1" thickBot="1" x14ac:dyDescent="0.3">
      <c r="B120" s="121" t="s">
        <v>883</v>
      </c>
      <c r="C120" s="310"/>
      <c r="D120" s="200"/>
      <c r="E120" s="310"/>
      <c r="F120" s="310"/>
      <c r="G120" s="200"/>
      <c r="H120" s="200"/>
      <c r="I120" s="200"/>
      <c r="J120" s="187"/>
      <c r="K120" s="4"/>
      <c r="L120" s="187"/>
      <c r="M120" s="4"/>
      <c r="N120" s="187"/>
      <c r="O120" s="4"/>
      <c r="P120" s="187"/>
      <c r="Q120" s="187"/>
      <c r="R120" s="278"/>
      <c r="S120" s="4"/>
      <c r="T120" s="278"/>
      <c r="U120" s="4"/>
      <c r="V120" s="278"/>
      <c r="W120" s="4"/>
      <c r="X120" s="306">
        <f>R120+T120+V120</f>
        <v>0</v>
      </c>
      <c r="Y120" s="4"/>
      <c r="Z120" s="278"/>
      <c r="AA120" s="4"/>
      <c r="AB120" s="310"/>
      <c r="AC120" s="393" t="b">
        <f>IF(G120="AIFLNP",TRUE,FALSE)</f>
        <v>0</v>
      </c>
      <c r="AD120" s="267" t="b">
        <f>IF(AC120=FALSE,TRUE,IF(Z120&gt;=0,TRUE,FALSE))</f>
        <v>1</v>
      </c>
      <c r="AE120" s="150"/>
      <c r="AF120" s="98">
        <v>57</v>
      </c>
      <c r="AG120" s="46" t="b">
        <f>AF120&gt;'Section A'!F$15</f>
        <v>1</v>
      </c>
      <c r="AH120" s="150">
        <f>IF(D120="NO",C120,E120)</f>
        <v>0</v>
      </c>
      <c r="AL120" s="46" t="b">
        <f>IF(AND(IF(OR(G120="AIFLNP",G120="RAIF"),TRUE,FALSE),I120&lt;&gt;"Cyprus,CY"),TRUE,FALSE)</f>
        <v>0</v>
      </c>
      <c r="AM120" s="410">
        <f t="shared" si="21"/>
        <v>0</v>
      </c>
      <c r="AN120" s="46" t="b">
        <f t="shared" ref="AN120:AN126" si="22">IF(Q120&lt;=AM120, TRUE, FALSE)</f>
        <v>1</v>
      </c>
    </row>
    <row r="121" spans="2:40" ht="15.75" thickBot="1" x14ac:dyDescent="0.3">
      <c r="B121" s="70"/>
      <c r="C121" s="15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c r="AA121" s="155"/>
      <c r="AB121" s="155"/>
      <c r="AC121" s="267"/>
      <c r="AD121" s="267"/>
      <c r="AE121" s="150"/>
    </row>
    <row r="122" spans="2:40" ht="35.1" customHeight="1" thickBot="1" x14ac:dyDescent="0.3">
      <c r="B122" s="121" t="s">
        <v>884</v>
      </c>
      <c r="C122" s="310"/>
      <c r="D122" s="200"/>
      <c r="E122" s="310"/>
      <c r="F122" s="310"/>
      <c r="G122" s="200"/>
      <c r="H122" s="200"/>
      <c r="I122" s="200"/>
      <c r="J122" s="187"/>
      <c r="K122" s="4"/>
      <c r="L122" s="187"/>
      <c r="M122" s="4"/>
      <c r="N122" s="187"/>
      <c r="O122" s="4"/>
      <c r="P122" s="187"/>
      <c r="Q122" s="187"/>
      <c r="R122" s="278"/>
      <c r="S122" s="4"/>
      <c r="T122" s="278"/>
      <c r="U122" s="4"/>
      <c r="V122" s="278"/>
      <c r="W122" s="4"/>
      <c r="X122" s="306">
        <f>R122+T122+V122</f>
        <v>0</v>
      </c>
      <c r="Y122" s="4"/>
      <c r="Z122" s="278"/>
      <c r="AA122" s="4"/>
      <c r="AB122" s="310"/>
      <c r="AC122" s="393" t="b">
        <f>IF(G122="AIFLNP",TRUE,FALSE)</f>
        <v>0</v>
      </c>
      <c r="AD122" s="267" t="b">
        <f>IF(AC122=FALSE,TRUE,IF(Z122&gt;=0,TRUE,FALSE))</f>
        <v>1</v>
      </c>
      <c r="AE122" s="150"/>
      <c r="AF122" s="98">
        <v>58</v>
      </c>
      <c r="AG122" s="46" t="b">
        <f>AF122&gt;'Section A'!F$15</f>
        <v>1</v>
      </c>
      <c r="AH122" s="150">
        <f>IF(D122="NO",C122,E122)</f>
        <v>0</v>
      </c>
      <c r="AL122" s="46" t="b">
        <f>IF(AND(IF(OR(G122="AIFLNP",G122="RAIF"),TRUE,FALSE),I122&lt;&gt;"Cyprus,CY"),TRUE,FALSE)</f>
        <v>0</v>
      </c>
      <c r="AM122" s="410">
        <f>MAX(J122,N122,P122)</f>
        <v>0</v>
      </c>
      <c r="AN122" s="46" t="b">
        <f t="shared" si="22"/>
        <v>1</v>
      </c>
    </row>
    <row r="123" spans="2:40" ht="15.75" thickBot="1" x14ac:dyDescent="0.3">
      <c r="B123" s="70"/>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267"/>
      <c r="AD123" s="267"/>
      <c r="AE123" s="150"/>
      <c r="AM123" s="410"/>
    </row>
    <row r="124" spans="2:40" ht="35.1" customHeight="1" thickBot="1" x14ac:dyDescent="0.3">
      <c r="B124" s="121" t="s">
        <v>885</v>
      </c>
      <c r="C124" s="310"/>
      <c r="D124" s="200"/>
      <c r="E124" s="310"/>
      <c r="F124" s="310"/>
      <c r="G124" s="200"/>
      <c r="H124" s="200"/>
      <c r="I124" s="200"/>
      <c r="J124" s="187"/>
      <c r="K124" s="4"/>
      <c r="L124" s="187"/>
      <c r="M124" s="4"/>
      <c r="N124" s="187"/>
      <c r="O124" s="4"/>
      <c r="P124" s="187"/>
      <c r="Q124" s="187"/>
      <c r="R124" s="278"/>
      <c r="S124" s="4"/>
      <c r="T124" s="278"/>
      <c r="U124" s="4"/>
      <c r="V124" s="278"/>
      <c r="W124" s="4"/>
      <c r="X124" s="306">
        <f>R124+T124+V124</f>
        <v>0</v>
      </c>
      <c r="Y124" s="4"/>
      <c r="Z124" s="278"/>
      <c r="AA124" s="4"/>
      <c r="AB124" s="310"/>
      <c r="AC124" s="393" t="b">
        <f>IF(G124="AIFLNP",TRUE,FALSE)</f>
        <v>0</v>
      </c>
      <c r="AD124" s="267" t="b">
        <f>IF(AC124=FALSE,TRUE,IF(Z124&gt;=0,TRUE,FALSE))</f>
        <v>1</v>
      </c>
      <c r="AE124" s="150"/>
      <c r="AF124" s="98">
        <v>59</v>
      </c>
      <c r="AG124" s="46" t="b">
        <f>AF124&gt;'Section A'!F$15</f>
        <v>1</v>
      </c>
      <c r="AH124" s="150">
        <f>IF(D124="NO",C124,E124)</f>
        <v>0</v>
      </c>
      <c r="AL124" s="46" t="b">
        <f>IF(AND(IF(OR(G124="AIFLNP",G124="RAIF"),TRUE,FALSE),I124&lt;&gt;"Cyprus,CY"),TRUE,FALSE)</f>
        <v>0</v>
      </c>
      <c r="AM124" s="410">
        <f t="shared" ref="AM124:AM130" si="23">MAX(J124,N124,P124)</f>
        <v>0</v>
      </c>
      <c r="AN124" s="46" t="b">
        <f t="shared" si="22"/>
        <v>1</v>
      </c>
    </row>
    <row r="125" spans="2:40" ht="15.75" thickBot="1" x14ac:dyDescent="0.3">
      <c r="B125" s="70"/>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c r="AB125" s="155"/>
      <c r="AC125" s="267"/>
      <c r="AD125" s="267"/>
      <c r="AE125" s="150"/>
      <c r="AM125" s="410"/>
    </row>
    <row r="126" spans="2:40" ht="35.1" customHeight="1" thickBot="1" x14ac:dyDescent="0.3">
      <c r="B126" s="121" t="s">
        <v>886</v>
      </c>
      <c r="C126" s="310"/>
      <c r="D126" s="200"/>
      <c r="E126" s="310"/>
      <c r="F126" s="310"/>
      <c r="G126" s="200"/>
      <c r="H126" s="200"/>
      <c r="I126" s="200"/>
      <c r="J126" s="187"/>
      <c r="K126" s="4"/>
      <c r="L126" s="187"/>
      <c r="M126" s="4"/>
      <c r="N126" s="187"/>
      <c r="O126" s="4"/>
      <c r="P126" s="187"/>
      <c r="Q126" s="187"/>
      <c r="R126" s="278"/>
      <c r="S126" s="4"/>
      <c r="T126" s="278"/>
      <c r="U126" s="4"/>
      <c r="V126" s="278"/>
      <c r="W126" s="4"/>
      <c r="X126" s="306">
        <f>R126+T126+V126</f>
        <v>0</v>
      </c>
      <c r="Y126" s="4"/>
      <c r="Z126" s="278"/>
      <c r="AA126" s="4"/>
      <c r="AB126" s="310"/>
      <c r="AC126" s="393" t="b">
        <f>IF(G126="AIFLNP",TRUE,FALSE)</f>
        <v>0</v>
      </c>
      <c r="AD126" s="267" t="b">
        <f>IF(AC126=FALSE,TRUE,IF(Z126&gt;=0,TRUE,FALSE))</f>
        <v>1</v>
      </c>
      <c r="AE126" s="150"/>
      <c r="AF126" s="98">
        <v>60</v>
      </c>
      <c r="AG126" s="46" t="b">
        <f>AF126&gt;'Section A'!F$15</f>
        <v>1</v>
      </c>
      <c r="AH126" s="150">
        <f>IF(D126="NO",C126,E126)</f>
        <v>0</v>
      </c>
      <c r="AL126" s="46" t="b">
        <f>IF(AND(IF(OR(G126="AIFLNP",G126="RAIF"),TRUE,FALSE),I126&lt;&gt;"Cyprus,CY"),TRUE,FALSE)</f>
        <v>0</v>
      </c>
      <c r="AM126" s="410">
        <f t="shared" si="23"/>
        <v>0</v>
      </c>
      <c r="AN126" s="46" t="b">
        <f t="shared" si="22"/>
        <v>1</v>
      </c>
    </row>
    <row r="127" spans="2:40" ht="15.75" customHeight="1" thickBot="1" x14ac:dyDescent="0.3">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267"/>
      <c r="AD127" s="267"/>
      <c r="AM127" s="410"/>
    </row>
    <row r="128" spans="2:40" ht="35.1" customHeight="1" thickBot="1" x14ac:dyDescent="0.3">
      <c r="B128" s="121" t="s">
        <v>887</v>
      </c>
      <c r="C128" s="310"/>
      <c r="D128" s="200"/>
      <c r="E128" s="310"/>
      <c r="F128" s="310"/>
      <c r="G128" s="200"/>
      <c r="H128" s="200"/>
      <c r="I128" s="200"/>
      <c r="J128" s="187"/>
      <c r="K128" s="4"/>
      <c r="L128" s="187"/>
      <c r="M128" s="4"/>
      <c r="N128" s="187"/>
      <c r="O128" s="4"/>
      <c r="P128" s="187"/>
      <c r="Q128" s="187"/>
      <c r="R128" s="278"/>
      <c r="S128" s="4"/>
      <c r="T128" s="278"/>
      <c r="U128" s="4"/>
      <c r="V128" s="278"/>
      <c r="W128" s="4"/>
      <c r="X128" s="306">
        <f>R128+T128+V128</f>
        <v>0</v>
      </c>
      <c r="Y128" s="4"/>
      <c r="Z128" s="278"/>
      <c r="AA128" s="4"/>
      <c r="AB128" s="310"/>
      <c r="AC128" s="393" t="b">
        <f>IF(G128="AIFLNP",TRUE,FALSE)</f>
        <v>0</v>
      </c>
      <c r="AD128" s="267" t="b">
        <f>IF(AC128=FALSE,TRUE,IF(Z128&gt;=0,TRUE,FALSE))</f>
        <v>1</v>
      </c>
      <c r="AE128" s="150"/>
      <c r="AF128" s="98">
        <v>61</v>
      </c>
      <c r="AG128" s="46" t="b">
        <f>AF128&gt;'Section A'!F$15</f>
        <v>1</v>
      </c>
      <c r="AH128" s="150">
        <f>IF(D128="NO",C128,E128)</f>
        <v>0</v>
      </c>
      <c r="AL128" s="46" t="b">
        <f>IF(AND(IF(OR(G128="AIFLNP",G128="RAIF"),TRUE,FALSE),I128&lt;&gt;"Cyprus,CY"),TRUE,FALSE)</f>
        <v>0</v>
      </c>
      <c r="AM128" s="410">
        <f t="shared" si="23"/>
        <v>0</v>
      </c>
      <c r="AN128" s="46" t="b">
        <f>IF(Q128&lt;=AM128, TRUE, FALSE)</f>
        <v>1</v>
      </c>
    </row>
    <row r="129" spans="2:40" ht="15.75" thickBot="1" x14ac:dyDescent="0.3">
      <c r="B129" s="70"/>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c r="AA129" s="155"/>
      <c r="AB129" s="155"/>
      <c r="AC129" s="267"/>
      <c r="AD129" s="267"/>
      <c r="AE129" s="150"/>
      <c r="AM129" s="410"/>
    </row>
    <row r="130" spans="2:40" ht="35.1" customHeight="1" thickBot="1" x14ac:dyDescent="0.3">
      <c r="B130" s="121" t="s">
        <v>888</v>
      </c>
      <c r="C130" s="310"/>
      <c r="D130" s="200"/>
      <c r="E130" s="310"/>
      <c r="F130" s="310"/>
      <c r="G130" s="200"/>
      <c r="H130" s="200"/>
      <c r="I130" s="200"/>
      <c r="J130" s="187"/>
      <c r="K130" s="4"/>
      <c r="L130" s="187"/>
      <c r="M130" s="4"/>
      <c r="N130" s="187"/>
      <c r="O130" s="4"/>
      <c r="P130" s="187"/>
      <c r="Q130" s="187"/>
      <c r="R130" s="278"/>
      <c r="S130" s="4"/>
      <c r="T130" s="278"/>
      <c r="U130" s="4"/>
      <c r="V130" s="278"/>
      <c r="W130" s="4"/>
      <c r="X130" s="306">
        <f>R130+T130+V130</f>
        <v>0</v>
      </c>
      <c r="Y130" s="4"/>
      <c r="Z130" s="278"/>
      <c r="AA130" s="4"/>
      <c r="AB130" s="310"/>
      <c r="AC130" s="393" t="b">
        <f>IF(G130="AIFLNP",TRUE,FALSE)</f>
        <v>0</v>
      </c>
      <c r="AD130" s="267" t="b">
        <f>IF(AC130=FALSE,TRUE,IF(Z130&gt;=0,TRUE,FALSE))</f>
        <v>1</v>
      </c>
      <c r="AE130" s="150"/>
      <c r="AF130" s="98">
        <v>62</v>
      </c>
      <c r="AG130" s="46" t="b">
        <f>AF130&gt;'Section A'!F$15</f>
        <v>1</v>
      </c>
      <c r="AH130" s="150">
        <f>IF(D130="NO",C130,E130)</f>
        <v>0</v>
      </c>
      <c r="AL130" s="46" t="b">
        <f>IF(AND(IF(OR(G130="AIFLNP",G130="RAIF"),TRUE,FALSE),I130&lt;&gt;"Cyprus,CY"),TRUE,FALSE)</f>
        <v>0</v>
      </c>
      <c r="AM130" s="410">
        <f t="shared" si="23"/>
        <v>0</v>
      </c>
      <c r="AN130" s="46" t="b">
        <f t="shared" ref="AN130:AN136" si="24">IF(Q130&lt;=AM130, TRUE, FALSE)</f>
        <v>1</v>
      </c>
    </row>
    <row r="131" spans="2:40" ht="15.75" thickBot="1" x14ac:dyDescent="0.3">
      <c r="B131" s="70"/>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267"/>
      <c r="AD131" s="267"/>
      <c r="AE131" s="150"/>
    </row>
    <row r="132" spans="2:40" ht="35.1" customHeight="1" thickBot="1" x14ac:dyDescent="0.3">
      <c r="B132" s="121" t="s">
        <v>889</v>
      </c>
      <c r="C132" s="310"/>
      <c r="D132" s="200"/>
      <c r="E132" s="310"/>
      <c r="F132" s="310"/>
      <c r="G132" s="200"/>
      <c r="H132" s="200"/>
      <c r="I132" s="200"/>
      <c r="J132" s="187"/>
      <c r="K132" s="4"/>
      <c r="L132" s="187"/>
      <c r="M132" s="4"/>
      <c r="N132" s="187"/>
      <c r="O132" s="4"/>
      <c r="P132" s="187"/>
      <c r="Q132" s="187"/>
      <c r="R132" s="278"/>
      <c r="S132" s="4"/>
      <c r="T132" s="278"/>
      <c r="U132" s="4"/>
      <c r="V132" s="278"/>
      <c r="W132" s="4"/>
      <c r="X132" s="306">
        <f>R132+T132+V132</f>
        <v>0</v>
      </c>
      <c r="Y132" s="4"/>
      <c r="Z132" s="278"/>
      <c r="AA132" s="4"/>
      <c r="AB132" s="310"/>
      <c r="AC132" s="393" t="b">
        <f>IF(G132="AIFLNP",TRUE,FALSE)</f>
        <v>0</v>
      </c>
      <c r="AD132" s="267" t="b">
        <f>IF(AC132=FALSE,TRUE,IF(Z132&gt;=0,TRUE,FALSE))</f>
        <v>1</v>
      </c>
      <c r="AE132" s="150"/>
      <c r="AF132" s="98">
        <v>63</v>
      </c>
      <c r="AG132" s="46" t="b">
        <f>AF132&gt;'Section A'!F$15</f>
        <v>1</v>
      </c>
      <c r="AH132" s="150">
        <f>IF(D132="NO",C132,E132)</f>
        <v>0</v>
      </c>
      <c r="AL132" s="46" t="b">
        <f>IF(AND(IF(OR(G132="AIFLNP",G132="RAIF"),TRUE,FALSE),I132&lt;&gt;"Cyprus,CY"),TRUE,FALSE)</f>
        <v>0</v>
      </c>
      <c r="AM132" s="410">
        <f>MAX(J132,N132,P132)</f>
        <v>0</v>
      </c>
      <c r="AN132" s="46" t="b">
        <f t="shared" si="24"/>
        <v>1</v>
      </c>
    </row>
    <row r="133" spans="2:40" ht="15.75" customHeight="1" thickBot="1" x14ac:dyDescent="0.3">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267"/>
      <c r="AD133" s="267"/>
      <c r="AM133" s="410"/>
    </row>
    <row r="134" spans="2:40" ht="35.1" customHeight="1" thickBot="1" x14ac:dyDescent="0.3">
      <c r="B134" s="121" t="s">
        <v>890</v>
      </c>
      <c r="C134" s="310"/>
      <c r="D134" s="200"/>
      <c r="E134" s="310"/>
      <c r="F134" s="310"/>
      <c r="G134" s="200"/>
      <c r="H134" s="200"/>
      <c r="I134" s="200"/>
      <c r="J134" s="187"/>
      <c r="K134" s="4"/>
      <c r="L134" s="187"/>
      <c r="M134" s="4"/>
      <c r="N134" s="187"/>
      <c r="O134" s="4"/>
      <c r="P134" s="187"/>
      <c r="Q134" s="187"/>
      <c r="R134" s="278"/>
      <c r="S134" s="4"/>
      <c r="T134" s="278"/>
      <c r="U134" s="4"/>
      <c r="V134" s="278"/>
      <c r="W134" s="4"/>
      <c r="X134" s="306">
        <f>R134+T134+V134</f>
        <v>0</v>
      </c>
      <c r="Y134" s="4"/>
      <c r="Z134" s="278"/>
      <c r="AA134" s="4"/>
      <c r="AB134" s="310"/>
      <c r="AC134" s="393" t="b">
        <f>IF(G134="AIFLNP",TRUE,FALSE)</f>
        <v>0</v>
      </c>
      <c r="AD134" s="267" t="b">
        <f>IF(AC134=FALSE,TRUE,IF(Z134&gt;=0,TRUE,FALSE))</f>
        <v>1</v>
      </c>
      <c r="AE134" s="150"/>
      <c r="AF134" s="98">
        <v>64</v>
      </c>
      <c r="AG134" s="46" t="b">
        <f>AF134&gt;'Section A'!F$15</f>
        <v>1</v>
      </c>
      <c r="AH134" s="150">
        <f>IF(D134="NO",C134,E134)</f>
        <v>0</v>
      </c>
      <c r="AL134" s="46" t="b">
        <f>IF(AND(IF(OR(G134="AIFLNP",G134="RAIF"),TRUE,FALSE),I134&lt;&gt;"Cyprus,CY"),TRUE,FALSE)</f>
        <v>0</v>
      </c>
      <c r="AM134" s="410">
        <f t="shared" ref="AM134:AM140" si="25">MAX(J134,N134,P134)</f>
        <v>0</v>
      </c>
      <c r="AN134" s="46" t="b">
        <f t="shared" si="24"/>
        <v>1</v>
      </c>
    </row>
    <row r="135" spans="2:40" ht="15.75" thickBot="1" x14ac:dyDescent="0.3">
      <c r="B135" s="70"/>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267"/>
      <c r="AD135" s="267"/>
      <c r="AE135" s="150"/>
      <c r="AM135" s="410"/>
    </row>
    <row r="136" spans="2:40" ht="35.1" customHeight="1" thickBot="1" x14ac:dyDescent="0.3">
      <c r="B136" s="121" t="s">
        <v>891</v>
      </c>
      <c r="C136" s="310"/>
      <c r="D136" s="200"/>
      <c r="E136" s="310"/>
      <c r="F136" s="310"/>
      <c r="G136" s="200"/>
      <c r="H136" s="200"/>
      <c r="I136" s="200"/>
      <c r="J136" s="187"/>
      <c r="K136" s="4"/>
      <c r="L136" s="187"/>
      <c r="M136" s="4"/>
      <c r="N136" s="187"/>
      <c r="O136" s="4"/>
      <c r="P136" s="187"/>
      <c r="Q136" s="187"/>
      <c r="R136" s="278"/>
      <c r="S136" s="4"/>
      <c r="T136" s="278"/>
      <c r="U136" s="4"/>
      <c r="V136" s="278"/>
      <c r="W136" s="4"/>
      <c r="X136" s="306">
        <f>R136+T136+V136</f>
        <v>0</v>
      </c>
      <c r="Y136" s="4"/>
      <c r="Z136" s="278"/>
      <c r="AA136" s="4"/>
      <c r="AB136" s="310"/>
      <c r="AC136" s="393" t="b">
        <f>IF(G136="AIFLNP",TRUE,FALSE)</f>
        <v>0</v>
      </c>
      <c r="AD136" s="267" t="b">
        <f>IF(AC136=FALSE,TRUE,IF(Z136&gt;=0,TRUE,FALSE))</f>
        <v>1</v>
      </c>
      <c r="AE136" s="150"/>
      <c r="AF136" s="98">
        <v>65</v>
      </c>
      <c r="AG136" s="46" t="b">
        <f>AF136&gt;'Section A'!F$15</f>
        <v>1</v>
      </c>
      <c r="AH136" s="150">
        <f>IF(D136="NO",C136,E136)</f>
        <v>0</v>
      </c>
      <c r="AL136" s="46" t="b">
        <f>IF(AND(IF(OR(G136="AIFLNP",G136="RAIF"),TRUE,FALSE),I136&lt;&gt;"Cyprus,CY"),TRUE,FALSE)</f>
        <v>0</v>
      </c>
      <c r="AM136" s="410">
        <f t="shared" si="25"/>
        <v>0</v>
      </c>
      <c r="AN136" s="46" t="b">
        <f t="shared" si="24"/>
        <v>1</v>
      </c>
    </row>
    <row r="137" spans="2:40" ht="15.75" thickBot="1" x14ac:dyDescent="0.3">
      <c r="B137" s="70"/>
      <c r="C137" s="155"/>
      <c r="D137" s="155"/>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c r="AA137" s="155"/>
      <c r="AB137" s="155"/>
      <c r="AC137" s="267"/>
      <c r="AD137" s="267"/>
      <c r="AE137" s="150"/>
      <c r="AM137" s="410"/>
    </row>
    <row r="138" spans="2:40" ht="35.1" customHeight="1" thickBot="1" x14ac:dyDescent="0.3">
      <c r="B138" s="121" t="s">
        <v>892</v>
      </c>
      <c r="C138" s="310"/>
      <c r="D138" s="200"/>
      <c r="E138" s="310"/>
      <c r="F138" s="310"/>
      <c r="G138" s="200"/>
      <c r="H138" s="200"/>
      <c r="I138" s="200"/>
      <c r="J138" s="187"/>
      <c r="K138" s="4"/>
      <c r="L138" s="187"/>
      <c r="M138" s="4"/>
      <c r="N138" s="187"/>
      <c r="O138" s="4"/>
      <c r="P138" s="187"/>
      <c r="Q138" s="187"/>
      <c r="R138" s="278"/>
      <c r="S138" s="4"/>
      <c r="T138" s="278"/>
      <c r="U138" s="4"/>
      <c r="V138" s="278"/>
      <c r="W138" s="4"/>
      <c r="X138" s="306">
        <f>R138+T138+V138</f>
        <v>0</v>
      </c>
      <c r="Y138" s="4"/>
      <c r="Z138" s="278"/>
      <c r="AA138" s="4"/>
      <c r="AB138" s="310"/>
      <c r="AC138" s="393" t="b">
        <f>IF(G138="AIFLNP",TRUE,FALSE)</f>
        <v>0</v>
      </c>
      <c r="AD138" s="267" t="b">
        <f>IF(AC138=FALSE,TRUE,IF(Z138&gt;=0,TRUE,FALSE))</f>
        <v>1</v>
      </c>
      <c r="AE138" s="150"/>
      <c r="AF138" s="98">
        <v>66</v>
      </c>
      <c r="AG138" s="46" t="b">
        <f>AF138&gt;'Section A'!F$15</f>
        <v>1</v>
      </c>
      <c r="AH138" s="150">
        <f>IF(D138="NO",C138,E138)</f>
        <v>0</v>
      </c>
      <c r="AL138" s="46" t="b">
        <f>IF(AND(IF(OR(G138="AIFLNP",G138="RAIF"),TRUE,FALSE),I138&lt;&gt;"Cyprus,CY"),TRUE,FALSE)</f>
        <v>0</v>
      </c>
      <c r="AM138" s="410">
        <f t="shared" si="25"/>
        <v>0</v>
      </c>
      <c r="AN138" s="46" t="b">
        <f>IF(Q138&lt;=AM138, TRUE, FALSE)</f>
        <v>1</v>
      </c>
    </row>
    <row r="139" spans="2:40" ht="15.75" thickBot="1" x14ac:dyDescent="0.3">
      <c r="B139" s="70"/>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267"/>
      <c r="AD139" s="267"/>
      <c r="AE139" s="150"/>
      <c r="AM139" s="410"/>
    </row>
    <row r="140" spans="2:40" ht="35.1" customHeight="1" thickBot="1" x14ac:dyDescent="0.3">
      <c r="B140" s="121" t="s">
        <v>893</v>
      </c>
      <c r="C140" s="310"/>
      <c r="D140" s="200"/>
      <c r="E140" s="310"/>
      <c r="F140" s="310"/>
      <c r="G140" s="200"/>
      <c r="H140" s="200"/>
      <c r="I140" s="200"/>
      <c r="J140" s="187"/>
      <c r="K140" s="4"/>
      <c r="L140" s="187"/>
      <c r="M140" s="4"/>
      <c r="N140" s="187"/>
      <c r="O140" s="4"/>
      <c r="P140" s="187"/>
      <c r="Q140" s="187"/>
      <c r="R140" s="278"/>
      <c r="S140" s="4"/>
      <c r="T140" s="278"/>
      <c r="U140" s="4"/>
      <c r="V140" s="278"/>
      <c r="W140" s="4"/>
      <c r="X140" s="306">
        <f>R140+T140+V140</f>
        <v>0</v>
      </c>
      <c r="Y140" s="4"/>
      <c r="Z140" s="278"/>
      <c r="AA140" s="4"/>
      <c r="AB140" s="310"/>
      <c r="AC140" s="393" t="b">
        <f>IF(G140="AIFLNP",TRUE,FALSE)</f>
        <v>0</v>
      </c>
      <c r="AD140" s="267" t="b">
        <f>IF(AC140=FALSE,TRUE,IF(Z140&gt;=0,TRUE,FALSE))</f>
        <v>1</v>
      </c>
      <c r="AE140" s="150"/>
      <c r="AF140" s="98">
        <v>67</v>
      </c>
      <c r="AG140" s="46" t="b">
        <f>AF140&gt;'Section A'!F$15</f>
        <v>1</v>
      </c>
      <c r="AH140" s="150">
        <f>IF(D140="NO",C140,E140)</f>
        <v>0</v>
      </c>
      <c r="AL140" s="46" t="b">
        <f>IF(AND(IF(OR(G140="AIFLNP",G140="RAIF"),TRUE,FALSE),I140&lt;&gt;"Cyprus,CY"),TRUE,FALSE)</f>
        <v>0</v>
      </c>
      <c r="AM140" s="410">
        <f t="shared" si="25"/>
        <v>0</v>
      </c>
      <c r="AN140" s="46" t="b">
        <f t="shared" ref="AN140:AN146" si="26">IF(Q140&lt;=AM140, TRUE, FALSE)</f>
        <v>1</v>
      </c>
    </row>
    <row r="141" spans="2:40" ht="15.75" thickBot="1" x14ac:dyDescent="0.3">
      <c r="B141" s="70"/>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c r="AA141" s="155"/>
      <c r="AB141" s="155"/>
      <c r="AC141" s="267"/>
      <c r="AD141" s="267"/>
      <c r="AE141" s="150"/>
    </row>
    <row r="142" spans="2:40" ht="35.1" customHeight="1" thickBot="1" x14ac:dyDescent="0.3">
      <c r="B142" s="121" t="s">
        <v>894</v>
      </c>
      <c r="C142" s="310"/>
      <c r="D142" s="200"/>
      <c r="E142" s="310"/>
      <c r="F142" s="310"/>
      <c r="G142" s="200"/>
      <c r="H142" s="200"/>
      <c r="I142" s="200"/>
      <c r="J142" s="187"/>
      <c r="K142" s="4"/>
      <c r="L142" s="187"/>
      <c r="M142" s="4"/>
      <c r="N142" s="187"/>
      <c r="O142" s="4"/>
      <c r="P142" s="187"/>
      <c r="Q142" s="187"/>
      <c r="R142" s="278"/>
      <c r="S142" s="4"/>
      <c r="T142" s="278"/>
      <c r="U142" s="4"/>
      <c r="V142" s="278"/>
      <c r="W142" s="4"/>
      <c r="X142" s="306">
        <f>R142+T142+V142</f>
        <v>0</v>
      </c>
      <c r="Y142" s="4"/>
      <c r="Z142" s="278"/>
      <c r="AA142" s="4"/>
      <c r="AB142" s="310"/>
      <c r="AC142" s="393" t="b">
        <f>IF(G142="AIFLNP",TRUE,FALSE)</f>
        <v>0</v>
      </c>
      <c r="AD142" s="267" t="b">
        <f>IF(AC142=FALSE,TRUE,IF(Z142&gt;=0,TRUE,FALSE))</f>
        <v>1</v>
      </c>
      <c r="AE142" s="150"/>
      <c r="AF142" s="98">
        <v>68</v>
      </c>
      <c r="AG142" s="46" t="b">
        <f>AF142&gt;'Section A'!F$15</f>
        <v>1</v>
      </c>
      <c r="AH142" s="150">
        <f>IF(D142="NO",C142,E142)</f>
        <v>0</v>
      </c>
      <c r="AL142" s="46" t="b">
        <f>IF(AND(IF(OR(G142="AIFLNP",G142="RAIF"),TRUE,FALSE),I142&lt;&gt;"Cyprus,CY"),TRUE,FALSE)</f>
        <v>0</v>
      </c>
      <c r="AM142" s="410">
        <f>MAX(J142,N142,P142)</f>
        <v>0</v>
      </c>
      <c r="AN142" s="46" t="b">
        <f t="shared" si="26"/>
        <v>1</v>
      </c>
    </row>
    <row r="143" spans="2:40" ht="15.75" thickBot="1" x14ac:dyDescent="0.3">
      <c r="B143" s="70"/>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267"/>
      <c r="AD143" s="267"/>
      <c r="AE143" s="150"/>
      <c r="AM143" s="410"/>
    </row>
    <row r="144" spans="2:40" ht="35.1" customHeight="1" thickBot="1" x14ac:dyDescent="0.3">
      <c r="B144" s="121" t="s">
        <v>895</v>
      </c>
      <c r="C144" s="310"/>
      <c r="D144" s="200"/>
      <c r="E144" s="310"/>
      <c r="F144" s="310"/>
      <c r="G144" s="200"/>
      <c r="H144" s="200"/>
      <c r="I144" s="200"/>
      <c r="J144" s="187"/>
      <c r="K144" s="4"/>
      <c r="L144" s="187"/>
      <c r="M144" s="4"/>
      <c r="N144" s="187"/>
      <c r="O144" s="4"/>
      <c r="P144" s="187"/>
      <c r="Q144" s="187"/>
      <c r="R144" s="278"/>
      <c r="S144" s="4"/>
      <c r="T144" s="278"/>
      <c r="U144" s="4"/>
      <c r="V144" s="278"/>
      <c r="W144" s="4"/>
      <c r="X144" s="306">
        <f>R144+T144+V144</f>
        <v>0</v>
      </c>
      <c r="Y144" s="4"/>
      <c r="Z144" s="278"/>
      <c r="AA144" s="4"/>
      <c r="AB144" s="310"/>
      <c r="AC144" s="393" t="b">
        <f>IF(G144="AIFLNP",TRUE,FALSE)</f>
        <v>0</v>
      </c>
      <c r="AD144" s="267" t="b">
        <f>IF(AC144=FALSE,TRUE,IF(Z144&gt;=0,TRUE,FALSE))</f>
        <v>1</v>
      </c>
      <c r="AE144" s="150"/>
      <c r="AF144" s="98">
        <v>69</v>
      </c>
      <c r="AG144" s="46" t="b">
        <f>AF144&gt;'Section A'!F$15</f>
        <v>1</v>
      </c>
      <c r="AH144" s="150">
        <f>IF(D144="NO",C144,E144)</f>
        <v>0</v>
      </c>
      <c r="AL144" s="46" t="b">
        <f>IF(AND(IF(OR(G144="AIFLNP",G144="RAIF"),TRUE,FALSE),I144&lt;&gt;"Cyprus,CY"),TRUE,FALSE)</f>
        <v>0</v>
      </c>
      <c r="AM144" s="410">
        <f t="shared" ref="AM144:AM150" si="27">MAX(J144,N144,P144)</f>
        <v>0</v>
      </c>
      <c r="AN144" s="46" t="b">
        <f t="shared" si="26"/>
        <v>1</v>
      </c>
    </row>
    <row r="145" spans="2:40" ht="15.75" thickBot="1" x14ac:dyDescent="0.3">
      <c r="B145" s="70"/>
      <c r="C145" s="15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c r="AA145" s="155"/>
      <c r="AB145" s="155"/>
      <c r="AC145" s="267"/>
      <c r="AD145" s="267"/>
      <c r="AE145" s="150"/>
      <c r="AM145" s="410"/>
    </row>
    <row r="146" spans="2:40" ht="35.1" customHeight="1" thickBot="1" x14ac:dyDescent="0.3">
      <c r="B146" s="121" t="s">
        <v>896</v>
      </c>
      <c r="C146" s="310"/>
      <c r="D146" s="200"/>
      <c r="E146" s="310"/>
      <c r="F146" s="310"/>
      <c r="G146" s="200"/>
      <c r="H146" s="200"/>
      <c r="I146" s="200"/>
      <c r="J146" s="187"/>
      <c r="K146" s="4"/>
      <c r="L146" s="187"/>
      <c r="M146" s="4"/>
      <c r="N146" s="187"/>
      <c r="O146" s="4"/>
      <c r="P146" s="187"/>
      <c r="Q146" s="187"/>
      <c r="R146" s="278"/>
      <c r="S146" s="4"/>
      <c r="T146" s="278"/>
      <c r="U146" s="4"/>
      <c r="V146" s="278"/>
      <c r="W146" s="4"/>
      <c r="X146" s="306">
        <f>R146+T146+V146</f>
        <v>0</v>
      </c>
      <c r="Y146" s="4"/>
      <c r="Z146" s="278"/>
      <c r="AA146" s="4"/>
      <c r="AB146" s="310"/>
      <c r="AC146" s="393" t="b">
        <f>IF(G146="AIFLNP",TRUE,FALSE)</f>
        <v>0</v>
      </c>
      <c r="AD146" s="267" t="b">
        <f>IF(AC146=FALSE,TRUE,IF(Z146&gt;=0,TRUE,FALSE))</f>
        <v>1</v>
      </c>
      <c r="AE146" s="150"/>
      <c r="AF146" s="98">
        <v>70</v>
      </c>
      <c r="AG146" s="46" t="b">
        <f>AF146&gt;'Section A'!F$15</f>
        <v>1</v>
      </c>
      <c r="AH146" s="150">
        <f>IF(D146="NO",C146,E146)</f>
        <v>0</v>
      </c>
      <c r="AL146" s="46" t="b">
        <f>IF(AND(IF(OR(G146="AIFLNP",G146="RAIF"),TRUE,FALSE),I146&lt;&gt;"Cyprus,CY"),TRUE,FALSE)</f>
        <v>0</v>
      </c>
      <c r="AM146" s="410">
        <f t="shared" si="27"/>
        <v>0</v>
      </c>
      <c r="AN146" s="46" t="b">
        <f t="shared" si="26"/>
        <v>1</v>
      </c>
    </row>
    <row r="147" spans="2:40" ht="15.75" thickBot="1" x14ac:dyDescent="0.3">
      <c r="B147" s="70"/>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267"/>
      <c r="AD147" s="267"/>
      <c r="AE147" s="150"/>
      <c r="AM147" s="410"/>
    </row>
    <row r="148" spans="2:40" ht="35.1" customHeight="1" thickBot="1" x14ac:dyDescent="0.3">
      <c r="B148" s="121" t="s">
        <v>897</v>
      </c>
      <c r="C148" s="310"/>
      <c r="D148" s="200"/>
      <c r="E148" s="310"/>
      <c r="F148" s="310"/>
      <c r="G148" s="200"/>
      <c r="H148" s="200"/>
      <c r="I148" s="200"/>
      <c r="J148" s="187"/>
      <c r="K148" s="4"/>
      <c r="L148" s="187"/>
      <c r="M148" s="4"/>
      <c r="N148" s="187"/>
      <c r="O148" s="4"/>
      <c r="P148" s="187"/>
      <c r="Q148" s="187"/>
      <c r="R148" s="278"/>
      <c r="S148" s="4"/>
      <c r="T148" s="278"/>
      <c r="U148" s="4"/>
      <c r="V148" s="278"/>
      <c r="W148" s="4"/>
      <c r="X148" s="306">
        <f>R148+T148+V148</f>
        <v>0</v>
      </c>
      <c r="Y148" s="4"/>
      <c r="Z148" s="278"/>
      <c r="AA148" s="4"/>
      <c r="AB148" s="310"/>
      <c r="AC148" s="393" t="b">
        <f>IF(G148="AIFLNP",TRUE,FALSE)</f>
        <v>0</v>
      </c>
      <c r="AD148" s="267" t="b">
        <f>IF(AC148=FALSE,TRUE,IF(Z148&gt;=0,TRUE,FALSE))</f>
        <v>1</v>
      </c>
      <c r="AE148" s="150"/>
      <c r="AF148" s="98">
        <v>71</v>
      </c>
      <c r="AG148" s="46" t="b">
        <f>AF148&gt;'Section A'!F$15</f>
        <v>1</v>
      </c>
      <c r="AH148" s="150">
        <f>IF(D148="NO",C148,E148)</f>
        <v>0</v>
      </c>
      <c r="AL148" s="46" t="b">
        <f>IF(AND(IF(OR(G148="AIFLNP",G148="RAIF"),TRUE,FALSE),I148&lt;&gt;"Cyprus,CY"),TRUE,FALSE)</f>
        <v>0</v>
      </c>
      <c r="AM148" s="410">
        <f t="shared" si="27"/>
        <v>0</v>
      </c>
      <c r="AN148" s="46" t="b">
        <f>IF(Q148&lt;=AM148, TRUE, FALSE)</f>
        <v>1</v>
      </c>
    </row>
    <row r="149" spans="2:40" ht="15.75" thickBot="1" x14ac:dyDescent="0.3">
      <c r="B149" s="70"/>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c r="AA149" s="155"/>
      <c r="AB149" s="155"/>
      <c r="AC149" s="267"/>
      <c r="AD149" s="267"/>
      <c r="AE149" s="150"/>
      <c r="AM149" s="410"/>
    </row>
    <row r="150" spans="2:40" ht="35.1" customHeight="1" thickBot="1" x14ac:dyDescent="0.3">
      <c r="B150" s="121" t="s">
        <v>898</v>
      </c>
      <c r="C150" s="310"/>
      <c r="D150" s="200"/>
      <c r="E150" s="310"/>
      <c r="F150" s="310"/>
      <c r="G150" s="200"/>
      <c r="H150" s="200"/>
      <c r="I150" s="200"/>
      <c r="J150" s="187"/>
      <c r="K150" s="4"/>
      <c r="L150" s="187"/>
      <c r="M150" s="4"/>
      <c r="N150" s="187"/>
      <c r="O150" s="4"/>
      <c r="P150" s="187"/>
      <c r="Q150" s="187"/>
      <c r="R150" s="278"/>
      <c r="S150" s="4"/>
      <c r="T150" s="278"/>
      <c r="U150" s="4"/>
      <c r="V150" s="278"/>
      <c r="W150" s="4"/>
      <c r="X150" s="306">
        <f>R150+T150+V150</f>
        <v>0</v>
      </c>
      <c r="Y150" s="4"/>
      <c r="Z150" s="278"/>
      <c r="AA150" s="4"/>
      <c r="AB150" s="310"/>
      <c r="AC150" s="393" t="b">
        <f>IF(G150="AIFLNP",TRUE,FALSE)</f>
        <v>0</v>
      </c>
      <c r="AD150" s="267" t="b">
        <f>IF(AC150=FALSE,TRUE,IF(Z150&gt;=0,TRUE,FALSE))</f>
        <v>1</v>
      </c>
      <c r="AE150" s="150"/>
      <c r="AF150" s="98">
        <v>72</v>
      </c>
      <c r="AG150" s="46" t="b">
        <f>AF150&gt;'Section A'!F$15</f>
        <v>1</v>
      </c>
      <c r="AH150" s="150">
        <f>IF(D150="NO",C150,E150)</f>
        <v>0</v>
      </c>
      <c r="AL150" s="46" t="b">
        <f>IF(AND(IF(OR(G150="AIFLNP",G150="RAIF"),TRUE,FALSE),I150&lt;&gt;"Cyprus,CY"),TRUE,FALSE)</f>
        <v>0</v>
      </c>
      <c r="AM150" s="410">
        <f t="shared" si="27"/>
        <v>0</v>
      </c>
      <c r="AN150" s="46" t="b">
        <f t="shared" ref="AN150:AN156" si="28">IF(Q150&lt;=AM150, TRUE, FALSE)</f>
        <v>1</v>
      </c>
    </row>
    <row r="151" spans="2:40" ht="15.75" thickBot="1" x14ac:dyDescent="0.3">
      <c r="B151" s="70"/>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267"/>
      <c r="AD151" s="267"/>
      <c r="AE151" s="150"/>
    </row>
    <row r="152" spans="2:40" ht="35.1" customHeight="1" thickBot="1" x14ac:dyDescent="0.3">
      <c r="B152" s="121" t="s">
        <v>899</v>
      </c>
      <c r="C152" s="310"/>
      <c r="D152" s="200"/>
      <c r="E152" s="310"/>
      <c r="F152" s="310"/>
      <c r="G152" s="200"/>
      <c r="H152" s="200"/>
      <c r="I152" s="200"/>
      <c r="J152" s="187"/>
      <c r="K152" s="4"/>
      <c r="L152" s="187"/>
      <c r="M152" s="4"/>
      <c r="N152" s="187"/>
      <c r="O152" s="4"/>
      <c r="P152" s="187"/>
      <c r="Q152" s="187"/>
      <c r="R152" s="278"/>
      <c r="S152" s="4"/>
      <c r="T152" s="278"/>
      <c r="U152" s="4"/>
      <c r="V152" s="278"/>
      <c r="W152" s="4"/>
      <c r="X152" s="306">
        <f>R152+T152+V152</f>
        <v>0</v>
      </c>
      <c r="Y152" s="4"/>
      <c r="Z152" s="278"/>
      <c r="AA152" s="4"/>
      <c r="AB152" s="310"/>
      <c r="AC152" s="393" t="b">
        <f>IF(G152="AIFLNP",TRUE,FALSE)</f>
        <v>0</v>
      </c>
      <c r="AD152" s="267" t="b">
        <f>IF(AC152=FALSE,TRUE,IF(Z152&gt;=0,TRUE,FALSE))</f>
        <v>1</v>
      </c>
      <c r="AE152" s="150"/>
      <c r="AF152" s="98">
        <v>73</v>
      </c>
      <c r="AG152" s="46" t="b">
        <f>AF152&gt;'Section A'!F$15</f>
        <v>1</v>
      </c>
      <c r="AH152" s="150">
        <f>IF(D152="NO",C152,E152)</f>
        <v>0</v>
      </c>
      <c r="AL152" s="46" t="b">
        <f>IF(AND(IF(OR(G152="AIFLNP",G152="RAIF"),TRUE,FALSE),I152&lt;&gt;"Cyprus,CY"),TRUE,FALSE)</f>
        <v>0</v>
      </c>
      <c r="AM152" s="410">
        <f>MAX(J152,N152,P152)</f>
        <v>0</v>
      </c>
      <c r="AN152" s="46" t="b">
        <f t="shared" si="28"/>
        <v>1</v>
      </c>
    </row>
    <row r="153" spans="2:40" ht="15.75" thickBot="1" x14ac:dyDescent="0.3">
      <c r="B153" s="70"/>
      <c r="C153" s="155"/>
      <c r="D153" s="155"/>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155"/>
      <c r="AA153" s="155"/>
      <c r="AB153" s="155"/>
      <c r="AC153" s="267"/>
      <c r="AD153" s="267"/>
      <c r="AE153" s="150"/>
      <c r="AM153" s="410"/>
    </row>
    <row r="154" spans="2:40" ht="35.1" customHeight="1" thickBot="1" x14ac:dyDescent="0.3">
      <c r="B154" s="121" t="s">
        <v>900</v>
      </c>
      <c r="C154" s="310"/>
      <c r="D154" s="200"/>
      <c r="E154" s="310"/>
      <c r="F154" s="310"/>
      <c r="G154" s="200"/>
      <c r="H154" s="200"/>
      <c r="I154" s="200"/>
      <c r="J154" s="187"/>
      <c r="K154" s="4"/>
      <c r="L154" s="187"/>
      <c r="M154" s="4"/>
      <c r="N154" s="187"/>
      <c r="O154" s="4"/>
      <c r="P154" s="187"/>
      <c r="Q154" s="187"/>
      <c r="R154" s="278"/>
      <c r="S154" s="4"/>
      <c r="T154" s="278"/>
      <c r="U154" s="4"/>
      <c r="V154" s="278"/>
      <c r="W154" s="4"/>
      <c r="X154" s="306">
        <f>R154+T154+V154</f>
        <v>0</v>
      </c>
      <c r="Y154" s="4"/>
      <c r="Z154" s="278"/>
      <c r="AA154" s="4"/>
      <c r="AB154" s="310"/>
      <c r="AC154" s="393" t="b">
        <f>IF(G154="AIFLNP",TRUE,FALSE)</f>
        <v>0</v>
      </c>
      <c r="AD154" s="267" t="b">
        <f>IF(AC154=FALSE,TRUE,IF(Z154&gt;=0,TRUE,FALSE))</f>
        <v>1</v>
      </c>
      <c r="AE154" s="150"/>
      <c r="AF154" s="98">
        <v>74</v>
      </c>
      <c r="AG154" s="46" t="b">
        <f>AF154&gt;'Section A'!F$15</f>
        <v>1</v>
      </c>
      <c r="AH154" s="150">
        <f>IF(D154="NO",C154,E154)</f>
        <v>0</v>
      </c>
      <c r="AL154" s="46" t="b">
        <f>IF(AND(IF(OR(G154="AIFLNP",G154="RAIF"),TRUE,FALSE),I154&lt;&gt;"Cyprus,CY"),TRUE,FALSE)</f>
        <v>0</v>
      </c>
      <c r="AM154" s="410">
        <f t="shared" ref="AM154:AM166" si="29">MAX(J154,N154,P154)</f>
        <v>0</v>
      </c>
      <c r="AN154" s="46" t="b">
        <f t="shared" si="28"/>
        <v>1</v>
      </c>
    </row>
    <row r="155" spans="2:40" ht="15.75" thickBot="1" x14ac:dyDescent="0.3">
      <c r="B155" s="70"/>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267"/>
      <c r="AD155" s="267"/>
      <c r="AE155" s="150"/>
      <c r="AM155" s="410"/>
    </row>
    <row r="156" spans="2:40" ht="35.1" customHeight="1" thickBot="1" x14ac:dyDescent="0.3">
      <c r="B156" s="121" t="s">
        <v>901</v>
      </c>
      <c r="C156" s="310"/>
      <c r="D156" s="200"/>
      <c r="E156" s="310"/>
      <c r="F156" s="310"/>
      <c r="G156" s="200"/>
      <c r="H156" s="200"/>
      <c r="I156" s="200"/>
      <c r="J156" s="187"/>
      <c r="K156" s="4"/>
      <c r="L156" s="187"/>
      <c r="M156" s="4"/>
      <c r="N156" s="187"/>
      <c r="O156" s="4"/>
      <c r="P156" s="187"/>
      <c r="Q156" s="187"/>
      <c r="R156" s="278"/>
      <c r="S156" s="4"/>
      <c r="T156" s="278"/>
      <c r="U156" s="4"/>
      <c r="V156" s="278"/>
      <c r="W156" s="4"/>
      <c r="X156" s="306">
        <f>R156+T156+V156</f>
        <v>0</v>
      </c>
      <c r="Y156" s="4"/>
      <c r="Z156" s="278"/>
      <c r="AA156" s="4"/>
      <c r="AB156" s="310"/>
      <c r="AC156" s="393" t="b">
        <f>IF(G156="AIFLNP",TRUE,FALSE)</f>
        <v>0</v>
      </c>
      <c r="AD156" s="267" t="b">
        <f>IF(AC156=FALSE,TRUE,IF(Z156&gt;=0,TRUE,FALSE))</f>
        <v>1</v>
      </c>
      <c r="AE156" s="150"/>
      <c r="AF156" s="98">
        <v>75</v>
      </c>
      <c r="AG156" s="46" t="b">
        <f>AF156&gt;'Section A'!F$15</f>
        <v>1</v>
      </c>
      <c r="AH156" s="150">
        <f>IF(D156="NO",C156,E156)</f>
        <v>0</v>
      </c>
      <c r="AL156" s="46" t="b">
        <f>IF(AND(IF(OR(G156="AIFLNP",G156="RAIF"),TRUE,FALSE),I156&lt;&gt;"Cyprus,CY"),TRUE,FALSE)</f>
        <v>0</v>
      </c>
      <c r="AM156" s="410">
        <f t="shared" si="29"/>
        <v>0</v>
      </c>
      <c r="AN156" s="46" t="b">
        <f t="shared" si="28"/>
        <v>1</v>
      </c>
    </row>
    <row r="157" spans="2:40" ht="15.75" thickBot="1" x14ac:dyDescent="0.3">
      <c r="B157" s="70"/>
      <c r="C157" s="155"/>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55"/>
      <c r="AA157" s="155"/>
      <c r="AB157" s="155"/>
      <c r="AC157" s="267"/>
      <c r="AD157" s="267"/>
      <c r="AE157" s="150"/>
      <c r="AM157" s="410"/>
    </row>
    <row r="158" spans="2:40" ht="35.1" customHeight="1" thickBot="1" x14ac:dyDescent="0.3">
      <c r="B158" s="121" t="s">
        <v>902</v>
      </c>
      <c r="C158" s="310"/>
      <c r="D158" s="200"/>
      <c r="E158" s="310"/>
      <c r="F158" s="310"/>
      <c r="G158" s="200"/>
      <c r="H158" s="200"/>
      <c r="I158" s="200"/>
      <c r="J158" s="187"/>
      <c r="K158" s="4"/>
      <c r="L158" s="187"/>
      <c r="M158" s="4"/>
      <c r="N158" s="187"/>
      <c r="O158" s="4"/>
      <c r="P158" s="187"/>
      <c r="Q158" s="187"/>
      <c r="R158" s="278"/>
      <c r="S158" s="4"/>
      <c r="T158" s="278"/>
      <c r="U158" s="4"/>
      <c r="V158" s="278"/>
      <c r="W158" s="4"/>
      <c r="X158" s="306">
        <f>R158+T158+V158</f>
        <v>0</v>
      </c>
      <c r="Y158" s="4"/>
      <c r="Z158" s="278"/>
      <c r="AA158" s="4"/>
      <c r="AB158" s="310"/>
      <c r="AC158" s="393" t="b">
        <f>IF(G158="AIFLNP",TRUE,FALSE)</f>
        <v>0</v>
      </c>
      <c r="AD158" s="267" t="b">
        <f>IF(AC158=FALSE,TRUE,IF(Z158&gt;=0,TRUE,FALSE))</f>
        <v>1</v>
      </c>
      <c r="AE158" s="150"/>
      <c r="AF158" s="98">
        <v>76</v>
      </c>
      <c r="AG158" s="46" t="b">
        <f>AF158&gt;'Section A'!F$15</f>
        <v>1</v>
      </c>
      <c r="AH158" s="150">
        <f>IF(D158="NO",C158,E158)</f>
        <v>0</v>
      </c>
      <c r="AL158" s="46" t="b">
        <f>IF(AND(IF(OR(G158="AIFLNP",G158="RAIF"),TRUE,FALSE),I158&lt;&gt;"Cyprus,CY"),TRUE,FALSE)</f>
        <v>0</v>
      </c>
      <c r="AM158" s="410">
        <f t="shared" si="29"/>
        <v>0</v>
      </c>
      <c r="AN158" s="46" t="b">
        <f>IF(Q158&lt;=AM158, TRUE, FALSE)</f>
        <v>1</v>
      </c>
    </row>
    <row r="159" spans="2:40" ht="15.75" thickBot="1" x14ac:dyDescent="0.3">
      <c r="B159" s="70"/>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267"/>
      <c r="AD159" s="267"/>
      <c r="AE159" s="150"/>
      <c r="AM159" s="410"/>
    </row>
    <row r="160" spans="2:40" ht="35.1" customHeight="1" thickBot="1" x14ac:dyDescent="0.3">
      <c r="B160" s="121" t="s">
        <v>903</v>
      </c>
      <c r="C160" s="310"/>
      <c r="D160" s="200"/>
      <c r="E160" s="310"/>
      <c r="F160" s="310"/>
      <c r="G160" s="200"/>
      <c r="H160" s="200"/>
      <c r="I160" s="200"/>
      <c r="J160" s="187"/>
      <c r="K160" s="4"/>
      <c r="L160" s="187"/>
      <c r="M160" s="4"/>
      <c r="N160" s="187"/>
      <c r="O160" s="4"/>
      <c r="P160" s="187"/>
      <c r="Q160" s="187"/>
      <c r="R160" s="278"/>
      <c r="S160" s="4"/>
      <c r="T160" s="278"/>
      <c r="U160" s="4"/>
      <c r="V160" s="278"/>
      <c r="W160" s="4"/>
      <c r="X160" s="306">
        <f>R160+T160+V160</f>
        <v>0</v>
      </c>
      <c r="Y160" s="4"/>
      <c r="Z160" s="278"/>
      <c r="AA160" s="4"/>
      <c r="AB160" s="310"/>
      <c r="AC160" s="393" t="b">
        <f>IF(G160="AIFLNP",TRUE,FALSE)</f>
        <v>0</v>
      </c>
      <c r="AD160" s="267" t="b">
        <f>IF(AC160=FALSE,TRUE,IF(Z160&gt;=0,TRUE,FALSE))</f>
        <v>1</v>
      </c>
      <c r="AE160" s="150"/>
      <c r="AF160" s="98">
        <v>77</v>
      </c>
      <c r="AG160" s="46" t="b">
        <f>AF160&gt;'Section A'!F$15</f>
        <v>1</v>
      </c>
      <c r="AH160" s="150">
        <f>IF(D160="NO",C160,E160)</f>
        <v>0</v>
      </c>
      <c r="AL160" s="46" t="b">
        <f>IF(AND(IF(OR(G160="AIFLNP",G160="RAIF"),TRUE,FALSE),I160&lt;&gt;"Cyprus,CY"),TRUE,FALSE)</f>
        <v>0</v>
      </c>
      <c r="AM160" s="410">
        <f t="shared" si="29"/>
        <v>0</v>
      </c>
      <c r="AN160" s="46" t="b">
        <f t="shared" ref="AN160:AN166" si="30">IF(Q160&lt;=AM160, TRUE, FALSE)</f>
        <v>1</v>
      </c>
    </row>
    <row r="161" spans="2:40" ht="15.75" thickBot="1" x14ac:dyDescent="0.3">
      <c r="B161" s="70"/>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c r="AA161" s="155"/>
      <c r="AB161" s="155"/>
      <c r="AC161" s="267"/>
      <c r="AD161" s="267"/>
      <c r="AE161" s="150"/>
    </row>
    <row r="162" spans="2:40" ht="35.1" customHeight="1" thickBot="1" x14ac:dyDescent="0.3">
      <c r="B162" s="121" t="s">
        <v>904</v>
      </c>
      <c r="C162" s="310"/>
      <c r="D162" s="200"/>
      <c r="E162" s="310"/>
      <c r="F162" s="310"/>
      <c r="G162" s="200"/>
      <c r="H162" s="200"/>
      <c r="I162" s="200"/>
      <c r="J162" s="187"/>
      <c r="K162" s="4"/>
      <c r="L162" s="187"/>
      <c r="M162" s="4"/>
      <c r="N162" s="187"/>
      <c r="O162" s="4"/>
      <c r="P162" s="187"/>
      <c r="Q162" s="187"/>
      <c r="R162" s="278"/>
      <c r="S162" s="4"/>
      <c r="T162" s="278"/>
      <c r="U162" s="4"/>
      <c r="V162" s="278"/>
      <c r="W162" s="4"/>
      <c r="X162" s="306">
        <f>R162+T162+V162</f>
        <v>0</v>
      </c>
      <c r="Y162" s="4"/>
      <c r="Z162" s="278"/>
      <c r="AA162" s="4"/>
      <c r="AB162" s="310"/>
      <c r="AC162" s="393" t="b">
        <f>IF(G162="AIFLNP",TRUE,FALSE)</f>
        <v>0</v>
      </c>
      <c r="AD162" s="267" t="b">
        <f>IF(AC162=FALSE,TRUE,IF(Z162&gt;=0,TRUE,FALSE))</f>
        <v>1</v>
      </c>
      <c r="AE162" s="150"/>
      <c r="AF162" s="98">
        <v>78</v>
      </c>
      <c r="AG162" s="46" t="b">
        <f>AF162&gt;'Section A'!F$15</f>
        <v>1</v>
      </c>
      <c r="AH162" s="150">
        <f>IF(D162="NO",C162,E162)</f>
        <v>0</v>
      </c>
      <c r="AL162" s="46" t="b">
        <f>IF(AND(IF(OR(G162="AIFLNP",G162="RAIF"),TRUE,FALSE),I162&lt;&gt;"Cyprus,CY"),TRUE,FALSE)</f>
        <v>0</v>
      </c>
      <c r="AM162" s="410">
        <f t="shared" si="29"/>
        <v>0</v>
      </c>
      <c r="AN162" s="46" t="b">
        <f t="shared" si="30"/>
        <v>1</v>
      </c>
    </row>
    <row r="163" spans="2:40" ht="15.75" thickBot="1" x14ac:dyDescent="0.3">
      <c r="B163" s="70"/>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267"/>
      <c r="AD163" s="267"/>
      <c r="AE163" s="150"/>
      <c r="AM163" s="410"/>
    </row>
    <row r="164" spans="2:40" ht="35.1" customHeight="1" thickBot="1" x14ac:dyDescent="0.3">
      <c r="B164" s="121" t="s">
        <v>905</v>
      </c>
      <c r="C164" s="310"/>
      <c r="D164" s="200"/>
      <c r="E164" s="310"/>
      <c r="F164" s="310"/>
      <c r="G164" s="200"/>
      <c r="H164" s="200"/>
      <c r="I164" s="200"/>
      <c r="J164" s="187"/>
      <c r="K164" s="4"/>
      <c r="L164" s="187"/>
      <c r="M164" s="4"/>
      <c r="N164" s="187"/>
      <c r="O164" s="4"/>
      <c r="P164" s="187"/>
      <c r="Q164" s="187"/>
      <c r="R164" s="278"/>
      <c r="S164" s="4"/>
      <c r="T164" s="278"/>
      <c r="U164" s="4"/>
      <c r="V164" s="278"/>
      <c r="W164" s="4"/>
      <c r="X164" s="306">
        <f>R164+T164+V164</f>
        <v>0</v>
      </c>
      <c r="Y164" s="4"/>
      <c r="Z164" s="278"/>
      <c r="AA164" s="4"/>
      <c r="AB164" s="310"/>
      <c r="AC164" s="393" t="b">
        <f>IF(G164="AIFLNP",TRUE,FALSE)</f>
        <v>0</v>
      </c>
      <c r="AD164" s="267" t="b">
        <f>IF(AC164=FALSE,TRUE,IF(Z164&gt;=0,TRUE,FALSE))</f>
        <v>1</v>
      </c>
      <c r="AE164" s="150"/>
      <c r="AF164" s="98">
        <v>79</v>
      </c>
      <c r="AG164" s="46" t="b">
        <f>AF164&gt;'Section A'!F$15</f>
        <v>1</v>
      </c>
      <c r="AH164" s="150">
        <f>IF(D164="NO",C164,E164)</f>
        <v>0</v>
      </c>
      <c r="AL164" s="46" t="b">
        <f>IF(AND(IF(OR(G164="AIFLNP",G164="RAIF"),TRUE,FALSE),I164&lt;&gt;"Cyprus,CY"),TRUE,FALSE)</f>
        <v>0</v>
      </c>
      <c r="AM164" s="410">
        <f t="shared" si="29"/>
        <v>0</v>
      </c>
      <c r="AN164" s="46" t="b">
        <f t="shared" si="30"/>
        <v>1</v>
      </c>
    </row>
    <row r="165" spans="2:40" ht="15.75" thickBot="1" x14ac:dyDescent="0.3">
      <c r="B165" s="70"/>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c r="AA165" s="155"/>
      <c r="AB165" s="155"/>
      <c r="AC165" s="267"/>
      <c r="AD165" s="267"/>
      <c r="AE165" s="150"/>
      <c r="AM165" s="410"/>
    </row>
    <row r="166" spans="2:40" ht="35.1" customHeight="1" thickBot="1" x14ac:dyDescent="0.3">
      <c r="B166" s="121" t="s">
        <v>906</v>
      </c>
      <c r="C166" s="310"/>
      <c r="D166" s="200"/>
      <c r="E166" s="310"/>
      <c r="F166" s="310"/>
      <c r="G166" s="200"/>
      <c r="H166" s="200"/>
      <c r="I166" s="200"/>
      <c r="J166" s="187"/>
      <c r="K166" s="4"/>
      <c r="L166" s="187"/>
      <c r="M166" s="4"/>
      <c r="N166" s="187"/>
      <c r="O166" s="4"/>
      <c r="P166" s="187"/>
      <c r="Q166" s="187"/>
      <c r="R166" s="278"/>
      <c r="S166" s="4"/>
      <c r="T166" s="278"/>
      <c r="U166" s="4"/>
      <c r="V166" s="278"/>
      <c r="W166" s="4"/>
      <c r="X166" s="306">
        <f>R166+T166+V166</f>
        <v>0</v>
      </c>
      <c r="Y166" s="4"/>
      <c r="Z166" s="278"/>
      <c r="AA166" s="4"/>
      <c r="AB166" s="310"/>
      <c r="AC166" s="393" t="b">
        <f>IF(G166="AIFLNP",TRUE,FALSE)</f>
        <v>0</v>
      </c>
      <c r="AD166" s="267" t="b">
        <f>IF(AC166=FALSE,TRUE,IF(Z166&gt;=0,TRUE,FALSE))</f>
        <v>1</v>
      </c>
      <c r="AE166" s="150"/>
      <c r="AF166" s="98">
        <v>80</v>
      </c>
      <c r="AG166" s="46" t="b">
        <f>AF166&gt;'Section A'!F$15</f>
        <v>1</v>
      </c>
      <c r="AH166" s="150">
        <f>IF(D166="NO",C166,E166)</f>
        <v>0</v>
      </c>
      <c r="AL166" s="46" t="b">
        <f>IF(AND(IF(OR(G166="AIFLNP",G166="RAIF"),TRUE,FALSE),I166&lt;&gt;"Cyprus,CY"),TRUE,FALSE)</f>
        <v>0</v>
      </c>
      <c r="AM166" s="410">
        <f t="shared" si="29"/>
        <v>0</v>
      </c>
      <c r="AN166" s="46" t="b">
        <f t="shared" si="30"/>
        <v>1</v>
      </c>
    </row>
    <row r="167" spans="2:40" ht="15.75" thickBot="1" x14ac:dyDescent="0.3">
      <c r="B167" s="70"/>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267"/>
      <c r="AD167" s="267"/>
      <c r="AE167" s="150"/>
      <c r="AN167" s="46">
        <f>COUNTIF(AN8:AN166,FALSE)</f>
        <v>0</v>
      </c>
    </row>
    <row r="168" spans="2:40" ht="35.1" customHeight="1" thickBot="1" x14ac:dyDescent="0.3">
      <c r="B168" s="121" t="s">
        <v>390</v>
      </c>
      <c r="C168" s="4"/>
      <c r="D168" s="4"/>
      <c r="E168" s="4"/>
      <c r="F168" s="4"/>
      <c r="G168" s="4"/>
      <c r="H168" s="4"/>
      <c r="I168" s="4"/>
      <c r="J168" s="85">
        <f>J8+J10+J12+J14+J16+J18+J20+J22+J24+J26+J28+J30+J32+J34+J36+J38+J40+J42+J44+J46+J48+J50+J52+J54+J56+J58+J60+J62+J64+J66+J68+J70+J72+J74+J76+J78+J80+J82+J84+J86+J88+J90+J92+J94+J96+J98+J100+J102+J104+J106+J108+J110+J112+J114+J116+J118+J120+J122+J124+J126+J128+J130+J132+J134+J136+J138+J140+J142+J144+J146+J148+J150+J152+J154+J156+J158+J160+J162+J164+J166</f>
        <v>0</v>
      </c>
      <c r="K168" s="4"/>
      <c r="L168" s="85">
        <f>L8+L10+L12+L14+L16+L18+L20+L22+L24+L26+L28+L30+L32+L34+L36+L38+L40+L42+L44+L46+L48+L50+L52+L54+L56+L58+L60+L62+L64+L66+L68+L70+L72+L74+L76+L78+L80+L82+L84+L86+L88+L90+L92+L94+L96+L98+L100+L102+L104+L106+L108+L110+L112+L114+L116+L118+L120+L122+L124+L126+L128+L130+L132+L134+L136+L138+L140+L142+L144+L146+L148+L150+L152+L154+L156+L158+L160+L162+L164+L166</f>
        <v>0</v>
      </c>
      <c r="M168" s="4"/>
      <c r="N168" s="85">
        <f>N8+N10+N12+N14+N16+N18+N20+N22+N24+N26+N28+N30+N32+N34+N36+N38+N40+N42+N44+N46+N48+N50+N52+N54+N56+N58+N60+N62+N64+N66+N68+N70+N72+N74+N76+N78+N80+N82+N84+N86+N88+N90+N92+N94+N96+N98+N100+N102+N104+N106+N108+N110+N112+N114+N116+N118+N120+N122+N124+N126+N128+N130+N132+N134+N136+N138+N140+N142+N144+N146+N148+N150+N152+N154+N156+N158+N160+N162+N164+N166</f>
        <v>0</v>
      </c>
      <c r="O168" s="4"/>
      <c r="P168" s="85">
        <f>P8+P10+P12+P14+P16+P18+P20+P22+P24+P26+P28+P30+P32+P34+P36+P38+P40+P42+P44+P46+P48+P50+P52+P54+P56+P58+P60+P62+P64+P66+P68+P70+P72+P74+P76+P78+P80+P82+P84+P86+P88+P90+P92+P94+P96+P98+P100+P102+P104+P106+P108+P110+P112+P114+P116+P118+P120+P122+P124+P126+P128+P130+P132+P134+P136+P138+P140+P142+P144+P146+P148+P150+P152+P154+P156+P158+P160+P162+P164+P166</f>
        <v>0</v>
      </c>
      <c r="Q168" s="85">
        <f>Q8+Q10+Q12+Q14+Q16+Q18+Q20+Q22+Q24+Q26+Q28+Q30+Q32+Q34+Q36+Q38+Q40+Q42+Q44+Q46+Q48+Q50+Q52+Q54+Q56+Q58+Q60+Q62+Q64+Q66+Q68+Q70+Q72+Q74+Q76+Q78+Q80+Q82+Q84+Q86+Q88+Q90+Q92+Q94+Q96+Q98+Q100+Q102+Q104+Q106+Q108+Q110+Q112+Q114+Q116+Q118+Q120+Q122+Q124+Q126+Q128+Q130+Q132+Q134+Q136+Q138+Q140+Q142+Q144+Q146+Q148+Q150+Q152+Q154+Q156+Q158+Q160+Q162+Q164+Q166</f>
        <v>0</v>
      </c>
      <c r="R168" s="306">
        <f>R8+R10+R12+R14+R16+R18+R20+R22+R24+R26+R28+R30+R32+R34+R36+R38+R40+R42+R44+R46+R48+R50+R52+R54+R56+R58+R60+R62+R64+R66+R68+R70+R72+R74+R76+R78+R80+R82+R84+R86+R88+R90+R92+R94+R96+R98+R100+R102+R104+R106+R108+R110+R112+R114+R116+R118+R120+R122+R124+R126+R128+R130+R132+R133+R134+R136+R138+R140+R142+R144+R146+R148+R150+R152+R154+R156+R158+R160+R162+R164+R166</f>
        <v>0</v>
      </c>
      <c r="S168" s="4"/>
      <c r="T168" s="306">
        <f>T8+T10+T12+T14+T16+T18+T20+T22+T24+T26+T28+T30+T32+T34+T36+T38+T40+T42+T44+T46+T48+T50+T52+T54+T56+T58+T60+T62+T64+T66+T68+T70+T72+T74+T76+T78+T80+T82+T84+T86+T88+T90+T92+T94+T96+T98+T100+T102+T104+T106+T108+T110+T112+T114+T116+T118+T120+T122+T124+T126+T128+T130+T132+T134+T136+T138+T140+T142+T144+T146+T148+T150+T152+T154+T156+T158+T160+T162+T164+T166</f>
        <v>0</v>
      </c>
      <c r="U168" s="4"/>
      <c r="V168" s="306">
        <f>V8+V10+V12+V14+V16+V18+V20+V22+V24+V26+V28+V30+V32+V34+V36+V38+V40+V42+V44+V46+V48+V50+V52+V54+V56+V58+V60+V62+V64+V66+V68+V70+V72+V74+V76+V78+V80+V82+V84+V86+V88+V90+V92+V94+V96+V98+V100+V102+V104+V106+V108+V110+V112+V114+V116+V118+V120+V122+V124+V126+V128+V130+V132+V134+V136+V138+V140+V142+V144+V146+V148+V150+V152+V154+V156+V158+V160+V162+V164+V166</f>
        <v>0</v>
      </c>
      <c r="W168" s="4"/>
      <c r="X168" s="306">
        <f>X8+X10+X12+X14+X16+X18+X20+X22+X24+X26+X28+X30+X32+X34+X36+X38+X40+X42+X44+X46+X48+X50+X52+X54+X56+X58+X60+X62+X64+X66+X68+X70+X72+X74+X76+X78+X80+X82+X84+X86+X88+X90+X92+X94+X96+X98+X100+X102+X104+X106+X108+X110+X112+X114+X116+X118+X120+X122+X124+X126+X128+X130+X132+X134+X136+X138+X140+X142+X144+X146+X148+X150+X152+X154+X156+X158+X160+X162+X164+X166</f>
        <v>0</v>
      </c>
      <c r="Y168" s="4"/>
      <c r="Z168" s="306">
        <f>Z8+Z10+Z12+Z14+Z16+Z18+Z20+Z22+Z24+Z26+Z28+Z30+Z32+Z34+Z36+Z38+Z40+Z42+Z44+Z46+Z48+Z50+Z52+Z54+Z56+Z58+Z60+Z62+Z64+Z66+Z68+Z70+Z72+Z74+Z76+Z78+Z80+Z82+Z84+Z86+Z88+Z90+Z92+Z94+Z96+Z98+Z100+Z102+Z104+Z106+Z108+Z110+Z112+Z114+Z116+Z118+Z120+Z122+Z124+Z126+Z128+Z130+Z132+Z134+Z136+Z138+Z140+Z142+Z144+Z146+Z148+Z150+Z152+Z154+Z156+Z158+Z160+Z162+Z164+Z166</f>
        <v>0</v>
      </c>
      <c r="AA168" s="4"/>
      <c r="AB168" s="4"/>
      <c r="AC168" s="393"/>
      <c r="AD168" s="267"/>
    </row>
    <row r="169" spans="2:40" x14ac:dyDescent="0.2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267"/>
      <c r="AD169" s="267"/>
    </row>
    <row r="170" spans="2:40" x14ac:dyDescent="0.25">
      <c r="B170" s="4"/>
      <c r="C170" s="4"/>
      <c r="D170" s="4"/>
      <c r="E170" s="4"/>
      <c r="F170" s="459" t="s">
        <v>65</v>
      </c>
      <c r="G170" s="459"/>
      <c r="H170" s="459"/>
      <c r="I170" s="4"/>
      <c r="K170" s="4"/>
      <c r="L170" s="4"/>
      <c r="M170" s="4"/>
      <c r="N170" s="4"/>
      <c r="O170" s="4"/>
      <c r="P170" s="4"/>
      <c r="Q170" s="4"/>
      <c r="R170" s="4"/>
      <c r="S170" s="4"/>
      <c r="T170" s="4"/>
      <c r="U170" s="4"/>
      <c r="V170" s="4"/>
      <c r="W170" s="4"/>
      <c r="X170" s="4"/>
      <c r="Y170" s="4"/>
      <c r="Z170" s="4"/>
      <c r="AA170" s="4"/>
      <c r="AB170" s="98"/>
      <c r="AC170" s="267"/>
      <c r="AD170" s="267"/>
    </row>
    <row r="171" spans="2:40" ht="15.75" customHeight="1" x14ac:dyDescent="0.25">
      <c r="B171" s="4"/>
      <c r="C171" s="4"/>
      <c r="D171" s="4"/>
      <c r="E171" s="4"/>
      <c r="F171" s="458" t="b">
        <f>IF(AND(D178=F178,E178=F178,D178=H178,D178=J178,F178=H178,F178=J178,H178=J178,J178=L178,H178=L178,D178=L178,N178=D178,N178=F178,N178=H178,P178=N178,P178=R178,T178=D178,T178=F178,T178=H178,T178=J178,T178=L178,T178=N178,T178=P178,T178=R178,V178=D178,V178=F178,V178=H178,V178=J178,V178=L178,V178=N178,V178=P178,V178=R178,Q178=D178,D178=AB178,D178=AB178),TRUE,FALSE)</f>
        <v>1</v>
      </c>
      <c r="G171" s="458"/>
      <c r="H171" s="458"/>
      <c r="I171" s="4"/>
      <c r="K171" s="4"/>
      <c r="L171" s="4"/>
      <c r="M171" s="4"/>
      <c r="N171" s="4"/>
      <c r="O171" s="4"/>
      <c r="P171" s="4"/>
      <c r="Q171" s="4"/>
      <c r="R171" s="4"/>
      <c r="S171" s="4"/>
      <c r="T171" s="4"/>
      <c r="U171" s="4"/>
      <c r="V171" s="4"/>
      <c r="W171" s="4"/>
      <c r="X171" s="4"/>
      <c r="Y171" s="4"/>
      <c r="Z171" s="4"/>
      <c r="AA171" s="4"/>
      <c r="AB171" s="98"/>
      <c r="AC171" s="267"/>
      <c r="AD171" s="267"/>
    </row>
    <row r="172" spans="2:40" x14ac:dyDescent="0.2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267"/>
      <c r="AD172" s="267"/>
    </row>
    <row r="173" spans="2:40" x14ac:dyDescent="0.2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267"/>
      <c r="AD173" s="267"/>
    </row>
    <row r="174" spans="2:40" s="308" customFormat="1" x14ac:dyDescent="0.25"/>
    <row r="175" spans="2:40" s="308" customFormat="1" x14ac:dyDescent="0.25"/>
    <row r="176" spans="2:40" s="308" customFormat="1" ht="16.5" hidden="1" customHeight="1" x14ac:dyDescent="0.25"/>
    <row r="177" spans="2:38" s="308" customFormat="1" hidden="1" x14ac:dyDescent="0.25"/>
    <row r="178" spans="2:38" s="98" customFormat="1" hidden="1" x14ac:dyDescent="0.25">
      <c r="B178" s="267" t="s">
        <v>387</v>
      </c>
      <c r="C178" s="267">
        <f t="shared" ref="C178:I178" si="31">COUNTIF(C8:C166,"*")</f>
        <v>0</v>
      </c>
      <c r="D178" s="267">
        <f t="shared" si="31"/>
        <v>0</v>
      </c>
      <c r="E178" s="267">
        <f t="shared" si="31"/>
        <v>0</v>
      </c>
      <c r="F178" s="267">
        <f t="shared" si="31"/>
        <v>0</v>
      </c>
      <c r="G178" s="267">
        <f t="shared" si="31"/>
        <v>0</v>
      </c>
      <c r="H178" s="267">
        <f t="shared" si="31"/>
        <v>0</v>
      </c>
      <c r="I178" s="267">
        <f t="shared" si="31"/>
        <v>0</v>
      </c>
      <c r="J178" s="267">
        <f>COUNT(J8:J166)</f>
        <v>0</v>
      </c>
      <c r="K178" s="267"/>
      <c r="L178" s="267">
        <f>COUNT(L8:L166)</f>
        <v>0</v>
      </c>
      <c r="M178" s="267"/>
      <c r="N178" s="267">
        <f>COUNT(N8:N166)</f>
        <v>0</v>
      </c>
      <c r="O178" s="267"/>
      <c r="P178" s="267">
        <f>COUNT(P8:P166)</f>
        <v>0</v>
      </c>
      <c r="Q178" s="267">
        <f>COUNT(Q8:Q166)</f>
        <v>0</v>
      </c>
      <c r="R178" s="267">
        <f>COUNT(R8:R166)</f>
        <v>0</v>
      </c>
      <c r="S178" s="267"/>
      <c r="T178" s="267">
        <f>COUNT(T8:T166)</f>
        <v>0</v>
      </c>
      <c r="U178" s="267"/>
      <c r="V178" s="267">
        <f>COUNT(V8:V166)</f>
        <v>0</v>
      </c>
      <c r="W178" s="267"/>
      <c r="X178" s="267"/>
      <c r="Y178" s="267"/>
      <c r="Z178" s="267"/>
      <c r="AA178" s="267"/>
      <c r="AB178" s="267">
        <f t="shared" ref="AB178" si="32">COUNTIF(AB8:AB166,"*")</f>
        <v>0</v>
      </c>
      <c r="AC178" s="267"/>
      <c r="AD178" s="308">
        <f>COUNTIF(AD8:AD166,TRUE)</f>
        <v>80</v>
      </c>
      <c r="AL178" s="308">
        <f>COUNTIF(AL8:AL106,TRUE)</f>
        <v>0</v>
      </c>
    </row>
    <row r="179" spans="2:38" s="98" customFormat="1" hidden="1" x14ac:dyDescent="0.25">
      <c r="B179" s="267"/>
      <c r="C179" s="267"/>
      <c r="D179" s="267"/>
      <c r="E179" s="267"/>
      <c r="F179" s="267"/>
      <c r="G179" s="267"/>
      <c r="H179" s="267"/>
      <c r="I179" s="267"/>
      <c r="J179" s="267"/>
      <c r="K179" s="267"/>
      <c r="L179" s="267"/>
      <c r="M179" s="267"/>
      <c r="N179" s="267"/>
      <c r="O179" s="267"/>
      <c r="P179" s="267"/>
      <c r="Q179" s="267"/>
      <c r="R179" s="267"/>
      <c r="S179" s="267"/>
      <c r="T179" s="267"/>
      <c r="U179" s="267"/>
      <c r="V179" s="267"/>
      <c r="W179" s="267"/>
      <c r="X179" s="267"/>
      <c r="Y179" s="267"/>
      <c r="Z179" s="267"/>
      <c r="AA179" s="267"/>
      <c r="AB179" s="267"/>
      <c r="AC179" s="267"/>
    </row>
    <row r="180" spans="2:38" s="98" customFormat="1" hidden="1" x14ac:dyDescent="0.25"/>
    <row r="181" spans="2:38" hidden="1" x14ac:dyDescent="0.25"/>
    <row r="182" spans="2:38" hidden="1" x14ac:dyDescent="0.25"/>
    <row r="183" spans="2:38" hidden="1" x14ac:dyDescent="0.25">
      <c r="F183" s="46" t="s">
        <v>561</v>
      </c>
    </row>
    <row r="184" spans="2:38" hidden="1" x14ac:dyDescent="0.25">
      <c r="H184" s="259" t="s">
        <v>449</v>
      </c>
      <c r="I184" s="259"/>
      <c r="J184" s="259" t="s">
        <v>450</v>
      </c>
      <c r="K184" s="259"/>
      <c r="L184" s="259" t="s">
        <v>451</v>
      </c>
    </row>
    <row r="185" spans="2:38" hidden="1" x14ac:dyDescent="0.25">
      <c r="F185" s="46" t="s">
        <v>57</v>
      </c>
      <c r="H185" s="259">
        <f>SUMIF(G8:G166,"UCITS",R8:R166)</f>
        <v>0</v>
      </c>
      <c r="I185" s="259"/>
      <c r="J185" s="259">
        <f>SUMIF(G8:G166,"UCITS",T8:T166)</f>
        <v>0</v>
      </c>
      <c r="K185" s="259"/>
      <c r="L185" s="259">
        <f>SUMIF(G8:G166,"UCITS",V8:V166)</f>
        <v>0</v>
      </c>
    </row>
    <row r="186" spans="2:38" hidden="1" x14ac:dyDescent="0.25">
      <c r="F186" s="46" t="s">
        <v>529</v>
      </c>
      <c r="H186" s="259">
        <f>SUMIF(G8:G166,"AIF",R8:R166)</f>
        <v>0</v>
      </c>
      <c r="I186" s="259"/>
      <c r="J186" s="259">
        <f>SUMIF(G8:G166,"AIF",T8:T166)</f>
        <v>0</v>
      </c>
      <c r="K186" s="259"/>
      <c r="L186" s="259">
        <f>SUMIF(G8:G166,"AIF",V8:V166)</f>
        <v>0</v>
      </c>
    </row>
    <row r="187" spans="2:38" hidden="1" x14ac:dyDescent="0.25">
      <c r="F187" s="46" t="s">
        <v>530</v>
      </c>
      <c r="H187" s="259">
        <f>SUMIF(G8:G166,"AIFLNP",R8:R166)</f>
        <v>0</v>
      </c>
      <c r="I187" s="259"/>
      <c r="J187" s="259">
        <f>SUMIF(G8:G166,"AIFLNP",T8:T166)</f>
        <v>0</v>
      </c>
      <c r="K187" s="259"/>
      <c r="L187" s="259">
        <f>SUMIF(G8:G166,"AIFLNP",V8:V166)</f>
        <v>0</v>
      </c>
    </row>
    <row r="188" spans="2:38" hidden="1" x14ac:dyDescent="0.25">
      <c r="F188" s="46" t="s">
        <v>607</v>
      </c>
      <c r="H188" s="259">
        <f>SUMIF(G8:G166,"RAIF",R8:R166)</f>
        <v>0</v>
      </c>
      <c r="I188" s="259"/>
      <c r="J188" s="259">
        <f>SUMIF(G8:G166,"RAIF",T8:T166)</f>
        <v>0</v>
      </c>
      <c r="K188" s="259"/>
      <c r="L188" s="259">
        <f>SUMIF(G8:G166,"RAIF",V8:V166)</f>
        <v>0</v>
      </c>
    </row>
    <row r="189" spans="2:38" hidden="1" x14ac:dyDescent="0.25">
      <c r="H189" s="259"/>
      <c r="I189" s="259"/>
      <c r="J189" s="259"/>
      <c r="K189" s="259"/>
      <c r="L189" s="259"/>
    </row>
    <row r="190" spans="2:38" hidden="1" x14ac:dyDescent="0.25"/>
    <row r="191" spans="2:38" hidden="1" x14ac:dyDescent="0.25">
      <c r="H191" s="259" t="s">
        <v>495</v>
      </c>
      <c r="I191" s="259"/>
      <c r="J191" s="259" t="s">
        <v>568</v>
      </c>
      <c r="K191" s="259"/>
      <c r="L191" s="259" t="s">
        <v>17</v>
      </c>
    </row>
    <row r="192" spans="2:38" hidden="1" x14ac:dyDescent="0.25">
      <c r="F192" s="46" t="s">
        <v>57</v>
      </c>
      <c r="H192" s="259">
        <f>SUMIF(G8:G166,"UCITS",N8:N166)</f>
        <v>0</v>
      </c>
      <c r="I192" s="259"/>
      <c r="J192" s="259">
        <f>COUNTIF(G8:G166,"UCITS")</f>
        <v>0</v>
      </c>
      <c r="K192" s="259"/>
      <c r="L192" s="259">
        <f>SUMIF(G8:G166,"UCITS",J8:J166)</f>
        <v>0</v>
      </c>
    </row>
    <row r="193" spans="6:12" hidden="1" x14ac:dyDescent="0.25">
      <c r="F193" s="46" t="s">
        <v>529</v>
      </c>
      <c r="H193" s="259">
        <f>SUMIF(G8:G166,"AIF",N8:N166)</f>
        <v>0</v>
      </c>
      <c r="I193" s="259"/>
      <c r="J193" s="259">
        <f>COUNTIF(G8:G166,"AIF")</f>
        <v>0</v>
      </c>
      <c r="K193" s="259"/>
      <c r="L193" s="259">
        <f>SUMIF(G8:G166,"AIF",J8:J166)</f>
        <v>0</v>
      </c>
    </row>
    <row r="194" spans="6:12" hidden="1" x14ac:dyDescent="0.25">
      <c r="F194" s="46" t="s">
        <v>530</v>
      </c>
      <c r="H194" s="259">
        <f>SUMIF(G8:G166,"AIFLNP",N8:N166)</f>
        <v>0</v>
      </c>
      <c r="I194" s="259"/>
      <c r="J194" s="259">
        <f>COUNTIF(G8:G166,"AIFLNP")</f>
        <v>0</v>
      </c>
      <c r="K194" s="259"/>
      <c r="L194" s="259">
        <f>SUMIF(G8:G166,"AIFLNP",J8:J166)</f>
        <v>0</v>
      </c>
    </row>
    <row r="195" spans="6:12" hidden="1" x14ac:dyDescent="0.25">
      <c r="F195" s="46" t="s">
        <v>607</v>
      </c>
      <c r="H195" s="259">
        <f>SUMIF(G8:G166,"RAIF",N8:N166)</f>
        <v>0</v>
      </c>
      <c r="I195" s="259"/>
      <c r="J195" s="259">
        <f>COUNTIF(G8:G166,"RAIF")</f>
        <v>0</v>
      </c>
      <c r="K195" s="259"/>
      <c r="L195" s="259">
        <f>SUMIF(G8:G166,"RAIF",J8:J166)</f>
        <v>0</v>
      </c>
    </row>
    <row r="196" spans="6:12" hidden="1" x14ac:dyDescent="0.25"/>
    <row r="197" spans="6:12" hidden="1" x14ac:dyDescent="0.25"/>
  </sheetData>
  <sheetProtection algorithmName="SHA-512" hashValue="osq0eIeuMChaBVh/gapHgyjQ0R4PQllo1o2+sUQxW7ieCnDBAK4VQXwJy1lnBFERSnOj4uXp4bRI/g+0/GRfdg==" saltValue="ZKvf6KDbU4BDUsZp1ewV8g==" spinCount="100000" sheet="1" objects="1" scenarios="1"/>
  <mergeCells count="5">
    <mergeCell ref="F170:H170"/>
    <mergeCell ref="F171:H171"/>
    <mergeCell ref="B5:H5"/>
    <mergeCell ref="B4:H4"/>
    <mergeCell ref="B2:C2"/>
  </mergeCells>
  <conditionalFormatting sqref="C8:J8 L8 N8 P8:R8 T8 V8 X8 Z8">
    <cfRule type="expression" dxfId="2085" priority="169">
      <formula>$AG$8=TRUE</formula>
    </cfRule>
  </conditionalFormatting>
  <conditionalFormatting sqref="C10:J10 L10 N10 P10:R10 T10 V10 X10 Z10">
    <cfRule type="expression" dxfId="2084" priority="165">
      <formula>$AG$10=TRUE</formula>
    </cfRule>
  </conditionalFormatting>
  <conditionalFormatting sqref="C12:J12 L12 N12 P12:R12 T12 V12 X12 Z12">
    <cfRule type="expression" dxfId="2083" priority="164">
      <formula>$AG$12=TRUE</formula>
    </cfRule>
  </conditionalFormatting>
  <conditionalFormatting sqref="C14:J14 L14 N14 P14:R14 T14 V14 X14 Z14">
    <cfRule type="expression" dxfId="2082" priority="163">
      <formula>$AG$14=TRUE</formula>
    </cfRule>
  </conditionalFormatting>
  <conditionalFormatting sqref="C16:J16 L16 N16 P16:R16 T16 V16 X16 Z16">
    <cfRule type="expression" dxfId="2081" priority="162">
      <formula>$AG$16=TRUE</formula>
    </cfRule>
  </conditionalFormatting>
  <conditionalFormatting sqref="C18:J18 L18 N18 P18:R18 T18 V18 X18 Z18">
    <cfRule type="expression" dxfId="2080" priority="160">
      <formula>$AG$18=TRUE</formula>
    </cfRule>
  </conditionalFormatting>
  <conditionalFormatting sqref="C20:J20 L20 N20 P20:R20 T20 V20 X20 Z20">
    <cfRule type="expression" dxfId="2079" priority="159">
      <formula>$AG$20=TRUE</formula>
    </cfRule>
  </conditionalFormatting>
  <conditionalFormatting sqref="C22:J22 L22 N22 P22:R22 T22 V22 X22 Z22">
    <cfRule type="expression" dxfId="2078" priority="158">
      <formula>$AG$22=TRUE</formula>
    </cfRule>
  </conditionalFormatting>
  <conditionalFormatting sqref="C24:J24 L24 N24 P24:R24 T24 V24 X24 Z24">
    <cfRule type="expression" dxfId="2077" priority="157">
      <formula>$AG$24=TRUE</formula>
    </cfRule>
  </conditionalFormatting>
  <conditionalFormatting sqref="C26:J26 L26 N26 P26:R26 T26 V26 X26 Z26">
    <cfRule type="expression" dxfId="2076" priority="156">
      <formula>$AG$26=TRUE</formula>
    </cfRule>
  </conditionalFormatting>
  <conditionalFormatting sqref="C28:J28 L28 N28 P28:R28 T28 V28 X28 Z28">
    <cfRule type="expression" dxfId="2075" priority="155">
      <formula>$AG$28=TRUE</formula>
    </cfRule>
  </conditionalFormatting>
  <conditionalFormatting sqref="C30:J30 L30 N30 P30:R30 T30 V30 X30 Z30">
    <cfRule type="expression" dxfId="2074" priority="154">
      <formula>$AG$30=TRUE</formula>
    </cfRule>
  </conditionalFormatting>
  <conditionalFormatting sqref="C32:J32 L32 N32 P32:R32 T32 V32 X32 Z32">
    <cfRule type="expression" dxfId="2073" priority="153">
      <formula>$AG$32=TRUE</formula>
    </cfRule>
  </conditionalFormatting>
  <conditionalFormatting sqref="C34:J34 L34 N34 P34:R34 T34 V34 X34 Z34">
    <cfRule type="expression" dxfId="2072" priority="152">
      <formula>$AG$34=TRUE</formula>
    </cfRule>
  </conditionalFormatting>
  <conditionalFormatting sqref="C36:J36 L36 N36 P36:R36 T36 V36 X36 Z36">
    <cfRule type="expression" dxfId="2071" priority="151">
      <formula>$AG$36=TRUE</formula>
    </cfRule>
  </conditionalFormatting>
  <conditionalFormatting sqref="C38:J38 L38 N38 P38:R38 T38 V38 X38 Z38">
    <cfRule type="expression" dxfId="2070" priority="150">
      <formula>$AG$38=TRUE</formula>
    </cfRule>
  </conditionalFormatting>
  <conditionalFormatting sqref="C40:J40 L40 N40 P40:R40 T40 V40 X40 Z40">
    <cfRule type="expression" dxfId="2069" priority="149">
      <formula>$AG$40=TRUE</formula>
    </cfRule>
  </conditionalFormatting>
  <conditionalFormatting sqref="C42:J42 L42 N42 P42:R42 T42 V42 X42 Z42">
    <cfRule type="expression" dxfId="2068" priority="148">
      <formula>$AG$42=TRUE</formula>
    </cfRule>
  </conditionalFormatting>
  <conditionalFormatting sqref="C44:J44 L44 N44 P44:R44 T44 V44 X44 Z44">
    <cfRule type="expression" dxfId="2067" priority="147">
      <formula>$AG$44=TRUE</formula>
    </cfRule>
  </conditionalFormatting>
  <conditionalFormatting sqref="C46:J46 L46 N46 P46:R46 T46 V46 X46 Z46">
    <cfRule type="expression" dxfId="2066" priority="146">
      <formula>$AG$46=TRUE</formula>
    </cfRule>
  </conditionalFormatting>
  <conditionalFormatting sqref="C48:J48 L48 N48 P48:R48 T48 V48 X48 Z48">
    <cfRule type="expression" dxfId="2065" priority="145">
      <formula>$AG$48=TRUE</formula>
    </cfRule>
  </conditionalFormatting>
  <conditionalFormatting sqref="C50:J50 L50 N50 P50:R50 T50 V50 X50 Z50">
    <cfRule type="expression" dxfId="2064" priority="144">
      <formula>$AG$50=TRUE</formula>
    </cfRule>
  </conditionalFormatting>
  <conditionalFormatting sqref="C52:J52 L52 N52 P52:R52 T52 V52 X52 Z52">
    <cfRule type="expression" dxfId="2063" priority="143">
      <formula>$AG$52=TRUE</formula>
    </cfRule>
  </conditionalFormatting>
  <conditionalFormatting sqref="C54:J54 L54 N54 P54:R54 T54 V54 X54 Z54">
    <cfRule type="expression" dxfId="2062" priority="142">
      <formula>$AG$54=TRUE</formula>
    </cfRule>
  </conditionalFormatting>
  <conditionalFormatting sqref="C56:J56 L56 N56 P56:R56 T56 V56 X56 Z56">
    <cfRule type="expression" dxfId="2061" priority="141">
      <formula>$AG$56=TRUE</formula>
    </cfRule>
  </conditionalFormatting>
  <conditionalFormatting sqref="C58:J58 L58 N58 P58:R58 T58 V58 X58 Z58">
    <cfRule type="expression" dxfId="2060" priority="140">
      <formula>$AG$58=TRUE</formula>
    </cfRule>
  </conditionalFormatting>
  <conditionalFormatting sqref="C60:J60 L60 N60 P60:R60 T60 V60 X60 Z60">
    <cfRule type="expression" dxfId="2059" priority="139">
      <formula>$AG$60=TRUE</formula>
    </cfRule>
  </conditionalFormatting>
  <conditionalFormatting sqref="C62:J62 L62 N62 P62:R62 T62 V62 X62 Z62">
    <cfRule type="expression" dxfId="2058" priority="138">
      <formula>$AG$62=TRUE</formula>
    </cfRule>
  </conditionalFormatting>
  <conditionalFormatting sqref="C64:J64 L64 N64 P64:R64 T64 V64 X64 Z64">
    <cfRule type="expression" dxfId="2057" priority="137">
      <formula>$AG$64=TRUE</formula>
    </cfRule>
  </conditionalFormatting>
  <conditionalFormatting sqref="C66:J66 L66 N66 P66:R66 T66 V66 X66 Z66">
    <cfRule type="expression" dxfId="2056" priority="136">
      <formula>$AG$66=TRUE</formula>
    </cfRule>
  </conditionalFormatting>
  <conditionalFormatting sqref="C68:J68 L68 N68 P68:R68 T68 V68 X68 Z68">
    <cfRule type="expression" dxfId="2055" priority="135">
      <formula>$AG$68=TRUE</formula>
    </cfRule>
  </conditionalFormatting>
  <conditionalFormatting sqref="C70:J70 L70 N70 P70:R70 T70 V70 X70 Z70">
    <cfRule type="expression" dxfId="2054" priority="134">
      <formula>$AG$70=TRUE</formula>
    </cfRule>
  </conditionalFormatting>
  <conditionalFormatting sqref="C72:J72 L72 N72 P72:R72 T72 V72 X72 Z72">
    <cfRule type="expression" dxfId="2053" priority="133">
      <formula>$AG$72=TRUE</formula>
    </cfRule>
  </conditionalFormatting>
  <conditionalFormatting sqref="C74:J74 L74 N74 P74:R74 T74 V74 X74 Z74">
    <cfRule type="expression" dxfId="2052" priority="132">
      <formula>$AG$74=TRUE</formula>
    </cfRule>
  </conditionalFormatting>
  <conditionalFormatting sqref="C76:J76 L76 N76 P76:R76 T76 V76 X76 Z76">
    <cfRule type="expression" dxfId="2051" priority="131">
      <formula>$AG$76=TRUE</formula>
    </cfRule>
  </conditionalFormatting>
  <conditionalFormatting sqref="C78:J78 L78 N78 P78:R78 T78 V78 X78 Z78">
    <cfRule type="expression" dxfId="2050" priority="130">
      <formula>$AG$78=TRUE</formula>
    </cfRule>
  </conditionalFormatting>
  <conditionalFormatting sqref="C80:J80 L80 N80 P80:R80 T80 V80 X80 Z80">
    <cfRule type="expression" dxfId="2049" priority="129">
      <formula>$AG$80=TRUE</formula>
    </cfRule>
  </conditionalFormatting>
  <conditionalFormatting sqref="C82:J82 L82 N82 P82:R82 T82 V82 X82 Z82">
    <cfRule type="expression" dxfId="2048" priority="128">
      <formula>$AG$82=TRUE</formula>
    </cfRule>
  </conditionalFormatting>
  <conditionalFormatting sqref="C84:J84 L84 N84 P84:R84 T84 V84 X84 Z84">
    <cfRule type="expression" dxfId="2047" priority="127">
      <formula>$AG$84=TRUE</formula>
    </cfRule>
  </conditionalFormatting>
  <conditionalFormatting sqref="C86:J86 L86 N86 P86:R86 T86 V86 X86 Z86">
    <cfRule type="expression" dxfId="2046" priority="126">
      <formula>$AG$86=TRUE</formula>
    </cfRule>
  </conditionalFormatting>
  <conditionalFormatting sqref="C88:J88 L88 N88 P88:R88 T88 V88 X88 Z88">
    <cfRule type="expression" dxfId="2045" priority="125">
      <formula>$AG$88=TRUE</formula>
    </cfRule>
  </conditionalFormatting>
  <conditionalFormatting sqref="C90:J90 L90 N90 P90:R90 T90 V90 X90 Z90">
    <cfRule type="expression" dxfId="2044" priority="124">
      <formula>$AG$90=TRUE</formula>
    </cfRule>
  </conditionalFormatting>
  <conditionalFormatting sqref="C92:J92 L92 N92 P92:R92 T92 V92 X92 Z92">
    <cfRule type="expression" dxfId="2043" priority="123">
      <formula>$AG$92=TRUE</formula>
    </cfRule>
  </conditionalFormatting>
  <conditionalFormatting sqref="C94:J94 L94 N94 P94:R94 T94 V94 X94 Z94">
    <cfRule type="expression" dxfId="2042" priority="122">
      <formula>$AG$94=TRUE</formula>
    </cfRule>
  </conditionalFormatting>
  <conditionalFormatting sqref="C96:J96 L96 N96 P96:R96 T96 V96 X96 Z96">
    <cfRule type="expression" dxfId="2041" priority="121">
      <formula>$AG$96=TRUE</formula>
    </cfRule>
  </conditionalFormatting>
  <conditionalFormatting sqref="C98:J98 L98 N98 P98:R98 T98 V98 X98 Z98">
    <cfRule type="expression" dxfId="2040" priority="120">
      <formula>$AG$98=TRUE</formula>
    </cfRule>
  </conditionalFormatting>
  <conditionalFormatting sqref="C100:J100 L100 N100 P100:R100 T100 V100 X100 Z100">
    <cfRule type="expression" dxfId="2039" priority="119">
      <formula>$AG$100=TRUE</formula>
    </cfRule>
  </conditionalFormatting>
  <conditionalFormatting sqref="C102:J102 L102 N102 P102:R102 T102 V102 X102 Z102">
    <cfRule type="expression" dxfId="2038" priority="118">
      <formula>$AG$102=TRUE</formula>
    </cfRule>
  </conditionalFormatting>
  <conditionalFormatting sqref="C104:J104 L104 N104 P104:R104 T104 V104 X104 Z104">
    <cfRule type="expression" dxfId="2037" priority="117">
      <formula>$AG$104=TRUE</formula>
    </cfRule>
  </conditionalFormatting>
  <conditionalFormatting sqref="C106:J106 L106 N106 P106:R106 T106 V106 X106 Z106">
    <cfRule type="expression" dxfId="2036" priority="116">
      <formula>$AG$106=TRUE</formula>
    </cfRule>
  </conditionalFormatting>
  <conditionalFormatting sqref="C108:J108 L108 N108 P108:R108 T108 V108 X108 Z108">
    <cfRule type="expression" dxfId="2035" priority="115">
      <formula>$AG$108=TRUE</formula>
    </cfRule>
  </conditionalFormatting>
  <conditionalFormatting sqref="C110:J110 L110 N110 P110:R110 T110 V110 X110 Z110">
    <cfRule type="expression" dxfId="2034" priority="114">
      <formula>$AG$110=TRUE</formula>
    </cfRule>
  </conditionalFormatting>
  <conditionalFormatting sqref="C112:J112 L112 N112 P112:R112 T112 V112 X112 Z112">
    <cfRule type="expression" dxfId="2033" priority="113">
      <formula>$AG$112=TRUE</formula>
    </cfRule>
  </conditionalFormatting>
  <conditionalFormatting sqref="C114:J114 L114 N114 P114:R114 T114 V114 X114 Z114">
    <cfRule type="expression" dxfId="2032" priority="112">
      <formula>$AG$114=TRUE</formula>
    </cfRule>
  </conditionalFormatting>
  <conditionalFormatting sqref="C116:J116 L116 N116 P116:R116 T116 V116 X116 Z116">
    <cfRule type="expression" dxfId="2031" priority="111">
      <formula>$AG$116=TRUE</formula>
    </cfRule>
  </conditionalFormatting>
  <conditionalFormatting sqref="C118:J118 L118 N118 P118:R118 T118 V118 X118 Z118">
    <cfRule type="expression" dxfId="2030" priority="110">
      <formula>$AG$118=TRUE</formula>
    </cfRule>
  </conditionalFormatting>
  <conditionalFormatting sqref="C120:J120 L120 N120 P120:R120 T120 V120 X120 Z120">
    <cfRule type="expression" dxfId="2029" priority="109">
      <formula>$AG$120=TRUE</formula>
    </cfRule>
  </conditionalFormatting>
  <conditionalFormatting sqref="C122:J122 L122 N122 P122:R122 T122 V122 X122 Z122">
    <cfRule type="expression" dxfId="2028" priority="108">
      <formula>$AG$122=TRUE</formula>
    </cfRule>
  </conditionalFormatting>
  <conditionalFormatting sqref="C124:J124 L124 N124 P124:R124 T124 V124 X124 Z124">
    <cfRule type="expression" dxfId="2027" priority="107">
      <formula>$AG$124=TRUE</formula>
    </cfRule>
  </conditionalFormatting>
  <conditionalFormatting sqref="C126:J126 L126 N126 P126:R126 T126 V126 X126 Z126">
    <cfRule type="expression" dxfId="2026" priority="106">
      <formula>$AG$126=TRUE</formula>
    </cfRule>
  </conditionalFormatting>
  <conditionalFormatting sqref="C128:J128 L128 N128 P128:R128 T128 V128 X128 Z128">
    <cfRule type="expression" dxfId="2025" priority="105">
      <formula>$AG$128=TRUE</formula>
    </cfRule>
  </conditionalFormatting>
  <conditionalFormatting sqref="C130:J130 L130 N130 P130:R130 T130 V130 X130 Z130">
    <cfRule type="expression" dxfId="2024" priority="104">
      <formula>$AG$130=TRUE</formula>
    </cfRule>
  </conditionalFormatting>
  <conditionalFormatting sqref="C132:J132 L132 N132 P132:R132 T132 V132 X132 Z132">
    <cfRule type="expression" dxfId="2023" priority="103">
      <formula>$AG$132=TRUE</formula>
    </cfRule>
  </conditionalFormatting>
  <conditionalFormatting sqref="C134:J134 L134 N134 P134:R134 T134 V134 X134 Z134">
    <cfRule type="expression" dxfId="2022" priority="102">
      <formula>$AG$134=TRUE</formula>
    </cfRule>
  </conditionalFormatting>
  <conditionalFormatting sqref="C136:J136 L136 N136 P136:R136 T136 V136 X136 Z136">
    <cfRule type="expression" dxfId="2021" priority="101">
      <formula>$AG$136=TRUE</formula>
    </cfRule>
  </conditionalFormatting>
  <conditionalFormatting sqref="C138:J138 L138 N138 P138:R138 T138 V138 X138 Z138">
    <cfRule type="expression" dxfId="2020" priority="100">
      <formula>$AG$138=TRUE</formula>
    </cfRule>
  </conditionalFormatting>
  <conditionalFormatting sqref="C140:J140 L140 N140 P140:R140 T140 V140 X140 Z140">
    <cfRule type="expression" dxfId="2019" priority="99">
      <formula>$AG$140=TRUE</formula>
    </cfRule>
  </conditionalFormatting>
  <conditionalFormatting sqref="C142:J142 L142 N142 P142:R142 T142 V142 X142 Z142">
    <cfRule type="expression" dxfId="2018" priority="98">
      <formula>$AG$142=TRUE</formula>
    </cfRule>
  </conditionalFormatting>
  <conditionalFormatting sqref="C144:J144 L144 N144 P144:R144 T144 V144 X144 Z144">
    <cfRule type="expression" dxfId="2017" priority="97">
      <formula>$AG$144=TRUE</formula>
    </cfRule>
  </conditionalFormatting>
  <conditionalFormatting sqref="C146:J146 L146 N146 P146:R146 T146 V146 X146 Z146">
    <cfRule type="expression" dxfId="2016" priority="96">
      <formula>$AG$146=TRUE</formula>
    </cfRule>
  </conditionalFormatting>
  <conditionalFormatting sqref="C148:J148 L148 N148 P148:R148 T148 V148 X148 Z148">
    <cfRule type="expression" dxfId="2015" priority="95">
      <formula>$AG$148=TRUE</formula>
    </cfRule>
  </conditionalFormatting>
  <conditionalFormatting sqref="C150:J150 L150 N150 P150:R150 T150 V150 X150 Z150">
    <cfRule type="expression" dxfId="2014" priority="94">
      <formula>$AG$150=TRUE</formula>
    </cfRule>
  </conditionalFormatting>
  <conditionalFormatting sqref="C152:J152 L152 N152 P152:R152 T152 V152 X152 Z152">
    <cfRule type="expression" dxfId="2013" priority="93">
      <formula>$AG$152=TRUE</formula>
    </cfRule>
  </conditionalFormatting>
  <conditionalFormatting sqref="C154:J154 L154 N154 P154:R154 T154 V154 X154 Z154">
    <cfRule type="expression" dxfId="2012" priority="92">
      <formula>$AG$154=TRUE</formula>
    </cfRule>
  </conditionalFormatting>
  <conditionalFormatting sqref="C156:J156 L156 N156 P156:R156 T156 V156 X156 Z156">
    <cfRule type="expression" dxfId="2011" priority="91">
      <formula>$AG$156=TRUE</formula>
    </cfRule>
  </conditionalFormatting>
  <conditionalFormatting sqref="C158:J158 L158 N158 P158:R158 T158 V158 X158 Z158">
    <cfRule type="expression" dxfId="2010" priority="90">
      <formula>$AG$158=TRUE</formula>
    </cfRule>
  </conditionalFormatting>
  <conditionalFormatting sqref="C160:J160 L160 N160 P160:R160 T160 V160 X160 Z160">
    <cfRule type="expression" dxfId="2009" priority="89">
      <formula>$AG$160=TRUE</formula>
    </cfRule>
  </conditionalFormatting>
  <conditionalFormatting sqref="C162:J162 L162 N162 P162:R162 T162 V162 X162 Z162">
    <cfRule type="expression" dxfId="2008" priority="88">
      <formula>$AG$162=TRUE</formula>
    </cfRule>
  </conditionalFormatting>
  <conditionalFormatting sqref="C164:J164 L164 N164 P164:R164 T164 V164 X164 Z164">
    <cfRule type="expression" dxfId="2007" priority="87">
      <formula>$AG$164=TRUE</formula>
    </cfRule>
  </conditionalFormatting>
  <conditionalFormatting sqref="C166:J166 L166 N166 P166:R166 T166 V166 X166 Z166">
    <cfRule type="expression" dxfId="2006" priority="86">
      <formula>$AG$166=TRUE</formula>
    </cfRule>
  </conditionalFormatting>
  <conditionalFormatting sqref="F171">
    <cfRule type="expression" dxfId="2005" priority="548" stopIfTrue="1">
      <formula>NOT(ISERROR(SEARCH("FALSE",F171)))</formula>
    </cfRule>
    <cfRule type="expression" dxfId="2004" priority="547" stopIfTrue="1">
      <formula>NOT(ISERROR(SEARCH("TRUE",F171)))</formula>
    </cfRule>
    <cfRule type="cellIs" dxfId="2003" priority="546" operator="equal">
      <formula>"FALSE"</formula>
    </cfRule>
    <cfRule type="cellIs" dxfId="2002" priority="545" operator="equal">
      <formula>"TRUE"</formula>
    </cfRule>
    <cfRule type="expression" dxfId="2001" priority="549" stopIfTrue="1">
      <formula>NOT(ISERROR(SEARCH("FALSE",F171)))</formula>
    </cfRule>
  </conditionalFormatting>
  <conditionalFormatting sqref="AB8">
    <cfRule type="expression" dxfId="2000" priority="80">
      <formula>$AG$8=TRUE</formula>
    </cfRule>
  </conditionalFormatting>
  <conditionalFormatting sqref="AB10">
    <cfRule type="expression" dxfId="1999" priority="79">
      <formula>$AG$10=TRUE</formula>
    </cfRule>
  </conditionalFormatting>
  <conditionalFormatting sqref="AB12">
    <cfRule type="expression" dxfId="1998" priority="78">
      <formula>$AG$12=TRUE</formula>
    </cfRule>
  </conditionalFormatting>
  <conditionalFormatting sqref="AB14">
    <cfRule type="expression" dxfId="1997" priority="77">
      <formula>$AG$14=TRUE</formula>
    </cfRule>
  </conditionalFormatting>
  <conditionalFormatting sqref="AB16">
    <cfRule type="expression" dxfId="1996" priority="76">
      <formula>$AG$16=TRUE</formula>
    </cfRule>
  </conditionalFormatting>
  <conditionalFormatting sqref="AB18">
    <cfRule type="expression" dxfId="1995" priority="75">
      <formula>$AG$18=TRUE</formula>
    </cfRule>
  </conditionalFormatting>
  <conditionalFormatting sqref="AB20">
    <cfRule type="expression" dxfId="1994" priority="74">
      <formula>$AG$20=TRUE</formula>
    </cfRule>
  </conditionalFormatting>
  <conditionalFormatting sqref="AB22">
    <cfRule type="expression" dxfId="1993" priority="73">
      <formula>$AG$22=TRUE</formula>
    </cfRule>
  </conditionalFormatting>
  <conditionalFormatting sqref="AB24">
    <cfRule type="expression" dxfId="1992" priority="72">
      <formula>$AG$24=TRUE</formula>
    </cfRule>
  </conditionalFormatting>
  <conditionalFormatting sqref="AB26">
    <cfRule type="expression" dxfId="1991" priority="71">
      <formula>$AG$26=TRUE</formula>
    </cfRule>
  </conditionalFormatting>
  <conditionalFormatting sqref="AB28">
    <cfRule type="expression" dxfId="1990" priority="70">
      <formula>$AG$28=TRUE</formula>
    </cfRule>
  </conditionalFormatting>
  <conditionalFormatting sqref="AB30">
    <cfRule type="expression" dxfId="1989" priority="69">
      <formula>$AG$30=TRUE</formula>
    </cfRule>
  </conditionalFormatting>
  <conditionalFormatting sqref="AB32">
    <cfRule type="expression" dxfId="1988" priority="68">
      <formula>$AG$32=TRUE</formula>
    </cfRule>
  </conditionalFormatting>
  <conditionalFormatting sqref="AB34">
    <cfRule type="expression" dxfId="1987" priority="67">
      <formula>$AG$34=TRUE</formula>
    </cfRule>
  </conditionalFormatting>
  <conditionalFormatting sqref="AB36">
    <cfRule type="expression" dxfId="1986" priority="66">
      <formula>$AG$36=TRUE</formula>
    </cfRule>
  </conditionalFormatting>
  <conditionalFormatting sqref="AB38">
    <cfRule type="expression" dxfId="1985" priority="65">
      <formula>$AG$38=TRUE</formula>
    </cfRule>
  </conditionalFormatting>
  <conditionalFormatting sqref="AB40">
    <cfRule type="expression" dxfId="1984" priority="64">
      <formula>$AG$40=TRUE</formula>
    </cfRule>
  </conditionalFormatting>
  <conditionalFormatting sqref="AB42">
    <cfRule type="expression" dxfId="1983" priority="63">
      <formula>$AG$42=TRUE</formula>
    </cfRule>
  </conditionalFormatting>
  <conditionalFormatting sqref="AB44">
    <cfRule type="expression" dxfId="1982" priority="62">
      <formula>$AG$44=TRUE</formula>
    </cfRule>
  </conditionalFormatting>
  <conditionalFormatting sqref="AB46">
    <cfRule type="expression" dxfId="1981" priority="61">
      <formula>$AG$46=TRUE</formula>
    </cfRule>
  </conditionalFormatting>
  <conditionalFormatting sqref="AB48">
    <cfRule type="expression" dxfId="1980" priority="60">
      <formula>$AG$48=TRUE</formula>
    </cfRule>
  </conditionalFormatting>
  <conditionalFormatting sqref="AB50">
    <cfRule type="expression" dxfId="1979" priority="59">
      <formula>$AG$50=TRUE</formula>
    </cfRule>
  </conditionalFormatting>
  <conditionalFormatting sqref="AB52">
    <cfRule type="expression" dxfId="1978" priority="58">
      <formula>$AG$52=TRUE</formula>
    </cfRule>
  </conditionalFormatting>
  <conditionalFormatting sqref="AB54">
    <cfRule type="expression" dxfId="1977" priority="57">
      <formula>$AG$54=TRUE</formula>
    </cfRule>
  </conditionalFormatting>
  <conditionalFormatting sqref="AB56">
    <cfRule type="expression" dxfId="1976" priority="56">
      <formula>$AG$56=TRUE</formula>
    </cfRule>
  </conditionalFormatting>
  <conditionalFormatting sqref="AB58">
    <cfRule type="expression" dxfId="1975" priority="55">
      <formula>$AG$58=TRUE</formula>
    </cfRule>
  </conditionalFormatting>
  <conditionalFormatting sqref="AB60">
    <cfRule type="expression" dxfId="1974" priority="54">
      <formula>$AG$60=TRUE</formula>
    </cfRule>
  </conditionalFormatting>
  <conditionalFormatting sqref="AB62">
    <cfRule type="expression" dxfId="1973" priority="53">
      <formula>$AG$62=TRUE</formula>
    </cfRule>
  </conditionalFormatting>
  <conditionalFormatting sqref="AB64">
    <cfRule type="expression" dxfId="1972" priority="52">
      <formula>$AG$64=TRUE</formula>
    </cfRule>
  </conditionalFormatting>
  <conditionalFormatting sqref="AB66">
    <cfRule type="expression" dxfId="1971" priority="51">
      <formula>$AG$66=TRUE</formula>
    </cfRule>
  </conditionalFormatting>
  <conditionalFormatting sqref="AB68">
    <cfRule type="expression" dxfId="1970" priority="50">
      <formula>$AG$68=TRUE</formula>
    </cfRule>
  </conditionalFormatting>
  <conditionalFormatting sqref="AB70">
    <cfRule type="expression" dxfId="1969" priority="49">
      <formula>$AG$70=TRUE</formula>
    </cfRule>
  </conditionalFormatting>
  <conditionalFormatting sqref="AB72">
    <cfRule type="expression" dxfId="1968" priority="48">
      <formula>$AG$72=TRUE</formula>
    </cfRule>
  </conditionalFormatting>
  <conditionalFormatting sqref="AB74">
    <cfRule type="expression" dxfId="1967" priority="47">
      <formula>$AG$74=TRUE</formula>
    </cfRule>
  </conditionalFormatting>
  <conditionalFormatting sqref="AB76">
    <cfRule type="expression" dxfId="1966" priority="46">
      <formula>$AG$76=TRUE</formula>
    </cfRule>
  </conditionalFormatting>
  <conditionalFormatting sqref="AB78">
    <cfRule type="expression" dxfId="1965" priority="45">
      <formula>$AG$78=TRUE</formula>
    </cfRule>
  </conditionalFormatting>
  <conditionalFormatting sqref="AB80">
    <cfRule type="expression" dxfId="1964" priority="44">
      <formula>$AG$80=TRUE</formula>
    </cfRule>
  </conditionalFormatting>
  <conditionalFormatting sqref="AB82">
    <cfRule type="expression" dxfId="1963" priority="43">
      <formula>$AG$82=TRUE</formula>
    </cfRule>
  </conditionalFormatting>
  <conditionalFormatting sqref="AB84">
    <cfRule type="expression" dxfId="1962" priority="42">
      <formula>$AG$84=TRUE</formula>
    </cfRule>
  </conditionalFormatting>
  <conditionalFormatting sqref="AB86">
    <cfRule type="expression" dxfId="1961" priority="41">
      <formula>$AG$86=TRUE</formula>
    </cfRule>
  </conditionalFormatting>
  <conditionalFormatting sqref="AB88">
    <cfRule type="expression" dxfId="1960" priority="40">
      <formula>$AG$88=TRUE</formula>
    </cfRule>
  </conditionalFormatting>
  <conditionalFormatting sqref="AB90">
    <cfRule type="expression" dxfId="1959" priority="39">
      <formula>$AG$90=TRUE</formula>
    </cfRule>
  </conditionalFormatting>
  <conditionalFormatting sqref="AB92">
    <cfRule type="expression" dxfId="1958" priority="38">
      <formula>$AG$92=TRUE</formula>
    </cfRule>
  </conditionalFormatting>
  <conditionalFormatting sqref="AB94">
    <cfRule type="expression" dxfId="1957" priority="37">
      <formula>$AG$94=TRUE</formula>
    </cfRule>
  </conditionalFormatting>
  <conditionalFormatting sqref="AB96">
    <cfRule type="expression" dxfId="1956" priority="36">
      <formula>$AG$96=TRUE</formula>
    </cfRule>
  </conditionalFormatting>
  <conditionalFormatting sqref="AB98">
    <cfRule type="expression" dxfId="1955" priority="35">
      <formula>$AG$98=TRUE</formula>
    </cfRule>
  </conditionalFormatting>
  <conditionalFormatting sqref="AB100">
    <cfRule type="expression" dxfId="1954" priority="34">
      <formula>$AG$100=TRUE</formula>
    </cfRule>
  </conditionalFormatting>
  <conditionalFormatting sqref="AB102">
    <cfRule type="expression" dxfId="1953" priority="33">
      <formula>$AG$102=TRUE</formula>
    </cfRule>
  </conditionalFormatting>
  <conditionalFormatting sqref="AB104">
    <cfRule type="expression" dxfId="1952" priority="32">
      <formula>$AG$104=TRUE</formula>
    </cfRule>
  </conditionalFormatting>
  <conditionalFormatting sqref="AB106">
    <cfRule type="expression" dxfId="1951" priority="31">
      <formula>$AG$106=TRUE</formula>
    </cfRule>
  </conditionalFormatting>
  <conditionalFormatting sqref="AB108">
    <cfRule type="expression" dxfId="1950" priority="30">
      <formula>$AG$108=TRUE</formula>
    </cfRule>
  </conditionalFormatting>
  <conditionalFormatting sqref="AB110">
    <cfRule type="expression" dxfId="1949" priority="29">
      <formula>$AG$110=TRUE</formula>
    </cfRule>
  </conditionalFormatting>
  <conditionalFormatting sqref="AB112">
    <cfRule type="expression" dxfId="1948" priority="28">
      <formula>$AG$112=TRUE</formula>
    </cfRule>
  </conditionalFormatting>
  <conditionalFormatting sqref="AB114">
    <cfRule type="expression" dxfId="1947" priority="27">
      <formula>$AG$114=TRUE</formula>
    </cfRule>
  </conditionalFormatting>
  <conditionalFormatting sqref="AB116">
    <cfRule type="expression" dxfId="1946" priority="26">
      <formula>$AG$116=TRUE</formula>
    </cfRule>
  </conditionalFormatting>
  <conditionalFormatting sqref="AB118">
    <cfRule type="expression" dxfId="1945" priority="25">
      <formula>$AG$118=TRUE</formula>
    </cfRule>
  </conditionalFormatting>
  <conditionalFormatting sqref="AB120">
    <cfRule type="expression" dxfId="1944" priority="24">
      <formula>$AG$120=TRUE</formula>
    </cfRule>
  </conditionalFormatting>
  <conditionalFormatting sqref="AB122">
    <cfRule type="expression" dxfId="1943" priority="23">
      <formula>$AG$122=TRUE</formula>
    </cfRule>
  </conditionalFormatting>
  <conditionalFormatting sqref="AB124">
    <cfRule type="expression" dxfId="1942" priority="22">
      <formula>$AG$124=TRUE</formula>
    </cfRule>
  </conditionalFormatting>
  <conditionalFormatting sqref="AB126">
    <cfRule type="expression" dxfId="1941" priority="21">
      <formula>$AG$126=TRUE</formula>
    </cfRule>
  </conditionalFormatting>
  <conditionalFormatting sqref="AB128">
    <cfRule type="expression" dxfId="1940" priority="20">
      <formula>$AG$128=TRUE</formula>
    </cfRule>
  </conditionalFormatting>
  <conditionalFormatting sqref="AB130">
    <cfRule type="expression" dxfId="1939" priority="19">
      <formula>$AG$130=TRUE</formula>
    </cfRule>
  </conditionalFormatting>
  <conditionalFormatting sqref="AB132">
    <cfRule type="expression" dxfId="1938" priority="18">
      <formula>$AG$132=TRUE</formula>
    </cfRule>
  </conditionalFormatting>
  <conditionalFormatting sqref="AB134">
    <cfRule type="expression" dxfId="1937" priority="17">
      <formula>$AG$134=TRUE</formula>
    </cfRule>
  </conditionalFormatting>
  <conditionalFormatting sqref="AB136">
    <cfRule type="expression" dxfId="1936" priority="16">
      <formula>$AG$136=TRUE</formula>
    </cfRule>
  </conditionalFormatting>
  <conditionalFormatting sqref="AB138">
    <cfRule type="expression" dxfId="1935" priority="15">
      <formula>$AG$138=TRUE</formula>
    </cfRule>
  </conditionalFormatting>
  <conditionalFormatting sqref="AB140">
    <cfRule type="expression" dxfId="1934" priority="14">
      <formula>$AG$140=TRUE</formula>
    </cfRule>
  </conditionalFormatting>
  <conditionalFormatting sqref="AB142">
    <cfRule type="expression" dxfId="1933" priority="13">
      <formula>$AG$142=TRUE</formula>
    </cfRule>
  </conditionalFormatting>
  <conditionalFormatting sqref="AB144">
    <cfRule type="expression" dxfId="1932" priority="12">
      <formula>$AG$144=TRUE</formula>
    </cfRule>
  </conditionalFormatting>
  <conditionalFormatting sqref="AB146">
    <cfRule type="expression" dxfId="1931" priority="11">
      <formula>$AG$146=TRUE</formula>
    </cfRule>
  </conditionalFormatting>
  <conditionalFormatting sqref="AB148">
    <cfRule type="expression" dxfId="1930" priority="10">
      <formula>$AG$148=TRUE</formula>
    </cfRule>
  </conditionalFormatting>
  <conditionalFormatting sqref="AB150">
    <cfRule type="expression" dxfId="1929" priority="9">
      <formula>$AG$150=TRUE</formula>
    </cfRule>
  </conditionalFormatting>
  <conditionalFormatting sqref="AB152">
    <cfRule type="expression" dxfId="1928" priority="8">
      <formula>$AG$152=TRUE</formula>
    </cfRule>
  </conditionalFormatting>
  <conditionalFormatting sqref="AB154">
    <cfRule type="expression" dxfId="1927" priority="7">
      <formula>$AG$154=TRUE</formula>
    </cfRule>
  </conditionalFormatting>
  <conditionalFormatting sqref="AB156">
    <cfRule type="expression" dxfId="1926" priority="6">
      <formula>$AG$156=TRUE</formula>
    </cfRule>
  </conditionalFormatting>
  <conditionalFormatting sqref="AB158">
    <cfRule type="expression" dxfId="1925" priority="5">
      <formula>$AG$158=TRUE</formula>
    </cfRule>
  </conditionalFormatting>
  <conditionalFormatting sqref="AB160">
    <cfRule type="expression" dxfId="1924" priority="4">
      <formula>$AG$160=TRUE</formula>
    </cfRule>
  </conditionalFormatting>
  <conditionalFormatting sqref="AB162">
    <cfRule type="expression" dxfId="1923" priority="3">
      <formula>$AG$162=TRUE</formula>
    </cfRule>
  </conditionalFormatting>
  <conditionalFormatting sqref="AB164">
    <cfRule type="expression" dxfId="1922" priority="2">
      <formula>$AG$164=TRUE</formula>
    </cfRule>
  </conditionalFormatting>
  <conditionalFormatting sqref="AB166">
    <cfRule type="expression" dxfId="1921" priority="1">
      <formula>$AG$166=TRUE</formula>
    </cfRule>
  </conditionalFormatting>
  <conditionalFormatting sqref="AB171">
    <cfRule type="expression" dxfId="1920" priority="85" stopIfTrue="1">
      <formula>NOT(ISERROR(SEARCH("FALSE",AB171)))</formula>
    </cfRule>
    <cfRule type="cellIs" dxfId="1919" priority="81" operator="equal">
      <formula>"TRUE"</formula>
    </cfRule>
    <cfRule type="cellIs" dxfId="1918" priority="82" operator="equal">
      <formula>"FALSE"</formula>
    </cfRule>
    <cfRule type="expression" dxfId="1917" priority="83" stopIfTrue="1">
      <formula>NOT(ISERROR(SEARCH("TRUE",AB171)))</formula>
    </cfRule>
    <cfRule type="expression" dxfId="1916" priority="84" stopIfTrue="1">
      <formula>NOT(ISERROR(SEARCH("FALSE",AB171)))</formula>
    </cfRule>
  </conditionalFormatting>
  <dataValidations xWindow="1581" yWindow="849" count="7">
    <dataValidation operator="greaterThanOrEqual" allowBlank="1" showInputMessage="1" showErrorMessage="1" sqref="Z168:AA168 N168 J168 L168 E8:F8 C8 E10:F10 C10 E14:F14 C14 E12:F12 C12 E18:F18 C18 E20:F20 C20 E22:F22 C22 E24:F24 C24 E26:F26 C26 E28:F28 C28 E58:F58 C64:C66 E16:F16 C16 C104:C106 C72 E72:F72 C30:C32 E30:F32 E34:F34 E36:F36 E38:F38 C34:C38 E40:F40 E42:F42 C40:C42 E44:F44 E46:F46 C44:C46 E48:F48 E50:F50 C48:C50 E52:F52 E54:F54 C52:C54 E56:F56 C56:C58 E60:F60 E62:F62 C60:C62 E64:F64 E66:F66 E68:F68 E70:F70 C68:C70 C74 E74:F74 E76:F76 E78:F78 C76:C78 E80:F80 E82:F82 C80:C82 E84:F84 E86:F86 C84:C86 E88:F88 E90:F90 C88:C90 E92:F92 E94:F94 C92:C94 E96:F96 E98:F98 C96:C98 E100:F100 E102:F102 C100:C102 E104:F104 E106:F106 E118:F118 C124:C126 C132 E132:F132 E108:F108 E110:F110 C108:C110 E112:F112 E114:F114 C112:C114 E116:F116 C116:C118 E120:F120 E122:F122 C120:C122 E124:F124 E126:F126 E128:F128 E130:F130 C128:C130 C134 E134:F134 E136:F136 E138:F138 C136:C138 E140:F140 E142:F142 C140:C142 E144:F144 E146:F146 C144:C146 E148:F148 E150:F150 C148:C150 E152:F152 E154:F154 C152:C154 E156:F156 E158:F158 C156:C158 E160:F160 E166:F166 E162:F162 C160:C162 E164:F164 C164:C166 D161:AA161 D157:AA157 D153:AA153 D149:AA149 D145:AA145 D141:AA141 D137:AA137 D129:AA129 D121:AA121 D117:AA117 D113:AA113 D109:AA109 D125:AA125 D165:AA165 D105:AA105 D101:AA101 D97:AA97 D93:AA93 D89:AA89 D85:AA85 D81:AA81 D77:AA77 D69:AA69 D61:AA61 D57:AA57 D53:AA53 D49:AA49 D45:AA45 D41:AA41 D37:AA37 D35:AA35 G31:V31 D65:AA65 P168:X168" xr:uid="{00000000-0002-0000-0600-000000000000}"/>
    <dataValidation type="whole" operator="greaterThanOrEqual" allowBlank="1" showInputMessage="1" showErrorMessage="1" promptTitle="Data input" prompt="Insert non-negative integer value" sqref="L24 L22 L20 L18 L14 L12 L10 L8 L16 L28 L26 J28 J16 J8 J10 J12 J14 J18 J20 J22 J24 J26 N28 N16 N8 N10 N12 N14 N18 N20 N22 N24 N26 AC22 AC28 AC8 AC26 AC10 L164 AC12 AC14 AC16 AC18 AC24 AC20 Z24:AA24 Z18:AA18 Z16:AA16 Z14:AA14 Z12:AA12 Z10:AA10 Z26:AA26 Z8:AA8 Z28:AA28 Z22:AA22 Z20:AA20 N72 L32 AC30:AC66 N106 J72 AC74:AC106 Z106:AA106 J106 L72 Z72:AA72 L66 AC68:AC72 N66 J30 J32 J58 L30 N30 Z66:AA66 Z30:AA30 Z32:AA32 W30:W32 J66 N32 N34 Z34:AA34 L34 J34 J36 N36 Z36:AA36 L36 Z38:AA38 J38 N38 L38 L40 Z40:AA40 J40 N40 Z42:AA42 L42 J42 N42 N44 Z44:AA44 L44 J44 Z46:AA46 N46 J46 L46 Z48:AA48 N48 J48 L48 Z50:AA50 L50 N50 J50 J52 Z52:AA52 L52 N52 Z54:AA54 J54 N54 L54 L56 Z56:AA56 J56 N56 Z58:AA58 L58 N58 N60 Z60:AA60 L60 J60 Z62:AA62 N62 L62 J62 J64 Z64:AA64 N64 L64 Z68:AA68 N68 J68 L68 Z70:AA70 L70 N70 J70 Z74:AA74 J74 L74 N74 N76 Z76:AA76 J76 L76 Z78:AA78 N78 J78 L78 L80 Z80:AA80 N80 J80 Z82:AA82 L82 J82 N82 Z84:AA84 L84 J84 N84 Z86:AA86 N86 L86 J86 J88 Z88:AA88 N88 L88 Z90:AA90 J90 L90 N90 N92 Z92:AA92 J92 L92 Z94:AA94 N94 J94 L94 L96 Z96:AA96 N96 J96 Z98:AA98 L98 J98 N98 Z100:AA100 L100 J100 N100 Z102:AA102 N102 L102 J102 J104 Z104:AA104 N104 L104 L106 N132 AC108:AC126 J132 L132 Z132:AA132 L126 AC128:AC132 N126 J118 Z126:AA126 J126 Z108:AA108 N108 J108 L108 Z110:AA110 L110 N110 J110 J112 Z112:AA112 L112 N112 Z114:AA114 J114 N114 L114 L116 Z116:AA116 J116 N116 Z118:AA118 L118 N118 N120 Z120:AA120 L120 J120 Z122:AA122 N122 L122 J122 J124 Z124:AA124 N124 L124 Z128:AA128 N128 J128 L128 Z130:AA130 L130 N130 J130 Z134:AA134 J134 L134 N134 N136 Z136:AA136 J136 L136 Z138:AA138 N138 J138 L138 L140 Z140:AA140 N140 J140 Z142:AA142 L142 J142 N142 Z144:AA144 L144 J144 N144 Z146:AA146 N146 L146 J146 J148 Z148:AA148 N148 L148 Z150:AA150 J150 L150 N150 N152 Z152:AA152 J152 L152 Z154:AA154 N154 J154 L154 L156 Z156:AA156 N156 J156 Z158:AA158 L158 J158 N158 Z160:AA160 L160 J160 N160 Z162:AA162 N162 L162 J162 J164 Z164:AA164 N164 AC134:AC168 Z166:AA166 J166 N166 L166 P166:W166 P164:W164 P162:W162 P160:W160 P158:W158 P156:W156 P154:W154 P152:W152 P150:W150 P148:W148 P146:W146 P144:W144 P142:W142 P140:W140 P138:W138 P136:W136 P134:W134 P130:W130 P128:W128 P124:W124 P122:W122 P120:W120 P118:W118 P116:W116 P114:W114 P112:W112 P110:W110 P108:W108 P132:W132 P126:W126 P104:W104 P102:W102 P100:W100 P98:W98 P96:W96 P94:W94 P92:W92 P90:W90 P88:W88 P86:W86 P84:W84 P82:W82 P80:W80 P78:W78 P76:W76 P74:W74 P70:W70 P68:W68 P64:W64 P62:W62 P60:W60 P58:W58 P56:W56 P54:W54 P52:W52 P50:W50 P48:W48 P46:W46 P44:W44 P42:W42 P40:W40 P38:W38 P36:W36 P34:W34 P32:V32 P30:V30 P72:W72 P106:W106 P66:W66 P8:W8 P10:W10 P12:W12 P14:W14 P16:W16 P18:W18 P20:W20 P22:W22 P24:W24 P26:W26 P28:W28" xr:uid="{00000000-0002-0000-0600-000001000000}">
      <formula1>0</formula1>
    </dataValidation>
    <dataValidation type="list" allowBlank="1" showInputMessage="1" showErrorMessage="1" sqref="I8 I10 I12 I14 I16 I18 I20 I22 I24 I26 I28 I66 I72 I58 I30 I32 I34 I36 I38 I40 I42 I44 I46 I48 I50 I52 I54 I56 I60 I62 I64 I68 I70 I74 I76 I78 I80 I82 I84 I86 I88 I90 I92 I94 I96 I98 I100 I102 I104 I106 I126 I132 I118 I108 I110 I112 I114 I116 I120 I122 I124 I128 I130 I134 I136 I138 I140 I142 I144 I146 I148 I150 I152 I154 I156 I158 I160 I162 I164 I166" xr:uid="{00000000-0002-0000-0600-000002000000}">
      <formula1>COUNTRIES</formula1>
    </dataValidation>
    <dataValidation type="list" allowBlank="1" showInputMessage="1" showErrorMessage="1" sqref="G8 G10 G12 G14 G16 G18 G20 G22 G24 G26 G28 G66 G72 G58 G32 G30 G34 G36 G38 G40 G42 G44 G46 G48 G50 G52 G54 G56 G60 G62 G64 G68 G70 G74 G76 G78 G80 G82 G84 G86 G88 G90 G92 G94 G96 G98 G100 G102 G104 G106 G126 G132 G118 G108 G110 G112 G114 G116 G120 G122 G124 G128 G130 G134 G136 G138 G140 G142 G144 G146 G148 G150 G152 G154 G156 G158 G160 G162 G164 G166" xr:uid="{00000000-0002-0000-0600-000003000000}">
      <formula1>Typeofuci</formula1>
    </dataValidation>
    <dataValidation type="whole" operator="greaterThanOrEqual" allowBlank="1" showInputMessage="1" showErrorMessage="1" sqref="X8:Y8 X28:Y28 X10:Y10 X12:Y12 X14:Y14 X16:Y16 X18:Y18 X20:Y20 X22:Y22 X24:Y24 X26:Y26 Y168 X66:Y66 Z31:AA31 Z33:AA33 X30:Y34 X36:Y36 X38:Y38 X40:Y40 X42:Y42 X44:Y44 Z47:AA47 X46:Y48 X50:Y50 X52:Y52 X54:Y54 X56:Y56 X58:Y58 X60:Y60 X62:Y62 X64:Y64 X68:Y68 X70:Y70 X72:Y72 X74:Y74 X76:Y76 X78:Y78 X80:Y80 X82:Y82 X84:Y84 X86:Y86 X88:Y88 X90:Y90 X92:Y92 X94:Y94 X96:Y96 X98:Y98 X100:Y100 X102:Y102 X104:Y104 X106:Y106 X126:Y126 X108:Y108 X110:Y110 X112:Y112 X114:Y114 X116:Y116 X118:Y118 X120:Y120 X122:Y122 X124:Y124 X128:Y128 X130:Y130 X132:Y132 X134:Y134 X136:Y136 X138:Y138 X140:Y140 X142:Y142 X144:Y144 X146:Y146 X148:Y148 X150:Y150 X152:Y152 X154:Y154 X156:Y156 X158:Y158 X160:Y160 X162:Y162 X164:Y164 X166:Y166 C167:AA167 C163:AA163 C159:AA159 C155:AA155 C151:AA151 C147:AA147 C143:AA143 C139:AA139 C135:AA135 C131:AA131 C123:AA123 C119:AA119 C115:AA115 C111:AA111 C103:AA103 C99:AA99 C95:AA95 C91:AA91 C87:AA87 C83:AA83 C79:AA79 C75:AA75 C71:AA71 C63:AA63 C59:AA59 C55:AA55 C51:AA51 C47:W47 C43:AA43 C39:AA39 C33:W33" xr:uid="{00000000-0002-0000-0600-000004000000}">
      <formula1>0</formula1>
    </dataValidation>
    <dataValidation type="list" allowBlank="1" showInputMessage="1" showErrorMessage="1" sqref="H8 H10 H12 H14 H16 H18 H20 H22 H24 H26 H28 H66 H72 H58 H30 H32 H34 H36 H38 H40 H42 H44 H46 H48 H50 H52 H54 H56 H60 H62 H64 H68 H70 H74 H76 H78 H80 H82 H84 H86 H88 H90 H92 H94 H96 H98 H100 H102 H104 H106 H126 H132 H118 H108 H110 H112 H114 H116 H120 H122 H124 H128 H130 H134 H136 H138 H140 H142 H144 H146 H148 H150 H152 H154 H156 H158 H160 H162 H164 H166" xr:uid="{00000000-0002-0000-0600-000005000000}">
      <formula1>Openended_closeended</formula1>
    </dataValidation>
    <dataValidation type="list" allowBlank="1" showInputMessage="1" showErrorMessage="1" sqref="D8 D10 D12 D14 D16 D18 D20 D22 D24 D26 D28 D30 D32 D34 D36 D38 D40 D42 D44 D46 D48 D50 D52 D56 D54 D58 D60 D62 D64 D66 D68 D70 D72 D74 D76 D78 D80 D82 D84 D86 D88 D90 D92 D96 D94 D98 D100 D102 D104 D106 D108 D110 D112 D116 D114 D118 D120 D122 D124 D126 D128 D130 D132 D134 D136 D138 D140 D142 D144 D146 D148 D150 D152 D156 D154 D158 D160 D162 D164 D166" xr:uid="{00000000-0002-0000-0600-000006000000}">
      <formula1>positive_negative</formula1>
    </dataValidation>
  </dataValidations>
  <pageMargins left="0.7" right="0.7" top="0.75" bottom="0.75" header="0.3" footer="0.3"/>
  <pageSetup scale="1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P111"/>
  <sheetViews>
    <sheetView showGridLines="0" view="pageBreakPreview" zoomScaleNormal="100" zoomScaleSheetLayoutView="100" workbookViewId="0"/>
  </sheetViews>
  <sheetFormatPr defaultRowHeight="15" x14ac:dyDescent="0.25"/>
  <cols>
    <col min="1" max="1" width="3" bestFit="1" customWidth="1"/>
    <col min="2" max="2" width="4.85546875" customWidth="1"/>
    <col min="3" max="3" width="24.85546875" customWidth="1"/>
    <col min="4" max="4" width="2.5703125" customWidth="1"/>
    <col min="5" max="5" width="2.7109375" customWidth="1"/>
    <col min="6" max="8" width="25.7109375" customWidth="1"/>
    <col min="9" max="9" width="3.28515625" customWidth="1"/>
    <col min="10" max="12" width="25.7109375" customWidth="1"/>
    <col min="13" max="13" width="3.28515625" customWidth="1"/>
    <col min="14" max="16" width="25.7109375" customWidth="1"/>
    <col min="17" max="17" width="3.28515625" customWidth="1"/>
    <col min="18" max="20" width="25.7109375" customWidth="1"/>
    <col min="21" max="21" width="3.28515625" customWidth="1"/>
    <col min="22" max="24" width="25.7109375" customWidth="1"/>
    <col min="25" max="25" width="3.28515625" customWidth="1"/>
    <col min="26" max="28" width="25.7109375" customWidth="1"/>
    <col min="29" max="29" width="3.28515625" customWidth="1"/>
    <col min="30" max="30" width="3.140625" customWidth="1"/>
    <col min="31" max="43" width="0" hidden="1" customWidth="1"/>
  </cols>
  <sheetData>
    <row r="1" spans="1:40" ht="12" customHeight="1" x14ac:dyDescent="0.25">
      <c r="A1" s="1"/>
      <c r="B1" s="209"/>
      <c r="C1" s="209"/>
      <c r="D1" s="209"/>
      <c r="E1" s="209"/>
      <c r="F1" s="209"/>
      <c r="G1" s="209"/>
      <c r="H1" s="1"/>
      <c r="I1" s="1"/>
      <c r="J1" s="1"/>
      <c r="K1" s="1"/>
      <c r="L1" s="1"/>
      <c r="M1" s="1"/>
      <c r="N1" s="1"/>
      <c r="O1" s="1"/>
      <c r="P1" s="1"/>
      <c r="Q1" s="1"/>
      <c r="R1" s="1"/>
      <c r="S1" s="1"/>
      <c r="T1" s="1"/>
      <c r="U1" s="1"/>
      <c r="V1" s="1"/>
      <c r="W1" s="1"/>
      <c r="X1" s="1"/>
      <c r="Y1" s="1"/>
      <c r="Z1" s="1"/>
      <c r="AA1" s="1"/>
      <c r="AB1" s="1"/>
      <c r="AC1" s="1"/>
    </row>
    <row r="2" spans="1:40" ht="18.75" x14ac:dyDescent="0.25">
      <c r="A2" s="1"/>
      <c r="B2" s="441" t="str">
        <f>'Section C'!B2:C2</f>
        <v>Form QST-MC</v>
      </c>
      <c r="C2" s="441"/>
      <c r="D2" s="441"/>
      <c r="E2" s="1"/>
      <c r="F2" s="1"/>
      <c r="G2" s="1"/>
      <c r="H2" s="1"/>
      <c r="I2" s="1"/>
      <c r="J2" s="1"/>
      <c r="K2" s="1"/>
      <c r="L2" s="1"/>
      <c r="M2" s="1"/>
      <c r="N2" s="1"/>
      <c r="O2" s="1"/>
      <c r="P2" s="1"/>
      <c r="Q2" s="1"/>
      <c r="R2" s="1"/>
      <c r="S2" s="1"/>
      <c r="T2" s="1"/>
      <c r="U2" s="1"/>
      <c r="V2" s="1"/>
      <c r="W2" s="1"/>
      <c r="X2" s="1"/>
      <c r="Y2" s="1"/>
      <c r="Z2" s="1"/>
      <c r="AA2" s="1"/>
      <c r="AB2" s="1"/>
      <c r="AC2" s="1"/>
      <c r="AD2" s="1"/>
    </row>
    <row r="3" spans="1:40" ht="18.75" x14ac:dyDescent="0.25">
      <c r="A3" s="1"/>
      <c r="B3" s="209"/>
      <c r="C3" s="209"/>
      <c r="D3" s="209"/>
      <c r="E3" s="209"/>
      <c r="F3" s="209"/>
      <c r="G3" s="209"/>
      <c r="H3" s="1"/>
      <c r="I3" s="1"/>
      <c r="J3" s="1"/>
      <c r="K3" s="1"/>
      <c r="L3" s="1"/>
      <c r="M3" s="1"/>
      <c r="N3" s="1"/>
      <c r="O3" s="1"/>
      <c r="P3" s="1"/>
      <c r="Q3" s="1"/>
      <c r="R3" s="1"/>
      <c r="S3" s="1"/>
      <c r="T3" s="1"/>
      <c r="U3" s="1"/>
      <c r="V3" s="1"/>
      <c r="W3" s="1"/>
      <c r="X3" s="1"/>
      <c r="Y3" s="1"/>
      <c r="Z3" s="1"/>
      <c r="AA3" s="1"/>
      <c r="AB3" s="1"/>
      <c r="AC3" s="1"/>
      <c r="AD3" s="1"/>
    </row>
    <row r="4" spans="1:40" ht="18.75" x14ac:dyDescent="0.25">
      <c r="A4" s="1"/>
      <c r="B4" s="473" t="s">
        <v>418</v>
      </c>
      <c r="C4" s="473"/>
      <c r="D4" s="473"/>
      <c r="E4" s="473"/>
      <c r="F4" s="473"/>
      <c r="G4" s="473"/>
      <c r="H4" s="1"/>
      <c r="I4" s="1"/>
      <c r="J4" s="1"/>
      <c r="K4" s="1"/>
      <c r="L4" s="1"/>
      <c r="M4" s="1"/>
      <c r="N4" s="1"/>
      <c r="O4" s="1"/>
      <c r="P4" s="1"/>
      <c r="Q4" s="1"/>
      <c r="R4" s="1"/>
      <c r="S4" s="1"/>
      <c r="T4" s="1"/>
      <c r="U4" s="1"/>
      <c r="V4" s="1"/>
      <c r="W4" s="1"/>
      <c r="X4" s="1"/>
      <c r="Y4" s="1"/>
      <c r="Z4" s="1"/>
      <c r="AA4" s="1"/>
      <c r="AB4" s="1"/>
      <c r="AC4" s="1"/>
      <c r="AD4" s="1"/>
    </row>
    <row r="5" spans="1:40" ht="18.75" x14ac:dyDescent="0.25">
      <c r="A5" s="1"/>
      <c r="B5" s="209"/>
      <c r="C5" s="209"/>
      <c r="D5" s="209"/>
      <c r="E5" s="209"/>
      <c r="F5" s="209"/>
      <c r="G5" s="209"/>
      <c r="H5" s="1"/>
      <c r="I5" s="1"/>
      <c r="J5" s="1"/>
      <c r="K5" s="1"/>
      <c r="L5" s="1"/>
      <c r="M5" s="1"/>
      <c r="N5" s="1"/>
      <c r="O5" s="1"/>
      <c r="P5" s="1"/>
      <c r="Q5" s="1"/>
      <c r="R5" s="1"/>
      <c r="S5" s="1"/>
      <c r="T5" s="1"/>
      <c r="U5" s="1"/>
      <c r="V5" s="1"/>
      <c r="W5" s="1"/>
      <c r="X5" s="1"/>
      <c r="Y5" s="1"/>
      <c r="Z5" s="1"/>
      <c r="AA5" s="1"/>
      <c r="AB5" s="1"/>
      <c r="AC5" s="1"/>
      <c r="AD5" s="1"/>
    </row>
    <row r="6" spans="1:40" ht="31.5" customHeight="1" x14ac:dyDescent="0.25">
      <c r="A6" s="174"/>
      <c r="B6" s="464" t="s">
        <v>559</v>
      </c>
      <c r="C6" s="464"/>
      <c r="D6" s="464"/>
      <c r="E6" s="464"/>
      <c r="F6" s="464"/>
      <c r="G6" s="464"/>
      <c r="H6" s="464"/>
      <c r="I6" s="464"/>
      <c r="J6" s="464"/>
      <c r="K6" s="464"/>
      <c r="L6" s="464"/>
      <c r="M6" s="464"/>
      <c r="N6" s="464"/>
      <c r="O6" s="464"/>
      <c r="P6" s="213"/>
      <c r="Q6" s="464"/>
      <c r="R6" s="464"/>
      <c r="S6" s="464"/>
      <c r="T6" s="464"/>
      <c r="U6" s="464"/>
      <c r="V6" s="4"/>
      <c r="W6" s="4"/>
      <c r="X6" s="4"/>
      <c r="Y6" s="4"/>
      <c r="Z6" s="1"/>
      <c r="AA6" s="1"/>
      <c r="AB6" s="1"/>
      <c r="AC6" s="1"/>
      <c r="AD6" s="1"/>
    </row>
    <row r="7" spans="1:40" ht="76.5" customHeight="1" x14ac:dyDescent="0.25">
      <c r="A7" s="174"/>
      <c r="B7" s="464" t="s">
        <v>478</v>
      </c>
      <c r="C7" s="464"/>
      <c r="D7" s="464"/>
      <c r="E7" s="464"/>
      <c r="F7" s="464"/>
      <c r="G7" s="464"/>
      <c r="H7" s="464"/>
      <c r="I7" s="464"/>
      <c r="J7" s="464"/>
      <c r="K7" s="464"/>
      <c r="L7" s="464"/>
      <c r="M7" s="464"/>
      <c r="N7" s="464"/>
      <c r="O7" s="464"/>
      <c r="P7" s="213"/>
      <c r="Q7" s="213"/>
      <c r="R7" s="213"/>
      <c r="S7" s="213"/>
      <c r="T7" s="213"/>
      <c r="U7" s="213"/>
      <c r="V7" s="4"/>
      <c r="W7" s="4"/>
      <c r="X7" s="4"/>
      <c r="Y7" s="4"/>
      <c r="Z7" s="1"/>
      <c r="AA7" s="1"/>
      <c r="AB7" s="1"/>
      <c r="AC7" s="1"/>
      <c r="AD7" s="1"/>
    </row>
    <row r="8" spans="1:40" x14ac:dyDescent="0.25">
      <c r="A8" s="174"/>
      <c r="B8" s="211"/>
      <c r="C8" s="208"/>
      <c r="D8" s="208"/>
      <c r="E8" s="208"/>
      <c r="F8" s="208"/>
      <c r="G8" s="208"/>
      <c r="H8" s="208"/>
      <c r="I8" s="208"/>
      <c r="J8" s="208"/>
      <c r="K8" s="208"/>
      <c r="L8" s="208"/>
      <c r="M8" s="4"/>
      <c r="N8" s="4"/>
      <c r="O8" s="4"/>
      <c r="P8" s="4"/>
      <c r="Q8" s="4"/>
      <c r="R8" s="4"/>
      <c r="S8" s="4"/>
      <c r="T8" s="4"/>
      <c r="U8" s="4"/>
      <c r="V8" s="4"/>
      <c r="W8" s="4"/>
      <c r="X8" s="4"/>
      <c r="Y8" s="4"/>
      <c r="Z8" s="1"/>
      <c r="AA8" s="1"/>
      <c r="AB8" s="1"/>
      <c r="AC8" s="1"/>
      <c r="AD8" s="1"/>
    </row>
    <row r="9" spans="1:40" ht="15.75" x14ac:dyDescent="0.25">
      <c r="A9" s="44">
        <v>1</v>
      </c>
      <c r="B9" s="460" t="s">
        <v>748</v>
      </c>
      <c r="C9" s="436"/>
      <c r="D9" s="208"/>
      <c r="E9" s="208"/>
      <c r="F9" s="208"/>
      <c r="G9" s="208"/>
      <c r="H9" s="208"/>
      <c r="I9" s="208"/>
      <c r="J9" s="208"/>
      <c r="K9" s="208"/>
      <c r="L9" s="208"/>
      <c r="M9" s="4"/>
      <c r="N9" s="4"/>
      <c r="O9" s="4"/>
      <c r="P9" s="4"/>
      <c r="Q9" s="4"/>
      <c r="R9" s="4"/>
      <c r="S9" s="4"/>
      <c r="T9" s="4"/>
      <c r="U9" s="4"/>
      <c r="V9" s="4"/>
      <c r="W9" s="4"/>
      <c r="X9" s="4"/>
      <c r="Y9" s="4"/>
      <c r="Z9" s="4"/>
      <c r="AA9" s="1"/>
      <c r="AB9" s="1"/>
      <c r="AC9" s="1"/>
      <c r="AD9" s="1"/>
    </row>
    <row r="10" spans="1:40" ht="16.5" thickBot="1" x14ac:dyDescent="0.3">
      <c r="A10" s="189"/>
      <c r="B10" s="210"/>
      <c r="C10" s="210"/>
      <c r="D10" s="208"/>
      <c r="E10" s="208"/>
      <c r="F10" s="208"/>
      <c r="G10" s="208"/>
      <c r="H10" s="208"/>
      <c r="I10" s="208"/>
      <c r="J10" s="208"/>
      <c r="K10" s="208"/>
      <c r="L10" s="208"/>
      <c r="M10" s="4"/>
      <c r="N10" s="4"/>
      <c r="O10" s="4"/>
      <c r="P10" s="4"/>
      <c r="Q10" s="4"/>
      <c r="R10" s="4"/>
      <c r="S10" s="4"/>
      <c r="T10" s="4"/>
      <c r="U10" s="4"/>
      <c r="V10" s="4"/>
      <c r="W10" s="4"/>
      <c r="X10" s="4"/>
      <c r="Y10" s="4"/>
      <c r="Z10" s="4"/>
      <c r="AA10" s="1"/>
      <c r="AB10" s="1"/>
      <c r="AC10" s="1"/>
      <c r="AD10" s="1"/>
    </row>
    <row r="11" spans="1:40" ht="16.5" thickBot="1" x14ac:dyDescent="0.3">
      <c r="A11" s="185"/>
      <c r="B11" s="44">
        <v>1.1000000000000001</v>
      </c>
      <c r="C11" s="460" t="s">
        <v>44</v>
      </c>
      <c r="D11" s="460"/>
      <c r="E11" s="207"/>
      <c r="F11" s="468" t="s">
        <v>47</v>
      </c>
      <c r="G11" s="469"/>
      <c r="H11" s="470"/>
      <c r="I11" s="207"/>
      <c r="J11" s="468" t="s">
        <v>48</v>
      </c>
      <c r="K11" s="469"/>
      <c r="L11" s="470"/>
      <c r="M11" s="207"/>
      <c r="N11" s="468" t="s">
        <v>49</v>
      </c>
      <c r="O11" s="469"/>
      <c r="P11" s="470"/>
      <c r="Q11" s="207"/>
      <c r="R11" s="468" t="s">
        <v>50</v>
      </c>
      <c r="S11" s="469"/>
      <c r="T11" s="470"/>
      <c r="U11" s="207"/>
      <c r="V11" s="468" t="s">
        <v>25</v>
      </c>
      <c r="W11" s="469"/>
      <c r="X11" s="470"/>
      <c r="Y11" s="121"/>
      <c r="Z11" s="121"/>
      <c r="AA11" s="1"/>
      <c r="AB11" s="1"/>
      <c r="AC11" s="1"/>
      <c r="AD11" s="1"/>
    </row>
    <row r="12" spans="1:40" s="203" customFormat="1" ht="27" customHeight="1" x14ac:dyDescent="0.25">
      <c r="A12" s="185"/>
      <c r="B12" s="122"/>
      <c r="C12" s="436"/>
      <c r="D12" s="436"/>
      <c r="E12" s="121"/>
      <c r="F12" s="181" t="s">
        <v>392</v>
      </c>
      <c r="G12" s="181" t="s">
        <v>393</v>
      </c>
      <c r="H12" s="181" t="s">
        <v>5</v>
      </c>
      <c r="I12" s="125"/>
      <c r="J12" s="181" t="s">
        <v>392</v>
      </c>
      <c r="K12" s="181" t="s">
        <v>393</v>
      </c>
      <c r="L12" s="181" t="s">
        <v>5</v>
      </c>
      <c r="M12" s="121"/>
      <c r="N12" s="181" t="s">
        <v>392</v>
      </c>
      <c r="O12" s="181" t="s">
        <v>393</v>
      </c>
      <c r="P12" s="181" t="s">
        <v>5</v>
      </c>
      <c r="Q12" s="121"/>
      <c r="R12" s="181" t="s">
        <v>392</v>
      </c>
      <c r="S12" s="181" t="s">
        <v>393</v>
      </c>
      <c r="T12" s="181" t="s">
        <v>5</v>
      </c>
      <c r="U12" s="70"/>
      <c r="V12" s="181" t="s">
        <v>392</v>
      </c>
      <c r="W12" s="181" t="s">
        <v>393</v>
      </c>
      <c r="X12" s="181" t="s">
        <v>5</v>
      </c>
      <c r="Y12" s="122"/>
      <c r="Z12" s="121"/>
      <c r="AA12" s="204"/>
      <c r="AB12" s="204"/>
      <c r="AC12" s="204"/>
      <c r="AD12" s="204"/>
      <c r="AF12" s="203" t="s">
        <v>947</v>
      </c>
      <c r="AH12" s="203" t="s">
        <v>946</v>
      </c>
      <c r="AJ12" s="203" t="s">
        <v>943</v>
      </c>
      <c r="AL12" s="203" t="s">
        <v>944</v>
      </c>
      <c r="AN12" s="203" t="s">
        <v>945</v>
      </c>
    </row>
    <row r="13" spans="1:40" ht="16.5" thickBot="1" x14ac:dyDescent="0.3">
      <c r="A13" s="185"/>
      <c r="B13" s="122"/>
      <c r="C13" s="436"/>
      <c r="D13" s="436"/>
      <c r="E13" s="123"/>
      <c r="F13" s="49"/>
      <c r="G13" s="49"/>
      <c r="H13" s="49"/>
      <c r="I13" s="125"/>
      <c r="J13" s="49"/>
      <c r="K13" s="49"/>
      <c r="L13" s="49"/>
      <c r="M13" s="121"/>
      <c r="N13" s="49"/>
      <c r="O13" s="49"/>
      <c r="P13" s="49"/>
      <c r="Q13" s="120"/>
      <c r="R13" s="49"/>
      <c r="S13" s="49"/>
      <c r="T13" s="49"/>
      <c r="U13" s="4"/>
      <c r="V13" s="49"/>
      <c r="W13" s="49"/>
      <c r="X13" s="49"/>
      <c r="Y13" s="49"/>
      <c r="Z13" s="121"/>
      <c r="AA13" s="1"/>
      <c r="AB13" s="1"/>
      <c r="AC13" s="1"/>
      <c r="AD13" s="1"/>
    </row>
    <row r="14" spans="1:40" ht="15.75" thickBot="1" x14ac:dyDescent="0.3">
      <c r="A14" s="185"/>
      <c r="B14" s="122"/>
      <c r="C14" s="49" t="s">
        <v>394</v>
      </c>
      <c r="D14" s="95"/>
      <c r="E14" s="95"/>
      <c r="F14" s="247"/>
      <c r="G14" s="32"/>
      <c r="H14" s="32"/>
      <c r="I14" s="95"/>
      <c r="J14" s="247"/>
      <c r="K14" s="32"/>
      <c r="L14" s="32"/>
      <c r="M14" s="95"/>
      <c r="N14" s="247"/>
      <c r="O14" s="32"/>
      <c r="P14" s="32"/>
      <c r="Q14" s="95"/>
      <c r="R14" s="247"/>
      <c r="S14" s="32"/>
      <c r="T14" s="32"/>
      <c r="U14" s="95"/>
      <c r="V14" s="247"/>
      <c r="W14" s="32"/>
      <c r="X14" s="32"/>
      <c r="Y14" s="49"/>
      <c r="Z14" s="121"/>
      <c r="AA14" s="1"/>
      <c r="AB14" s="1"/>
      <c r="AC14" s="1"/>
      <c r="AD14" s="1"/>
      <c r="AF14" t="b">
        <f>IF(AND(G14&lt;&gt;"",F14=""),FALSE,TRUE)</f>
        <v>1</v>
      </c>
      <c r="AH14" t="b">
        <f>IF(AND(K14&lt;&gt;"",J14=""),FALSE,TRUE)</f>
        <v>1</v>
      </c>
      <c r="AJ14" t="b">
        <f>IF(AND(O14&lt;&gt;"",N14=""),FALSE,TRUE)</f>
        <v>1</v>
      </c>
      <c r="AL14" t="b">
        <f>IF(AND(S14&lt;&gt;"",R14=""),FALSE,TRUE)</f>
        <v>1</v>
      </c>
      <c r="AN14" t="b">
        <f>IF(AND(W14&lt;&gt;"",V14=""),FALSE,TRUE)</f>
        <v>1</v>
      </c>
    </row>
    <row r="15" spans="1:40" ht="15.75" thickBot="1" x14ac:dyDescent="0.3">
      <c r="A15" s="185"/>
      <c r="B15" s="122"/>
      <c r="C15" s="49" t="s">
        <v>395</v>
      </c>
      <c r="D15" s="95"/>
      <c r="E15" s="95"/>
      <c r="F15" s="247"/>
      <c r="G15" s="32"/>
      <c r="H15" s="32"/>
      <c r="I15" s="95"/>
      <c r="J15" s="247"/>
      <c r="K15" s="32"/>
      <c r="L15" s="32"/>
      <c r="M15" s="95"/>
      <c r="N15" s="247"/>
      <c r="O15" s="32"/>
      <c r="P15" s="32"/>
      <c r="Q15" s="95"/>
      <c r="R15" s="247"/>
      <c r="S15" s="32"/>
      <c r="T15" s="32"/>
      <c r="U15" s="95"/>
      <c r="V15" s="247"/>
      <c r="W15" s="32"/>
      <c r="X15" s="32"/>
      <c r="Y15" s="49"/>
      <c r="Z15" s="121"/>
      <c r="AA15" s="1"/>
      <c r="AB15" s="1"/>
      <c r="AC15" s="1"/>
      <c r="AD15" s="1"/>
      <c r="AF15" t="b">
        <f t="shared" ref="AF15:AF23" si="0">IF(AND(G15&lt;&gt;"",F15=""),FALSE,TRUE)</f>
        <v>1</v>
      </c>
      <c r="AH15" t="b">
        <f t="shared" ref="AH15:AH23" si="1">IF(AND(K15&lt;&gt;"",J15=""),FALSE,TRUE)</f>
        <v>1</v>
      </c>
      <c r="AJ15" t="b">
        <f t="shared" ref="AJ15:AJ23" si="2">IF(AND(O15&lt;&gt;"",N15=""),FALSE,TRUE)</f>
        <v>1</v>
      </c>
      <c r="AL15" t="b">
        <f t="shared" ref="AL15:AL23" si="3">IF(AND(S15&lt;&gt;"",R15=""),FALSE,TRUE)</f>
        <v>1</v>
      </c>
      <c r="AN15" t="b">
        <f t="shared" ref="AN15:AN23" si="4">IF(AND(W15&lt;&gt;"",V15=""),FALSE,TRUE)</f>
        <v>1</v>
      </c>
    </row>
    <row r="16" spans="1:40" ht="15.75" thickBot="1" x14ac:dyDescent="0.3">
      <c r="A16" s="185"/>
      <c r="B16" s="122"/>
      <c r="C16" s="49" t="s">
        <v>396</v>
      </c>
      <c r="D16" s="95"/>
      <c r="E16" s="95"/>
      <c r="F16" s="247"/>
      <c r="G16" s="32"/>
      <c r="H16" s="32"/>
      <c r="I16" s="95"/>
      <c r="J16" s="247"/>
      <c r="K16" s="32"/>
      <c r="L16" s="32"/>
      <c r="M16" s="95"/>
      <c r="N16" s="247"/>
      <c r="O16" s="32"/>
      <c r="P16" s="32"/>
      <c r="Q16" s="95"/>
      <c r="R16" s="247"/>
      <c r="S16" s="32"/>
      <c r="T16" s="32"/>
      <c r="U16" s="95"/>
      <c r="V16" s="247"/>
      <c r="W16" s="32"/>
      <c r="X16" s="32"/>
      <c r="Y16" s="49"/>
      <c r="Z16" s="121"/>
      <c r="AA16" s="1"/>
      <c r="AB16" s="1"/>
      <c r="AC16" s="1"/>
      <c r="AD16" s="1"/>
      <c r="AF16" t="b">
        <f t="shared" si="0"/>
        <v>1</v>
      </c>
      <c r="AH16" t="b">
        <f t="shared" si="1"/>
        <v>1</v>
      </c>
      <c r="AJ16" t="b">
        <f t="shared" si="2"/>
        <v>1</v>
      </c>
      <c r="AL16" t="b">
        <f t="shared" si="3"/>
        <v>1</v>
      </c>
      <c r="AN16" t="b">
        <f t="shared" si="4"/>
        <v>1</v>
      </c>
    </row>
    <row r="17" spans="1:40" ht="15.75" thickBot="1" x14ac:dyDescent="0.3">
      <c r="A17" s="185"/>
      <c r="B17" s="122"/>
      <c r="C17" s="49" t="s">
        <v>397</v>
      </c>
      <c r="D17" s="95"/>
      <c r="E17" s="95"/>
      <c r="F17" s="247"/>
      <c r="G17" s="32"/>
      <c r="H17" s="32"/>
      <c r="I17" s="95"/>
      <c r="J17" s="247"/>
      <c r="K17" s="32"/>
      <c r="L17" s="32"/>
      <c r="M17" s="95"/>
      <c r="N17" s="247"/>
      <c r="O17" s="32"/>
      <c r="P17" s="32"/>
      <c r="Q17" s="95"/>
      <c r="R17" s="247"/>
      <c r="S17" s="32"/>
      <c r="T17" s="32"/>
      <c r="U17" s="95"/>
      <c r="V17" s="247"/>
      <c r="W17" s="32"/>
      <c r="X17" s="32"/>
      <c r="Y17" s="49"/>
      <c r="Z17" s="121"/>
      <c r="AA17" s="1"/>
      <c r="AB17" s="1"/>
      <c r="AC17" s="1"/>
      <c r="AD17" s="1"/>
      <c r="AF17" t="b">
        <f t="shared" si="0"/>
        <v>1</v>
      </c>
      <c r="AH17" t="b">
        <f t="shared" si="1"/>
        <v>1</v>
      </c>
      <c r="AJ17" t="b">
        <f t="shared" si="2"/>
        <v>1</v>
      </c>
      <c r="AL17" t="b">
        <f t="shared" si="3"/>
        <v>1</v>
      </c>
      <c r="AN17" t="b">
        <f t="shared" si="4"/>
        <v>1</v>
      </c>
    </row>
    <row r="18" spans="1:40" ht="15.75" thickBot="1" x14ac:dyDescent="0.3">
      <c r="A18" s="185"/>
      <c r="B18" s="122"/>
      <c r="C18" s="49" t="s">
        <v>398</v>
      </c>
      <c r="D18" s="95"/>
      <c r="E18" s="95"/>
      <c r="F18" s="247"/>
      <c r="G18" s="32"/>
      <c r="H18" s="32"/>
      <c r="I18" s="95"/>
      <c r="J18" s="247"/>
      <c r="K18" s="32"/>
      <c r="L18" s="32"/>
      <c r="M18" s="95"/>
      <c r="N18" s="247"/>
      <c r="O18" s="32"/>
      <c r="P18" s="32"/>
      <c r="Q18" s="95"/>
      <c r="R18" s="247"/>
      <c r="S18" s="32"/>
      <c r="T18" s="32"/>
      <c r="U18" s="95"/>
      <c r="V18" s="247"/>
      <c r="W18" s="32"/>
      <c r="X18" s="32"/>
      <c r="Y18" s="49"/>
      <c r="Z18" s="121"/>
      <c r="AA18" s="1"/>
      <c r="AB18" s="1"/>
      <c r="AC18" s="1"/>
      <c r="AD18" s="1"/>
      <c r="AF18" t="b">
        <f t="shared" si="0"/>
        <v>1</v>
      </c>
      <c r="AH18" t="b">
        <f t="shared" si="1"/>
        <v>1</v>
      </c>
      <c r="AJ18" t="b">
        <f t="shared" si="2"/>
        <v>1</v>
      </c>
      <c r="AL18" t="b">
        <f t="shared" si="3"/>
        <v>1</v>
      </c>
      <c r="AN18" t="b">
        <f t="shared" si="4"/>
        <v>1</v>
      </c>
    </row>
    <row r="19" spans="1:40" ht="15.75" thickBot="1" x14ac:dyDescent="0.3">
      <c r="A19" s="185"/>
      <c r="B19" s="122"/>
      <c r="C19" s="49" t="s">
        <v>412</v>
      </c>
      <c r="D19" s="95"/>
      <c r="E19" s="95"/>
      <c r="F19" s="247"/>
      <c r="G19" s="32"/>
      <c r="H19" s="32"/>
      <c r="I19" s="95"/>
      <c r="J19" s="247"/>
      <c r="K19" s="32"/>
      <c r="L19" s="32"/>
      <c r="M19" s="95"/>
      <c r="N19" s="247"/>
      <c r="O19" s="32"/>
      <c r="P19" s="32"/>
      <c r="Q19" s="95"/>
      <c r="R19" s="247"/>
      <c r="S19" s="32"/>
      <c r="T19" s="32"/>
      <c r="U19" s="95"/>
      <c r="V19" s="247"/>
      <c r="W19" s="32"/>
      <c r="X19" s="32"/>
      <c r="Y19" s="49"/>
      <c r="Z19" s="121"/>
      <c r="AA19" s="1"/>
      <c r="AB19" s="1"/>
      <c r="AC19" s="1"/>
      <c r="AD19" s="1"/>
      <c r="AF19" t="b">
        <f t="shared" si="0"/>
        <v>1</v>
      </c>
      <c r="AH19" t="b">
        <f t="shared" si="1"/>
        <v>1</v>
      </c>
      <c r="AJ19" t="b">
        <f t="shared" si="2"/>
        <v>1</v>
      </c>
      <c r="AL19" t="b">
        <f t="shared" si="3"/>
        <v>1</v>
      </c>
      <c r="AN19" t="b">
        <f t="shared" si="4"/>
        <v>1</v>
      </c>
    </row>
    <row r="20" spans="1:40" ht="15.75" thickBot="1" x14ac:dyDescent="0.3">
      <c r="A20" s="185"/>
      <c r="B20" s="122"/>
      <c r="C20" s="49" t="s">
        <v>413</v>
      </c>
      <c r="D20" s="95"/>
      <c r="E20" s="95"/>
      <c r="F20" s="247"/>
      <c r="G20" s="32"/>
      <c r="H20" s="32"/>
      <c r="I20" s="95"/>
      <c r="J20" s="247"/>
      <c r="K20" s="32"/>
      <c r="L20" s="32"/>
      <c r="M20" s="95"/>
      <c r="N20" s="247"/>
      <c r="O20" s="32"/>
      <c r="P20" s="32"/>
      <c r="Q20" s="95"/>
      <c r="R20" s="247"/>
      <c r="S20" s="32"/>
      <c r="T20" s="32"/>
      <c r="U20" s="95"/>
      <c r="V20" s="247"/>
      <c r="W20" s="32"/>
      <c r="X20" s="32"/>
      <c r="Y20" s="49"/>
      <c r="Z20" s="121"/>
      <c r="AA20" s="1"/>
      <c r="AB20" s="1"/>
      <c r="AC20" s="1"/>
      <c r="AD20" s="1"/>
      <c r="AF20" t="b">
        <f t="shared" si="0"/>
        <v>1</v>
      </c>
      <c r="AH20" t="b">
        <f t="shared" si="1"/>
        <v>1</v>
      </c>
      <c r="AJ20" t="b">
        <f t="shared" si="2"/>
        <v>1</v>
      </c>
      <c r="AL20" t="b">
        <f t="shared" si="3"/>
        <v>1</v>
      </c>
      <c r="AN20" t="b">
        <f t="shared" si="4"/>
        <v>1</v>
      </c>
    </row>
    <row r="21" spans="1:40" ht="15.75" thickBot="1" x14ac:dyDescent="0.3">
      <c r="A21" s="185"/>
      <c r="B21" s="122"/>
      <c r="C21" s="49" t="s">
        <v>414</v>
      </c>
      <c r="D21" s="95"/>
      <c r="E21" s="95"/>
      <c r="F21" s="247"/>
      <c r="G21" s="32"/>
      <c r="H21" s="32"/>
      <c r="I21" s="95"/>
      <c r="J21" s="247"/>
      <c r="K21" s="32"/>
      <c r="L21" s="32"/>
      <c r="M21" s="95"/>
      <c r="N21" s="247"/>
      <c r="O21" s="32"/>
      <c r="P21" s="32"/>
      <c r="Q21" s="95"/>
      <c r="R21" s="247"/>
      <c r="S21" s="32"/>
      <c r="T21" s="32"/>
      <c r="U21" s="95"/>
      <c r="V21" s="247"/>
      <c r="W21" s="32"/>
      <c r="X21" s="32"/>
      <c r="Y21" s="49"/>
      <c r="Z21" s="121"/>
      <c r="AA21" s="1"/>
      <c r="AB21" s="1"/>
      <c r="AC21" s="1"/>
      <c r="AD21" s="1"/>
      <c r="AF21" t="b">
        <f t="shared" si="0"/>
        <v>1</v>
      </c>
      <c r="AH21" t="b">
        <f t="shared" si="1"/>
        <v>1</v>
      </c>
      <c r="AJ21" t="b">
        <f t="shared" si="2"/>
        <v>1</v>
      </c>
      <c r="AL21" t="b">
        <f t="shared" si="3"/>
        <v>1</v>
      </c>
      <c r="AN21" t="b">
        <f t="shared" si="4"/>
        <v>1</v>
      </c>
    </row>
    <row r="22" spans="1:40" ht="15.75" thickBot="1" x14ac:dyDescent="0.3">
      <c r="A22" s="185"/>
      <c r="B22" s="122"/>
      <c r="C22" s="49" t="s">
        <v>415</v>
      </c>
      <c r="D22" s="95"/>
      <c r="E22" s="95"/>
      <c r="F22" s="247"/>
      <c r="G22" s="32"/>
      <c r="H22" s="32"/>
      <c r="I22" s="95"/>
      <c r="J22" s="247"/>
      <c r="K22" s="32"/>
      <c r="L22" s="32"/>
      <c r="M22" s="95"/>
      <c r="N22" s="247"/>
      <c r="O22" s="32"/>
      <c r="P22" s="32"/>
      <c r="Q22" s="95"/>
      <c r="R22" s="247"/>
      <c r="S22" s="32"/>
      <c r="T22" s="32"/>
      <c r="U22" s="95"/>
      <c r="V22" s="247"/>
      <c r="W22" s="32"/>
      <c r="X22" s="32"/>
      <c r="Y22" s="49"/>
      <c r="Z22" s="121"/>
      <c r="AA22" s="1"/>
      <c r="AB22" s="1"/>
      <c r="AC22" s="1"/>
      <c r="AD22" s="1"/>
      <c r="AF22" t="b">
        <f t="shared" si="0"/>
        <v>1</v>
      </c>
      <c r="AH22" t="b">
        <f t="shared" si="1"/>
        <v>1</v>
      </c>
      <c r="AJ22" t="b">
        <f t="shared" si="2"/>
        <v>1</v>
      </c>
      <c r="AL22" t="b">
        <f t="shared" si="3"/>
        <v>1</v>
      </c>
      <c r="AN22" t="b">
        <f t="shared" si="4"/>
        <v>1</v>
      </c>
    </row>
    <row r="23" spans="1:40" ht="15.75" thickBot="1" x14ac:dyDescent="0.3">
      <c r="A23" s="185"/>
      <c r="B23" s="122"/>
      <c r="C23" s="49" t="s">
        <v>417</v>
      </c>
      <c r="D23" s="95"/>
      <c r="E23" s="95"/>
      <c r="F23" s="247"/>
      <c r="G23" s="32"/>
      <c r="H23" s="32"/>
      <c r="I23" s="95"/>
      <c r="J23" s="247"/>
      <c r="K23" s="32"/>
      <c r="L23" s="32"/>
      <c r="M23" s="95"/>
      <c r="N23" s="247"/>
      <c r="O23" s="32"/>
      <c r="P23" s="32"/>
      <c r="Q23" s="95"/>
      <c r="R23" s="247"/>
      <c r="S23" s="32"/>
      <c r="T23" s="32"/>
      <c r="U23" s="95"/>
      <c r="V23" s="247"/>
      <c r="W23" s="32"/>
      <c r="X23" s="32"/>
      <c r="Y23" s="49"/>
      <c r="Z23" s="121"/>
      <c r="AA23" s="1"/>
      <c r="AB23" s="1"/>
      <c r="AC23" s="1"/>
      <c r="AD23" s="1"/>
      <c r="AF23" t="b">
        <f t="shared" si="0"/>
        <v>1</v>
      </c>
      <c r="AH23" t="b">
        <f t="shared" si="1"/>
        <v>1</v>
      </c>
      <c r="AJ23" t="b">
        <f t="shared" si="2"/>
        <v>1</v>
      </c>
      <c r="AL23" t="b">
        <f t="shared" si="3"/>
        <v>1</v>
      </c>
      <c r="AN23" t="b">
        <f t="shared" si="4"/>
        <v>1</v>
      </c>
    </row>
    <row r="24" spans="1:40" ht="15.75" thickBot="1" x14ac:dyDescent="0.3">
      <c r="A24" s="185"/>
      <c r="B24" s="122"/>
      <c r="C24" s="95"/>
      <c r="D24" s="95"/>
      <c r="E24" s="95"/>
      <c r="F24" s="95"/>
      <c r="G24" s="85">
        <f>G14+G15+G16+G17+G18+G19+G20+G21+G22+G23</f>
        <v>0</v>
      </c>
      <c r="H24" s="85">
        <f>H14+H15+H16+H17+H18+H19+H20+H21+H22+H23</f>
        <v>0</v>
      </c>
      <c r="I24" s="95"/>
      <c r="J24" s="95"/>
      <c r="K24" s="85">
        <f>K14+K15+K16+K17+K18+K19+K20+K21+K22+K23</f>
        <v>0</v>
      </c>
      <c r="L24" s="85">
        <f>L14+L15+L16+L17+L18+L19+L20+L21+L22+L23</f>
        <v>0</v>
      </c>
      <c r="M24" s="95"/>
      <c r="N24" s="95"/>
      <c r="O24" s="85">
        <f>O14+O15+O16+O17+O18+O19+O20+O21+O22+O23</f>
        <v>0</v>
      </c>
      <c r="P24" s="85">
        <f>P14+P15+P16+P17+P18+P19+P20+P21+P22+P23</f>
        <v>0</v>
      </c>
      <c r="Q24" s="95"/>
      <c r="R24" s="95"/>
      <c r="S24" s="85">
        <f>S14+S15+S16+S17+S18+S19+S20+S21+S22+S23</f>
        <v>0</v>
      </c>
      <c r="T24" s="85">
        <f>T14+T15+T16+T17+T18+T19+T20+T21+T22+T23</f>
        <v>0</v>
      </c>
      <c r="U24" s="95"/>
      <c r="V24" s="95"/>
      <c r="W24" s="85">
        <f>W14+W15+W16+W17+W18+W19+W20+W21+W22+W23</f>
        <v>0</v>
      </c>
      <c r="X24" s="85">
        <f>X14+X15+X16+X17+X18+X19+X20+X21+X22+X23</f>
        <v>0</v>
      </c>
      <c r="Y24" s="49"/>
      <c r="Z24" s="121"/>
      <c r="AA24" s="1"/>
      <c r="AB24" s="1"/>
      <c r="AC24" s="1"/>
      <c r="AD24" s="1"/>
    </row>
    <row r="25" spans="1:40" x14ac:dyDescent="0.25">
      <c r="A25" s="185"/>
      <c r="B25" s="70"/>
      <c r="C25" s="49"/>
      <c r="D25" s="95"/>
      <c r="E25" s="120"/>
      <c r="F25" s="95"/>
      <c r="G25" s="95"/>
      <c r="H25" s="95"/>
      <c r="I25" s="95"/>
      <c r="J25" s="95"/>
      <c r="K25" s="95"/>
      <c r="L25" s="95"/>
      <c r="M25" s="95"/>
      <c r="N25" s="95"/>
      <c r="O25" s="95"/>
      <c r="P25" s="95"/>
      <c r="Q25" s="95"/>
      <c r="R25" s="95"/>
      <c r="S25" s="95"/>
      <c r="T25" s="95"/>
      <c r="U25" s="95"/>
      <c r="V25" s="95"/>
      <c r="W25" s="95"/>
      <c r="X25" s="95"/>
      <c r="Y25" s="49"/>
      <c r="Z25" s="121"/>
      <c r="AA25" s="1"/>
      <c r="AB25" s="1"/>
      <c r="AC25" s="1"/>
      <c r="AD25" s="1"/>
    </row>
    <row r="26" spans="1:40" ht="15.75" thickBot="1" x14ac:dyDescent="0.3">
      <c r="A26" s="185"/>
      <c r="B26" s="70"/>
      <c r="C26" s="49"/>
      <c r="D26" s="95"/>
      <c r="E26" s="120"/>
      <c r="F26" s="95"/>
      <c r="G26" s="95"/>
      <c r="H26" s="95"/>
      <c r="I26" s="95"/>
      <c r="J26" s="95"/>
      <c r="K26" s="95"/>
      <c r="L26" s="95"/>
      <c r="M26" s="95"/>
      <c r="N26" s="95"/>
      <c r="O26" s="95"/>
      <c r="P26" s="95"/>
      <c r="Q26" s="95"/>
      <c r="R26" s="95"/>
      <c r="S26" s="95"/>
      <c r="T26" s="95"/>
      <c r="U26" s="95"/>
      <c r="V26" s="95"/>
      <c r="W26" s="95"/>
      <c r="X26" s="95"/>
      <c r="Y26" s="49"/>
      <c r="Z26" s="121"/>
      <c r="AA26" s="1"/>
      <c r="AB26" s="1"/>
      <c r="AC26" s="1"/>
      <c r="AD26" s="1"/>
    </row>
    <row r="27" spans="1:40" ht="16.5" thickBot="1" x14ac:dyDescent="0.3">
      <c r="A27" s="185"/>
      <c r="B27" s="407">
        <v>1.2</v>
      </c>
      <c r="C27" s="460" t="s">
        <v>45</v>
      </c>
      <c r="D27" s="460"/>
      <c r="E27" s="207"/>
      <c r="F27" s="468" t="s">
        <v>47</v>
      </c>
      <c r="G27" s="469"/>
      <c r="H27" s="470"/>
      <c r="I27" s="207"/>
      <c r="J27" s="468" t="s">
        <v>48</v>
      </c>
      <c r="K27" s="469"/>
      <c r="L27" s="470"/>
      <c r="M27" s="207"/>
      <c r="N27" s="468" t="s">
        <v>49</v>
      </c>
      <c r="O27" s="469"/>
      <c r="P27" s="470"/>
      <c r="Q27" s="207"/>
      <c r="R27" s="468" t="s">
        <v>50</v>
      </c>
      <c r="S27" s="469"/>
      <c r="T27" s="470"/>
      <c r="U27" s="207"/>
      <c r="V27" s="468" t="s">
        <v>25</v>
      </c>
      <c r="W27" s="469"/>
      <c r="X27" s="470"/>
      <c r="Y27" s="121"/>
      <c r="Z27" s="121"/>
      <c r="AA27" s="1"/>
      <c r="AB27" s="1"/>
      <c r="AC27" s="1"/>
      <c r="AD27" s="1"/>
    </row>
    <row r="28" spans="1:40" s="203" customFormat="1" ht="27" customHeight="1" x14ac:dyDescent="0.25">
      <c r="A28" s="185"/>
      <c r="B28" s="122"/>
      <c r="C28" s="436"/>
      <c r="D28" s="436"/>
      <c r="E28" s="121"/>
      <c r="F28" s="181" t="s">
        <v>392</v>
      </c>
      <c r="G28" s="181" t="s">
        <v>393</v>
      </c>
      <c r="H28" s="181" t="s">
        <v>5</v>
      </c>
      <c r="I28" s="125"/>
      <c r="J28" s="181" t="s">
        <v>392</v>
      </c>
      <c r="K28" s="181" t="s">
        <v>393</v>
      </c>
      <c r="L28" s="181" t="s">
        <v>5</v>
      </c>
      <c r="M28" s="121"/>
      <c r="N28" s="181" t="s">
        <v>392</v>
      </c>
      <c r="O28" s="181" t="s">
        <v>393</v>
      </c>
      <c r="P28" s="181" t="s">
        <v>5</v>
      </c>
      <c r="Q28" s="121"/>
      <c r="R28" s="181" t="s">
        <v>392</v>
      </c>
      <c r="S28" s="181" t="s">
        <v>393</v>
      </c>
      <c r="T28" s="181" t="s">
        <v>5</v>
      </c>
      <c r="U28" s="70"/>
      <c r="V28" s="181" t="s">
        <v>392</v>
      </c>
      <c r="W28" s="181" t="s">
        <v>393</v>
      </c>
      <c r="X28" s="181" t="s">
        <v>5</v>
      </c>
      <c r="Y28" s="122"/>
      <c r="Z28" s="121"/>
      <c r="AA28" s="204"/>
      <c r="AB28" s="204"/>
      <c r="AC28" s="204"/>
      <c r="AD28" s="204"/>
      <c r="AF28" s="203" t="s">
        <v>948</v>
      </c>
      <c r="AH28" s="203" t="s">
        <v>949</v>
      </c>
      <c r="AJ28" s="203" t="s">
        <v>950</v>
      </c>
      <c r="AL28" s="203" t="s">
        <v>951</v>
      </c>
      <c r="AN28" s="203" t="s">
        <v>952</v>
      </c>
    </row>
    <row r="29" spans="1:40" ht="15.75" thickBot="1" x14ac:dyDescent="0.3">
      <c r="A29" s="185"/>
      <c r="B29" s="122"/>
      <c r="C29" s="49"/>
      <c r="D29" s="95"/>
      <c r="E29" s="95"/>
      <c r="F29" s="49"/>
      <c r="G29" s="49"/>
      <c r="H29" s="49"/>
      <c r="I29" s="125"/>
      <c r="J29" s="49"/>
      <c r="K29" s="49"/>
      <c r="L29" s="49"/>
      <c r="M29" s="121"/>
      <c r="N29" s="49"/>
      <c r="O29" s="49"/>
      <c r="P29" s="49"/>
      <c r="Q29" s="121"/>
      <c r="R29" s="49"/>
      <c r="S29" s="49"/>
      <c r="T29" s="49"/>
      <c r="U29" s="121"/>
      <c r="V29" s="49"/>
      <c r="W29" s="49"/>
      <c r="X29" s="49"/>
      <c r="Y29" s="49"/>
      <c r="Z29" s="121"/>
      <c r="AA29" s="1"/>
      <c r="AB29" s="1"/>
      <c r="AC29" s="1"/>
      <c r="AD29" s="1"/>
    </row>
    <row r="30" spans="1:40" ht="15.75" thickBot="1" x14ac:dyDescent="0.3">
      <c r="A30" s="185"/>
      <c r="B30" s="122"/>
      <c r="C30" s="49" t="s">
        <v>394</v>
      </c>
      <c r="D30" s="95"/>
      <c r="E30" s="95"/>
      <c r="F30" s="247"/>
      <c r="G30" s="32"/>
      <c r="H30" s="32"/>
      <c r="I30" s="95"/>
      <c r="J30" s="247"/>
      <c r="K30" s="32"/>
      <c r="L30" s="32"/>
      <c r="M30" s="95"/>
      <c r="N30" s="247"/>
      <c r="O30" s="32"/>
      <c r="P30" s="32"/>
      <c r="Q30" s="95"/>
      <c r="R30" s="247"/>
      <c r="S30" s="32"/>
      <c r="T30" s="32"/>
      <c r="U30" s="95"/>
      <c r="V30" s="247"/>
      <c r="W30" s="32"/>
      <c r="X30" s="32"/>
      <c r="Y30" s="49"/>
      <c r="Z30" s="121"/>
      <c r="AA30" s="1"/>
      <c r="AB30" s="1"/>
      <c r="AC30" s="1"/>
      <c r="AD30" s="1"/>
      <c r="AF30" t="b">
        <f>IF(AND(G30&lt;&gt;"",F30=""),FALSE,TRUE)</f>
        <v>1</v>
      </c>
      <c r="AH30" t="b">
        <f>IF(AND(K30&lt;&gt;"",J30=""),FALSE,TRUE)</f>
        <v>1</v>
      </c>
      <c r="AJ30" t="b">
        <f>IF(AND(O30&lt;&gt;"",N30=""),FALSE,TRUE)</f>
        <v>1</v>
      </c>
      <c r="AL30" t="b">
        <f>IF(AND(S30&lt;&gt;"",R30=""),FALSE,TRUE)</f>
        <v>1</v>
      </c>
      <c r="AN30" t="b">
        <f>IF(AND(W30&lt;&gt;"",V30=""),FALSE,TRUE)</f>
        <v>1</v>
      </c>
    </row>
    <row r="31" spans="1:40" ht="15.75" thickBot="1" x14ac:dyDescent="0.3">
      <c r="A31" s="185"/>
      <c r="B31" s="122"/>
      <c r="C31" s="49" t="s">
        <v>395</v>
      </c>
      <c r="D31" s="95"/>
      <c r="E31" s="95"/>
      <c r="F31" s="247"/>
      <c r="G31" s="32"/>
      <c r="H31" s="32"/>
      <c r="I31" s="95"/>
      <c r="J31" s="247"/>
      <c r="K31" s="32"/>
      <c r="L31" s="32"/>
      <c r="M31" s="95"/>
      <c r="N31" s="247"/>
      <c r="O31" s="32"/>
      <c r="P31" s="32"/>
      <c r="Q31" s="95"/>
      <c r="R31" s="247"/>
      <c r="S31" s="32"/>
      <c r="T31" s="32"/>
      <c r="U31" s="95"/>
      <c r="V31" s="247"/>
      <c r="W31" s="32"/>
      <c r="X31" s="32"/>
      <c r="Y31" s="49"/>
      <c r="Z31" s="121"/>
      <c r="AA31" s="1"/>
      <c r="AB31" s="1"/>
      <c r="AC31" s="1"/>
      <c r="AD31" s="1"/>
      <c r="AF31" t="b">
        <f t="shared" ref="AF31:AF39" si="5">IF(AND(G31&lt;&gt;"",F31=""),FALSE,TRUE)</f>
        <v>1</v>
      </c>
      <c r="AH31" t="b">
        <f t="shared" ref="AH31:AH39" si="6">IF(AND(K31&lt;&gt;"",J31=""),FALSE,TRUE)</f>
        <v>1</v>
      </c>
      <c r="AJ31" t="b">
        <f t="shared" ref="AJ31:AJ39" si="7">IF(AND(O31&lt;&gt;"",N31=""),FALSE,TRUE)</f>
        <v>1</v>
      </c>
      <c r="AL31" t="b">
        <f t="shared" ref="AL31:AL39" si="8">IF(AND(S31&lt;&gt;"",R31=""),FALSE,TRUE)</f>
        <v>1</v>
      </c>
      <c r="AN31" t="b">
        <f t="shared" ref="AN31:AN39" si="9">IF(AND(W31&lt;&gt;"",V31=""),FALSE,TRUE)</f>
        <v>1</v>
      </c>
    </row>
    <row r="32" spans="1:40" ht="15.75" thickBot="1" x14ac:dyDescent="0.3">
      <c r="A32" s="185"/>
      <c r="B32" s="122"/>
      <c r="C32" s="49" t="s">
        <v>396</v>
      </c>
      <c r="D32" s="95"/>
      <c r="E32" s="95"/>
      <c r="F32" s="247"/>
      <c r="G32" s="32"/>
      <c r="H32" s="32"/>
      <c r="I32" s="95"/>
      <c r="J32" s="247"/>
      <c r="K32" s="32"/>
      <c r="L32" s="32"/>
      <c r="M32" s="95"/>
      <c r="N32" s="247"/>
      <c r="O32" s="32"/>
      <c r="P32" s="32"/>
      <c r="Q32" s="95"/>
      <c r="R32" s="247"/>
      <c r="S32" s="32"/>
      <c r="T32" s="32"/>
      <c r="U32" s="95"/>
      <c r="V32" s="247"/>
      <c r="W32" s="32"/>
      <c r="X32" s="32"/>
      <c r="Y32" s="49"/>
      <c r="Z32" s="121"/>
      <c r="AA32" s="1"/>
      <c r="AB32" s="1"/>
      <c r="AC32" s="1"/>
      <c r="AD32" s="1"/>
      <c r="AF32" t="b">
        <f t="shared" si="5"/>
        <v>1</v>
      </c>
      <c r="AH32" t="b">
        <f t="shared" si="6"/>
        <v>1</v>
      </c>
      <c r="AJ32" t="b">
        <f t="shared" si="7"/>
        <v>1</v>
      </c>
      <c r="AL32" t="b">
        <f t="shared" si="8"/>
        <v>1</v>
      </c>
      <c r="AN32" t="b">
        <f t="shared" si="9"/>
        <v>1</v>
      </c>
    </row>
    <row r="33" spans="1:40" ht="15.75" thickBot="1" x14ac:dyDescent="0.3">
      <c r="A33" s="185"/>
      <c r="B33" s="122"/>
      <c r="C33" s="49" t="s">
        <v>397</v>
      </c>
      <c r="D33" s="95"/>
      <c r="E33" s="95"/>
      <c r="F33" s="247"/>
      <c r="G33" s="32"/>
      <c r="H33" s="32"/>
      <c r="I33" s="95"/>
      <c r="J33" s="247"/>
      <c r="K33" s="32"/>
      <c r="L33" s="32"/>
      <c r="M33" s="95"/>
      <c r="N33" s="247"/>
      <c r="O33" s="32"/>
      <c r="P33" s="32"/>
      <c r="Q33" s="95"/>
      <c r="R33" s="247"/>
      <c r="S33" s="32"/>
      <c r="T33" s="32"/>
      <c r="U33" s="95"/>
      <c r="V33" s="247"/>
      <c r="W33" s="32"/>
      <c r="X33" s="32"/>
      <c r="Y33" s="49"/>
      <c r="Z33" s="121"/>
      <c r="AA33" s="1"/>
      <c r="AB33" s="1"/>
      <c r="AC33" s="1"/>
      <c r="AD33" s="1"/>
      <c r="AF33" t="b">
        <f t="shared" si="5"/>
        <v>1</v>
      </c>
      <c r="AH33" t="b">
        <f t="shared" si="6"/>
        <v>1</v>
      </c>
      <c r="AJ33" t="b">
        <f t="shared" si="7"/>
        <v>1</v>
      </c>
      <c r="AL33" t="b">
        <f t="shared" si="8"/>
        <v>1</v>
      </c>
      <c r="AN33" t="b">
        <f t="shared" si="9"/>
        <v>1</v>
      </c>
    </row>
    <row r="34" spans="1:40" ht="15.75" thickBot="1" x14ac:dyDescent="0.3">
      <c r="A34" s="185"/>
      <c r="B34" s="122"/>
      <c r="C34" s="49" t="s">
        <v>398</v>
      </c>
      <c r="D34" s="95"/>
      <c r="E34" s="95"/>
      <c r="F34" s="247"/>
      <c r="G34" s="32"/>
      <c r="H34" s="32"/>
      <c r="I34" s="95"/>
      <c r="J34" s="247"/>
      <c r="K34" s="32"/>
      <c r="L34" s="32"/>
      <c r="M34" s="95"/>
      <c r="N34" s="247"/>
      <c r="O34" s="32"/>
      <c r="P34" s="32"/>
      <c r="Q34" s="95"/>
      <c r="R34" s="247"/>
      <c r="S34" s="32"/>
      <c r="T34" s="32"/>
      <c r="U34" s="95"/>
      <c r="V34" s="247"/>
      <c r="W34" s="32"/>
      <c r="X34" s="32"/>
      <c r="Y34" s="49"/>
      <c r="Z34" s="121"/>
      <c r="AA34" s="1"/>
      <c r="AB34" s="1"/>
      <c r="AC34" s="1"/>
      <c r="AD34" s="1"/>
      <c r="AF34" t="b">
        <f t="shared" si="5"/>
        <v>1</v>
      </c>
      <c r="AH34" t="b">
        <f t="shared" si="6"/>
        <v>1</v>
      </c>
      <c r="AJ34" t="b">
        <f t="shared" si="7"/>
        <v>1</v>
      </c>
      <c r="AL34" t="b">
        <f t="shared" si="8"/>
        <v>1</v>
      </c>
      <c r="AN34" t="b">
        <f t="shared" si="9"/>
        <v>1</v>
      </c>
    </row>
    <row r="35" spans="1:40" ht="15.75" thickBot="1" x14ac:dyDescent="0.3">
      <c r="A35" s="185"/>
      <c r="B35" s="122"/>
      <c r="C35" s="49" t="s">
        <v>412</v>
      </c>
      <c r="D35" s="95"/>
      <c r="E35" s="95"/>
      <c r="F35" s="247"/>
      <c r="G35" s="32"/>
      <c r="H35" s="32"/>
      <c r="I35" s="95"/>
      <c r="J35" s="247"/>
      <c r="K35" s="32"/>
      <c r="L35" s="32"/>
      <c r="M35" s="95"/>
      <c r="N35" s="247"/>
      <c r="O35" s="32"/>
      <c r="P35" s="32"/>
      <c r="Q35" s="95"/>
      <c r="R35" s="247"/>
      <c r="S35" s="32"/>
      <c r="T35" s="32"/>
      <c r="U35" s="95"/>
      <c r="V35" s="247"/>
      <c r="W35" s="32"/>
      <c r="X35" s="32"/>
      <c r="Y35" s="49"/>
      <c r="Z35" s="121"/>
      <c r="AA35" s="1"/>
      <c r="AB35" s="1"/>
      <c r="AC35" s="1"/>
      <c r="AD35" s="1"/>
      <c r="AF35" t="b">
        <f t="shared" si="5"/>
        <v>1</v>
      </c>
      <c r="AH35" t="b">
        <f t="shared" si="6"/>
        <v>1</v>
      </c>
      <c r="AJ35" t="b">
        <f t="shared" si="7"/>
        <v>1</v>
      </c>
      <c r="AL35" t="b">
        <f t="shared" si="8"/>
        <v>1</v>
      </c>
      <c r="AN35" t="b">
        <f t="shared" si="9"/>
        <v>1</v>
      </c>
    </row>
    <row r="36" spans="1:40" ht="15.75" thickBot="1" x14ac:dyDescent="0.3">
      <c r="A36" s="185"/>
      <c r="B36" s="122"/>
      <c r="C36" s="49" t="s">
        <v>413</v>
      </c>
      <c r="D36" s="95"/>
      <c r="E36" s="95"/>
      <c r="F36" s="247"/>
      <c r="G36" s="32"/>
      <c r="H36" s="32"/>
      <c r="I36" s="95"/>
      <c r="J36" s="247"/>
      <c r="K36" s="32"/>
      <c r="L36" s="32"/>
      <c r="M36" s="95"/>
      <c r="N36" s="247"/>
      <c r="O36" s="32"/>
      <c r="P36" s="32"/>
      <c r="Q36" s="95"/>
      <c r="R36" s="247"/>
      <c r="S36" s="32"/>
      <c r="T36" s="32"/>
      <c r="U36" s="95"/>
      <c r="V36" s="247"/>
      <c r="W36" s="32"/>
      <c r="X36" s="32"/>
      <c r="Y36" s="49"/>
      <c r="Z36" s="121"/>
      <c r="AA36" s="1"/>
      <c r="AB36" s="1"/>
      <c r="AC36" s="1"/>
      <c r="AD36" s="1"/>
      <c r="AF36" t="b">
        <f t="shared" si="5"/>
        <v>1</v>
      </c>
      <c r="AH36" t="b">
        <f t="shared" si="6"/>
        <v>1</v>
      </c>
      <c r="AJ36" t="b">
        <f t="shared" si="7"/>
        <v>1</v>
      </c>
      <c r="AL36" t="b">
        <f t="shared" si="8"/>
        <v>1</v>
      </c>
      <c r="AN36" t="b">
        <f t="shared" si="9"/>
        <v>1</v>
      </c>
    </row>
    <row r="37" spans="1:40" ht="15.75" thickBot="1" x14ac:dyDescent="0.3">
      <c r="A37" s="185"/>
      <c r="B37" s="122"/>
      <c r="C37" s="49" t="s">
        <v>414</v>
      </c>
      <c r="D37" s="95"/>
      <c r="E37" s="95"/>
      <c r="F37" s="247"/>
      <c r="G37" s="32"/>
      <c r="H37" s="32"/>
      <c r="I37" s="95"/>
      <c r="J37" s="247"/>
      <c r="K37" s="32"/>
      <c r="L37" s="32"/>
      <c r="M37" s="95"/>
      <c r="N37" s="247"/>
      <c r="O37" s="32"/>
      <c r="P37" s="32"/>
      <c r="Q37" s="95"/>
      <c r="R37" s="247"/>
      <c r="S37" s="32"/>
      <c r="T37" s="32"/>
      <c r="U37" s="95"/>
      <c r="V37" s="247"/>
      <c r="W37" s="32"/>
      <c r="X37" s="32"/>
      <c r="Y37" s="49"/>
      <c r="Z37" s="121"/>
      <c r="AA37" s="1"/>
      <c r="AB37" s="1"/>
      <c r="AC37" s="1"/>
      <c r="AD37" s="1"/>
      <c r="AF37" t="b">
        <f t="shared" si="5"/>
        <v>1</v>
      </c>
      <c r="AH37" t="b">
        <f t="shared" si="6"/>
        <v>1</v>
      </c>
      <c r="AJ37" t="b">
        <f t="shared" si="7"/>
        <v>1</v>
      </c>
      <c r="AL37" t="b">
        <f t="shared" si="8"/>
        <v>1</v>
      </c>
      <c r="AN37" t="b">
        <f t="shared" si="9"/>
        <v>1</v>
      </c>
    </row>
    <row r="38" spans="1:40" ht="15.75" thickBot="1" x14ac:dyDescent="0.3">
      <c r="A38" s="185"/>
      <c r="B38" s="122"/>
      <c r="C38" s="49" t="s">
        <v>415</v>
      </c>
      <c r="D38" s="95"/>
      <c r="E38" s="95"/>
      <c r="F38" s="247"/>
      <c r="G38" s="32"/>
      <c r="H38" s="32"/>
      <c r="I38" s="95"/>
      <c r="J38" s="247"/>
      <c r="K38" s="32"/>
      <c r="L38" s="32"/>
      <c r="M38" s="95"/>
      <c r="N38" s="247"/>
      <c r="O38" s="32"/>
      <c r="P38" s="32"/>
      <c r="Q38" s="95"/>
      <c r="R38" s="247"/>
      <c r="S38" s="32"/>
      <c r="T38" s="32"/>
      <c r="U38" s="95"/>
      <c r="V38" s="247"/>
      <c r="W38" s="32"/>
      <c r="X38" s="32"/>
      <c r="Y38" s="49"/>
      <c r="Z38" s="121"/>
      <c r="AA38" s="1"/>
      <c r="AB38" s="1"/>
      <c r="AC38" s="1"/>
      <c r="AD38" s="1"/>
      <c r="AF38" t="b">
        <f t="shared" si="5"/>
        <v>1</v>
      </c>
      <c r="AH38" t="b">
        <f t="shared" si="6"/>
        <v>1</v>
      </c>
      <c r="AJ38" t="b">
        <f t="shared" si="7"/>
        <v>1</v>
      </c>
      <c r="AL38" t="b">
        <f t="shared" si="8"/>
        <v>1</v>
      </c>
      <c r="AN38" t="b">
        <f t="shared" si="9"/>
        <v>1</v>
      </c>
    </row>
    <row r="39" spans="1:40" ht="15.75" thickBot="1" x14ac:dyDescent="0.3">
      <c r="A39" s="185"/>
      <c r="B39" s="122"/>
      <c r="C39" s="49" t="s">
        <v>417</v>
      </c>
      <c r="D39" s="95"/>
      <c r="E39" s="95"/>
      <c r="F39" s="247"/>
      <c r="G39" s="32"/>
      <c r="H39" s="32"/>
      <c r="I39" s="95"/>
      <c r="J39" s="247"/>
      <c r="K39" s="32"/>
      <c r="L39" s="32"/>
      <c r="M39" s="95"/>
      <c r="N39" s="247"/>
      <c r="O39" s="32"/>
      <c r="P39" s="32"/>
      <c r="Q39" s="95"/>
      <c r="R39" s="247"/>
      <c r="S39" s="32"/>
      <c r="T39" s="32"/>
      <c r="U39" s="95"/>
      <c r="V39" s="247"/>
      <c r="W39" s="32"/>
      <c r="X39" s="32"/>
      <c r="Y39" s="49"/>
      <c r="Z39" s="121"/>
      <c r="AA39" s="1"/>
      <c r="AB39" s="1"/>
      <c r="AC39" s="1"/>
      <c r="AD39" s="1"/>
      <c r="AF39" t="b">
        <f t="shared" si="5"/>
        <v>1</v>
      </c>
      <c r="AH39" t="b">
        <f t="shared" si="6"/>
        <v>1</v>
      </c>
      <c r="AJ39" t="b">
        <f t="shared" si="7"/>
        <v>1</v>
      </c>
      <c r="AL39" t="b">
        <f t="shared" si="8"/>
        <v>1</v>
      </c>
      <c r="AN39" t="b">
        <f t="shared" si="9"/>
        <v>1</v>
      </c>
    </row>
    <row r="40" spans="1:40" ht="15.75" thickBot="1" x14ac:dyDescent="0.3">
      <c r="A40" s="185"/>
      <c r="B40" s="122"/>
      <c r="C40" s="49"/>
      <c r="D40" s="4"/>
      <c r="E40" s="4"/>
      <c r="F40" s="95"/>
      <c r="G40" s="85">
        <f>G30+G31+G32+G33+G34+G35+G36+G37+G38+G39</f>
        <v>0</v>
      </c>
      <c r="H40" s="85">
        <f>H30+H31+H32+H33+H34+H35+H36+H37+H38+H39</f>
        <v>0</v>
      </c>
      <c r="I40" s="95"/>
      <c r="J40" s="95"/>
      <c r="K40" s="85">
        <f>K30+K31+K32+K33+K34+K35+K36+K37+K38+K39</f>
        <v>0</v>
      </c>
      <c r="L40" s="85">
        <f>L30+L31+L32+L33+L34+L35+L36+L37+L38+L39</f>
        <v>0</v>
      </c>
      <c r="M40" s="95"/>
      <c r="N40" s="95"/>
      <c r="O40" s="85">
        <f>O30+O31+O32+O33+O34+O35+O36+O37+O38+O39</f>
        <v>0</v>
      </c>
      <c r="P40" s="85">
        <f>P30+P31+P32+P33+P34+P35+P36+P37+P38+P39</f>
        <v>0</v>
      </c>
      <c r="Q40" s="95"/>
      <c r="R40" s="95"/>
      <c r="S40" s="85">
        <f>S30+S31+S32+S33+S34+S35+S36+S37+S38+S39</f>
        <v>0</v>
      </c>
      <c r="T40" s="85">
        <f>T30+T31+T32+T33+T34+T35+T36+T37+T38+T39</f>
        <v>0</v>
      </c>
      <c r="U40" s="95"/>
      <c r="V40" s="95"/>
      <c r="W40" s="85">
        <f>W30+W31+W32+W33+W34+W35+W36+W37+W38+W39</f>
        <v>0</v>
      </c>
      <c r="X40" s="85">
        <f>X30+X31+X32+X33+X34+X35+X36+X37+X38+X39</f>
        <v>0</v>
      </c>
      <c r="Y40" s="4"/>
      <c r="Z40" s="121"/>
      <c r="AA40" s="1"/>
      <c r="AB40" s="1"/>
      <c r="AC40" s="1"/>
      <c r="AD40" s="1"/>
    </row>
    <row r="41" spans="1:40" x14ac:dyDescent="0.25">
      <c r="A41" s="185"/>
      <c r="B41" s="122"/>
      <c r="C41" s="49"/>
      <c r="D41" s="4"/>
      <c r="E41" s="4"/>
      <c r="F41" s="4"/>
      <c r="G41" s="4"/>
      <c r="H41" s="4"/>
      <c r="I41" s="4"/>
      <c r="J41" s="4"/>
      <c r="K41" s="4"/>
      <c r="L41" s="4"/>
      <c r="M41" s="4"/>
      <c r="N41" s="4"/>
      <c r="O41" s="4"/>
      <c r="P41" s="4"/>
      <c r="Q41" s="4"/>
      <c r="R41" s="4"/>
      <c r="S41" s="4"/>
      <c r="T41" s="4"/>
      <c r="U41" s="4"/>
      <c r="V41" s="4"/>
      <c r="W41" s="4"/>
      <c r="X41" s="4"/>
      <c r="Y41" s="4"/>
      <c r="Z41" s="121"/>
      <c r="AA41" s="1"/>
      <c r="AB41" s="1"/>
      <c r="AC41" s="1"/>
      <c r="AD41" s="1"/>
    </row>
    <row r="42" spans="1:40" x14ac:dyDescent="0.25">
      <c r="A42" s="185"/>
      <c r="B42" s="122"/>
      <c r="C42" s="49"/>
      <c r="D42" s="4"/>
      <c r="E42" s="4"/>
      <c r="F42" s="4"/>
      <c r="G42" s="4"/>
      <c r="H42" s="4"/>
      <c r="I42" s="4"/>
      <c r="J42" s="4"/>
      <c r="K42" s="4"/>
      <c r="L42" s="4"/>
      <c r="M42" s="121"/>
      <c r="N42" s="4"/>
      <c r="O42" s="4"/>
      <c r="P42" s="4"/>
      <c r="Q42" s="4"/>
      <c r="R42" s="4"/>
      <c r="S42" s="4"/>
      <c r="T42" s="4"/>
      <c r="U42" s="4"/>
      <c r="V42" s="4"/>
      <c r="W42" s="4"/>
      <c r="X42" s="4"/>
      <c r="Y42" s="4"/>
      <c r="Z42" s="121"/>
      <c r="AA42" s="1"/>
      <c r="AB42" s="1"/>
      <c r="AC42" s="1"/>
      <c r="AD42" s="1"/>
    </row>
    <row r="43" spans="1:40" s="1" customFormat="1" hidden="1" x14ac:dyDescent="0.25">
      <c r="A43" s="206"/>
      <c r="X43" s="95"/>
      <c r="Y43" s="4"/>
      <c r="Z43" s="121"/>
      <c r="AB43" s="95"/>
      <c r="AC43" s="207"/>
    </row>
    <row r="44" spans="1:40" s="1" customFormat="1" ht="15.75" x14ac:dyDescent="0.25">
      <c r="A44" s="221"/>
      <c r="B44" s="407">
        <v>1.3</v>
      </c>
      <c r="C44" s="354" t="s">
        <v>607</v>
      </c>
      <c r="X44" s="95"/>
      <c r="Y44" s="4"/>
      <c r="Z44" s="121"/>
      <c r="AB44" s="95"/>
      <c r="AC44" s="207"/>
    </row>
    <row r="45" spans="1:40" s="1" customFormat="1" ht="15.75" thickBot="1" x14ac:dyDescent="0.3">
      <c r="A45" s="206"/>
      <c r="X45" s="95"/>
      <c r="Y45" s="4"/>
      <c r="Z45" s="121"/>
      <c r="AB45" s="95"/>
      <c r="AC45" s="207"/>
    </row>
    <row r="46" spans="1:40" ht="16.5" customHeight="1" thickBot="1" x14ac:dyDescent="0.3">
      <c r="A46" s="219"/>
      <c r="D46" s="123"/>
      <c r="E46" s="215"/>
      <c r="F46" s="468" t="s">
        <v>47</v>
      </c>
      <c r="G46" s="469"/>
      <c r="H46" s="470"/>
      <c r="I46" s="207"/>
      <c r="J46" s="468" t="s">
        <v>48</v>
      </c>
      <c r="K46" s="469"/>
      <c r="L46" s="470"/>
      <c r="M46" s="207"/>
      <c r="N46" s="468" t="s">
        <v>49</v>
      </c>
      <c r="O46" s="469"/>
      <c r="P46" s="470"/>
      <c r="Q46" s="207"/>
      <c r="R46" s="468" t="s">
        <v>50</v>
      </c>
      <c r="S46" s="469"/>
      <c r="T46" s="470"/>
      <c r="U46" s="207"/>
      <c r="V46" s="468" t="s">
        <v>25</v>
      </c>
      <c r="W46" s="469"/>
      <c r="X46" s="470"/>
      <c r="Y46" s="4"/>
      <c r="Z46" s="121"/>
      <c r="AA46" s="1"/>
      <c r="AB46" s="95"/>
      <c r="AC46" s="207"/>
      <c r="AD46" s="1"/>
    </row>
    <row r="47" spans="1:40" s="203" customFormat="1" ht="27" customHeight="1" x14ac:dyDescent="0.25">
      <c r="A47" s="185"/>
      <c r="B47" s="122"/>
      <c r="C47" s="436"/>
      <c r="D47" s="436"/>
      <c r="E47" s="121"/>
      <c r="F47" s="181" t="s">
        <v>392</v>
      </c>
      <c r="G47" s="181" t="s">
        <v>393</v>
      </c>
      <c r="H47" s="181" t="s">
        <v>5</v>
      </c>
      <c r="I47" s="125"/>
      <c r="J47" s="181" t="s">
        <v>392</v>
      </c>
      <c r="K47" s="181" t="s">
        <v>393</v>
      </c>
      <c r="L47" s="181" t="s">
        <v>5</v>
      </c>
      <c r="M47" s="121"/>
      <c r="N47" s="181" t="s">
        <v>392</v>
      </c>
      <c r="O47" s="181" t="s">
        <v>393</v>
      </c>
      <c r="P47" s="181" t="s">
        <v>5</v>
      </c>
      <c r="Q47" s="121"/>
      <c r="R47" s="181" t="s">
        <v>392</v>
      </c>
      <c r="S47" s="181" t="s">
        <v>393</v>
      </c>
      <c r="T47" s="181" t="s">
        <v>5</v>
      </c>
      <c r="U47" s="70"/>
      <c r="V47" s="181" t="s">
        <v>392</v>
      </c>
      <c r="W47" s="181" t="s">
        <v>393</v>
      </c>
      <c r="X47" s="181" t="s">
        <v>5</v>
      </c>
      <c r="Y47" s="4"/>
      <c r="Z47" s="121"/>
      <c r="AA47" s="1"/>
      <c r="AB47" s="95"/>
      <c r="AC47" s="207"/>
      <c r="AD47" s="204"/>
      <c r="AF47" s="203" t="s">
        <v>953</v>
      </c>
      <c r="AH47" s="203" t="s">
        <v>954</v>
      </c>
      <c r="AJ47" s="203" t="s">
        <v>955</v>
      </c>
      <c r="AL47" s="203" t="s">
        <v>956</v>
      </c>
      <c r="AN47" s="203" t="s">
        <v>957</v>
      </c>
    </row>
    <row r="48" spans="1:40" ht="16.5" thickBot="1" x14ac:dyDescent="0.3">
      <c r="A48" s="174"/>
      <c r="B48" s="99"/>
      <c r="C48" s="99"/>
      <c r="D48" s="95"/>
      <c r="E48" s="120"/>
      <c r="F48" s="49"/>
      <c r="G48" s="49"/>
      <c r="H48" s="49"/>
      <c r="I48" s="125"/>
      <c r="J48" s="49"/>
      <c r="K48" s="49"/>
      <c r="L48" s="49"/>
      <c r="M48" s="121"/>
      <c r="N48" s="49"/>
      <c r="O48" s="49"/>
      <c r="P48" s="49"/>
      <c r="Q48" s="120"/>
      <c r="R48" s="49"/>
      <c r="S48" s="49"/>
      <c r="T48" s="49"/>
      <c r="U48" s="4"/>
      <c r="V48" s="49"/>
      <c r="W48" s="49"/>
      <c r="X48" s="95"/>
      <c r="Y48" s="4"/>
      <c r="Z48" s="121"/>
      <c r="AA48" s="1"/>
      <c r="AB48" s="95"/>
      <c r="AC48" s="207"/>
      <c r="AD48" s="1"/>
    </row>
    <row r="49" spans="1:42" ht="16.5" thickBot="1" x14ac:dyDescent="0.3">
      <c r="A49" s="185"/>
      <c r="B49" s="99"/>
      <c r="C49" s="49" t="s">
        <v>394</v>
      </c>
      <c r="D49" s="95"/>
      <c r="E49" s="120"/>
      <c r="F49" s="247"/>
      <c r="G49" s="32"/>
      <c r="H49" s="32"/>
      <c r="I49" s="125"/>
      <c r="J49" s="247"/>
      <c r="K49" s="32"/>
      <c r="L49" s="32"/>
      <c r="M49" s="121"/>
      <c r="N49" s="247"/>
      <c r="O49" s="32"/>
      <c r="P49" s="32"/>
      <c r="Q49" s="120"/>
      <c r="R49" s="247"/>
      <c r="S49" s="32"/>
      <c r="T49" s="32"/>
      <c r="U49" s="4"/>
      <c r="V49" s="247"/>
      <c r="W49" s="32"/>
      <c r="X49" s="32"/>
      <c r="Y49" s="95"/>
      <c r="Z49" s="1"/>
      <c r="AA49" s="1"/>
      <c r="AB49" s="95"/>
      <c r="AC49" s="207"/>
      <c r="AD49" s="1"/>
      <c r="AF49" t="b">
        <f>IF(AND(G49&lt;&gt;"",F49=""),FALSE,TRUE)</f>
        <v>1</v>
      </c>
      <c r="AH49" t="b">
        <f>IF(AND(K49&lt;&gt;"",J49=""),FALSE,TRUE)</f>
        <v>1</v>
      </c>
      <c r="AJ49" t="b">
        <f>IF(AND(O49&lt;&gt;"",N49=""),FALSE,TRUE)</f>
        <v>1</v>
      </c>
      <c r="AL49" t="b">
        <f>IF(AND(S49&lt;&gt;"",R49=""),FALSE,TRUE)</f>
        <v>1</v>
      </c>
      <c r="AN49" t="b">
        <f>IF(AND(W49&lt;&gt;"",V49=""),FALSE,TRUE)</f>
        <v>1</v>
      </c>
    </row>
    <row r="50" spans="1:42" ht="16.5" thickBot="1" x14ac:dyDescent="0.3">
      <c r="A50" s="185"/>
      <c r="B50" s="99"/>
      <c r="C50" s="49" t="s">
        <v>395</v>
      </c>
      <c r="D50" s="95"/>
      <c r="E50" s="120"/>
      <c r="F50" s="247"/>
      <c r="G50" s="32"/>
      <c r="H50" s="32"/>
      <c r="I50" s="125"/>
      <c r="J50" s="247"/>
      <c r="K50" s="32"/>
      <c r="L50" s="32"/>
      <c r="M50" s="121"/>
      <c r="N50" s="247"/>
      <c r="O50" s="32"/>
      <c r="P50" s="32"/>
      <c r="Q50" s="120"/>
      <c r="R50" s="247"/>
      <c r="S50" s="32"/>
      <c r="T50" s="32"/>
      <c r="U50" s="4"/>
      <c r="V50" s="247"/>
      <c r="W50" s="32"/>
      <c r="X50" s="32"/>
      <c r="Y50" s="95"/>
      <c r="Z50" s="1"/>
      <c r="AA50" s="1"/>
      <c r="AB50" s="95"/>
      <c r="AC50" s="207"/>
      <c r="AD50" s="1"/>
      <c r="AF50" t="b">
        <f t="shared" ref="AF50:AF58" si="10">IF(AND(G50&lt;&gt;"",F50=""),FALSE,TRUE)</f>
        <v>1</v>
      </c>
      <c r="AH50" t="b">
        <f t="shared" ref="AH50:AH58" si="11">IF(AND(K50&lt;&gt;"",J50=""),FALSE,TRUE)</f>
        <v>1</v>
      </c>
      <c r="AJ50" t="b">
        <f t="shared" ref="AJ50:AJ58" si="12">IF(AND(O50&lt;&gt;"",N50=""),FALSE,TRUE)</f>
        <v>1</v>
      </c>
      <c r="AL50" t="b">
        <f t="shared" ref="AL50:AL58" si="13">IF(AND(S50&lt;&gt;"",R50=""),FALSE,TRUE)</f>
        <v>1</v>
      </c>
      <c r="AN50" t="b">
        <f t="shared" ref="AN50:AN58" si="14">IF(AND(W50&lt;&gt;"",V50=""),FALSE,TRUE)</f>
        <v>1</v>
      </c>
    </row>
    <row r="51" spans="1:42" ht="16.5" thickBot="1" x14ac:dyDescent="0.3">
      <c r="A51" s="185"/>
      <c r="B51" s="99"/>
      <c r="C51" s="49" t="s">
        <v>396</v>
      </c>
      <c r="D51" s="95"/>
      <c r="E51" s="120"/>
      <c r="F51" s="247"/>
      <c r="G51" s="32"/>
      <c r="H51" s="32"/>
      <c r="I51" s="125"/>
      <c r="J51" s="247"/>
      <c r="K51" s="32"/>
      <c r="L51" s="32"/>
      <c r="M51" s="121"/>
      <c r="N51" s="247"/>
      <c r="O51" s="32"/>
      <c r="P51" s="32"/>
      <c r="Q51" s="120"/>
      <c r="R51" s="247"/>
      <c r="S51" s="32"/>
      <c r="T51" s="32"/>
      <c r="U51" s="4"/>
      <c r="V51" s="247"/>
      <c r="W51" s="32"/>
      <c r="X51" s="32"/>
      <c r="Y51" s="95"/>
      <c r="Z51" s="1"/>
      <c r="AA51" s="1"/>
      <c r="AB51" s="95"/>
      <c r="AC51" s="207"/>
      <c r="AD51" s="1"/>
      <c r="AF51" t="b">
        <f t="shared" si="10"/>
        <v>1</v>
      </c>
      <c r="AH51" t="b">
        <f t="shared" si="11"/>
        <v>1</v>
      </c>
      <c r="AJ51" t="b">
        <f t="shared" si="12"/>
        <v>1</v>
      </c>
      <c r="AL51" t="b">
        <f t="shared" si="13"/>
        <v>1</v>
      </c>
      <c r="AN51" t="b">
        <f t="shared" si="14"/>
        <v>1</v>
      </c>
    </row>
    <row r="52" spans="1:42" ht="16.5" thickBot="1" x14ac:dyDescent="0.3">
      <c r="A52" s="185"/>
      <c r="B52" s="99"/>
      <c r="C52" s="49" t="s">
        <v>397</v>
      </c>
      <c r="D52" s="95"/>
      <c r="E52" s="120"/>
      <c r="F52" s="247"/>
      <c r="G52" s="32"/>
      <c r="H52" s="32"/>
      <c r="I52" s="125"/>
      <c r="J52" s="247"/>
      <c r="K52" s="32"/>
      <c r="L52" s="32"/>
      <c r="M52" s="121"/>
      <c r="N52" s="247"/>
      <c r="O52" s="32"/>
      <c r="P52" s="32"/>
      <c r="Q52" s="120"/>
      <c r="R52" s="247"/>
      <c r="S52" s="32"/>
      <c r="T52" s="32"/>
      <c r="U52" s="4"/>
      <c r="V52" s="247"/>
      <c r="W52" s="32"/>
      <c r="X52" s="32"/>
      <c r="Y52" s="95"/>
      <c r="Z52" s="1"/>
      <c r="AA52" s="1"/>
      <c r="AB52" s="95"/>
      <c r="AC52" s="207"/>
      <c r="AD52" s="1"/>
      <c r="AF52" t="b">
        <f t="shared" si="10"/>
        <v>1</v>
      </c>
      <c r="AH52" t="b">
        <f t="shared" si="11"/>
        <v>1</v>
      </c>
      <c r="AJ52" t="b">
        <f t="shared" si="12"/>
        <v>1</v>
      </c>
      <c r="AL52" t="b">
        <f t="shared" si="13"/>
        <v>1</v>
      </c>
      <c r="AN52" t="b">
        <f t="shared" si="14"/>
        <v>1</v>
      </c>
    </row>
    <row r="53" spans="1:42" ht="16.5" thickBot="1" x14ac:dyDescent="0.3">
      <c r="A53" s="185"/>
      <c r="B53" s="99"/>
      <c r="C53" s="49" t="s">
        <v>398</v>
      </c>
      <c r="D53" s="95"/>
      <c r="E53" s="120"/>
      <c r="F53" s="247"/>
      <c r="G53" s="32"/>
      <c r="H53" s="32"/>
      <c r="I53" s="125"/>
      <c r="J53" s="247"/>
      <c r="K53" s="32"/>
      <c r="L53" s="32"/>
      <c r="M53" s="121"/>
      <c r="N53" s="247"/>
      <c r="O53" s="32"/>
      <c r="P53" s="32"/>
      <c r="Q53" s="120"/>
      <c r="R53" s="247"/>
      <c r="S53" s="32"/>
      <c r="T53" s="32"/>
      <c r="U53" s="4"/>
      <c r="V53" s="247"/>
      <c r="W53" s="32"/>
      <c r="X53" s="32"/>
      <c r="Y53" s="95"/>
      <c r="Z53" s="1"/>
      <c r="AA53" s="1"/>
      <c r="AB53" s="95"/>
      <c r="AC53" s="207"/>
      <c r="AD53" s="1"/>
      <c r="AF53" t="b">
        <f t="shared" si="10"/>
        <v>1</v>
      </c>
      <c r="AH53" t="b">
        <f t="shared" si="11"/>
        <v>1</v>
      </c>
      <c r="AJ53" t="b">
        <f t="shared" si="12"/>
        <v>1</v>
      </c>
      <c r="AL53" t="b">
        <f t="shared" si="13"/>
        <v>1</v>
      </c>
      <c r="AN53" t="b">
        <f t="shared" si="14"/>
        <v>1</v>
      </c>
    </row>
    <row r="54" spans="1:42" ht="16.5" thickBot="1" x14ac:dyDescent="0.3">
      <c r="A54" s="185"/>
      <c r="B54" s="99"/>
      <c r="C54" s="49" t="s">
        <v>412</v>
      </c>
      <c r="D54" s="95"/>
      <c r="E54" s="120"/>
      <c r="F54" s="247"/>
      <c r="G54" s="32"/>
      <c r="H54" s="32"/>
      <c r="I54" s="125"/>
      <c r="J54" s="247"/>
      <c r="K54" s="32"/>
      <c r="L54" s="32"/>
      <c r="M54" s="121"/>
      <c r="N54" s="247"/>
      <c r="O54" s="32"/>
      <c r="P54" s="32"/>
      <c r="Q54" s="120"/>
      <c r="R54" s="247"/>
      <c r="S54" s="32"/>
      <c r="T54" s="32"/>
      <c r="U54" s="4"/>
      <c r="V54" s="247"/>
      <c r="W54" s="32"/>
      <c r="X54" s="32"/>
      <c r="Y54" s="95"/>
      <c r="Z54" s="1"/>
      <c r="AA54" s="1"/>
      <c r="AB54" s="95"/>
      <c r="AC54" s="207"/>
      <c r="AD54" s="1"/>
      <c r="AF54" t="b">
        <f t="shared" si="10"/>
        <v>1</v>
      </c>
      <c r="AH54" t="b">
        <f t="shared" si="11"/>
        <v>1</v>
      </c>
      <c r="AJ54" t="b">
        <f t="shared" si="12"/>
        <v>1</v>
      </c>
      <c r="AL54" t="b">
        <f t="shared" si="13"/>
        <v>1</v>
      </c>
      <c r="AN54" t="b">
        <f t="shared" si="14"/>
        <v>1</v>
      </c>
    </row>
    <row r="55" spans="1:42" ht="16.5" thickBot="1" x14ac:dyDescent="0.3">
      <c r="A55" s="185"/>
      <c r="B55" s="99"/>
      <c r="C55" s="49" t="s">
        <v>413</v>
      </c>
      <c r="D55" s="95"/>
      <c r="E55" s="120"/>
      <c r="F55" s="247"/>
      <c r="G55" s="32"/>
      <c r="H55" s="32"/>
      <c r="I55" s="125"/>
      <c r="J55" s="247"/>
      <c r="K55" s="32"/>
      <c r="L55" s="32"/>
      <c r="M55" s="121"/>
      <c r="N55" s="247"/>
      <c r="O55" s="32"/>
      <c r="P55" s="32"/>
      <c r="Q55" s="120"/>
      <c r="R55" s="247"/>
      <c r="S55" s="32"/>
      <c r="T55" s="32"/>
      <c r="U55" s="4"/>
      <c r="V55" s="247"/>
      <c r="W55" s="32"/>
      <c r="X55" s="32"/>
      <c r="Y55" s="95"/>
      <c r="Z55" s="1"/>
      <c r="AA55" s="1"/>
      <c r="AB55" s="95"/>
      <c r="AC55" s="207"/>
      <c r="AD55" s="1"/>
      <c r="AF55" t="b">
        <f t="shared" si="10"/>
        <v>1</v>
      </c>
      <c r="AH55" t="b">
        <f t="shared" si="11"/>
        <v>1</v>
      </c>
      <c r="AJ55" t="b">
        <f t="shared" si="12"/>
        <v>1</v>
      </c>
      <c r="AL55" t="b">
        <f t="shared" si="13"/>
        <v>1</v>
      </c>
      <c r="AN55" t="b">
        <f t="shared" si="14"/>
        <v>1</v>
      </c>
    </row>
    <row r="56" spans="1:42" ht="16.5" thickBot="1" x14ac:dyDescent="0.3">
      <c r="A56" s="185"/>
      <c r="B56" s="99"/>
      <c r="C56" s="49" t="s">
        <v>414</v>
      </c>
      <c r="D56" s="95"/>
      <c r="E56" s="120"/>
      <c r="F56" s="247"/>
      <c r="G56" s="32"/>
      <c r="H56" s="32"/>
      <c r="I56" s="125"/>
      <c r="J56" s="247"/>
      <c r="K56" s="32"/>
      <c r="L56" s="32"/>
      <c r="M56" s="121"/>
      <c r="N56" s="247"/>
      <c r="O56" s="32"/>
      <c r="P56" s="32"/>
      <c r="Q56" s="120"/>
      <c r="R56" s="247"/>
      <c r="S56" s="32"/>
      <c r="T56" s="32"/>
      <c r="U56" s="4"/>
      <c r="V56" s="247"/>
      <c r="W56" s="32"/>
      <c r="X56" s="32"/>
      <c r="Y56" s="95"/>
      <c r="Z56" s="1"/>
      <c r="AA56" s="1"/>
      <c r="AB56" s="95"/>
      <c r="AC56" s="207"/>
      <c r="AD56" s="1"/>
      <c r="AF56" t="b">
        <f t="shared" si="10"/>
        <v>1</v>
      </c>
      <c r="AH56" t="b">
        <f t="shared" si="11"/>
        <v>1</v>
      </c>
      <c r="AJ56" t="b">
        <f t="shared" si="12"/>
        <v>1</v>
      </c>
      <c r="AL56" t="b">
        <f t="shared" si="13"/>
        <v>1</v>
      </c>
      <c r="AN56" t="b">
        <f t="shared" si="14"/>
        <v>1</v>
      </c>
    </row>
    <row r="57" spans="1:42" ht="16.5" thickBot="1" x14ac:dyDescent="0.3">
      <c r="A57" s="185"/>
      <c r="B57" s="99"/>
      <c r="C57" s="49" t="s">
        <v>415</v>
      </c>
      <c r="D57" s="95"/>
      <c r="E57" s="120"/>
      <c r="F57" s="247"/>
      <c r="G57" s="32"/>
      <c r="H57" s="32"/>
      <c r="I57" s="125"/>
      <c r="J57" s="247"/>
      <c r="K57" s="32"/>
      <c r="L57" s="32"/>
      <c r="M57" s="121"/>
      <c r="N57" s="247"/>
      <c r="O57" s="32"/>
      <c r="P57" s="32"/>
      <c r="Q57" s="120"/>
      <c r="R57" s="247"/>
      <c r="S57" s="32"/>
      <c r="T57" s="32"/>
      <c r="U57" s="4"/>
      <c r="V57" s="247"/>
      <c r="W57" s="32"/>
      <c r="X57" s="32"/>
      <c r="Y57" s="95"/>
      <c r="Z57" s="1"/>
      <c r="AA57" s="1"/>
      <c r="AB57" s="95"/>
      <c r="AC57" s="207"/>
      <c r="AD57" s="1"/>
      <c r="AF57" t="b">
        <f t="shared" si="10"/>
        <v>1</v>
      </c>
      <c r="AH57" t="b">
        <f t="shared" si="11"/>
        <v>1</v>
      </c>
      <c r="AJ57" t="b">
        <f t="shared" si="12"/>
        <v>1</v>
      </c>
      <c r="AL57" t="b">
        <f t="shared" si="13"/>
        <v>1</v>
      </c>
      <c r="AN57" t="b">
        <f t="shared" si="14"/>
        <v>1</v>
      </c>
    </row>
    <row r="58" spans="1:42" ht="16.5" thickBot="1" x14ac:dyDescent="0.3">
      <c r="A58" s="185"/>
      <c r="B58" s="99"/>
      <c r="C58" s="49" t="s">
        <v>417</v>
      </c>
      <c r="D58" s="95"/>
      <c r="E58" s="120"/>
      <c r="F58" s="247"/>
      <c r="G58" s="32"/>
      <c r="H58" s="32"/>
      <c r="I58" s="125"/>
      <c r="J58" s="247"/>
      <c r="K58" s="32"/>
      <c r="L58" s="32"/>
      <c r="M58" s="121"/>
      <c r="N58" s="247"/>
      <c r="O58" s="32"/>
      <c r="P58" s="32"/>
      <c r="Q58" s="120"/>
      <c r="R58" s="247"/>
      <c r="S58" s="32"/>
      <c r="T58" s="32"/>
      <c r="U58" s="4"/>
      <c r="V58" s="247"/>
      <c r="W58" s="32"/>
      <c r="X58" s="32"/>
      <c r="Y58" s="95"/>
      <c r="Z58" s="1"/>
      <c r="AA58" s="1"/>
      <c r="AB58" s="95"/>
      <c r="AC58" s="207"/>
      <c r="AD58" s="1"/>
      <c r="AF58" t="b">
        <f t="shared" si="10"/>
        <v>1</v>
      </c>
      <c r="AH58" t="b">
        <f t="shared" si="11"/>
        <v>1</v>
      </c>
      <c r="AJ58" t="b">
        <f t="shared" si="12"/>
        <v>1</v>
      </c>
      <c r="AL58" t="b">
        <f t="shared" si="13"/>
        <v>1</v>
      </c>
      <c r="AN58" t="b">
        <f t="shared" si="14"/>
        <v>1</v>
      </c>
    </row>
    <row r="59" spans="1:42" ht="15.75" thickBot="1" x14ac:dyDescent="0.3">
      <c r="A59" s="185"/>
      <c r="B59" s="122"/>
      <c r="C59" s="49"/>
      <c r="D59" s="4"/>
      <c r="E59" s="4"/>
      <c r="F59" s="95"/>
      <c r="G59" s="85">
        <f>G49+G50+G51+G52+G53+G54+G55+G56+G57+G58</f>
        <v>0</v>
      </c>
      <c r="H59" s="85">
        <f>H49+H50+H51+H52+H53+H54+H55+H56+H57+H58</f>
        <v>0</v>
      </c>
      <c r="I59" s="95"/>
      <c r="J59" s="95"/>
      <c r="K59" s="85">
        <f>K49+K50+K51+K52+K53+K54+K55+K56+K57+K58</f>
        <v>0</v>
      </c>
      <c r="L59" s="85">
        <f>L49+L50+L51+L52+L53+L54+L55+L56+L57+L58</f>
        <v>0</v>
      </c>
      <c r="M59" s="95"/>
      <c r="N59" s="95"/>
      <c r="O59" s="85">
        <f>O49+O50+O51+O52+O53+O54+O55+O56+O57+O58</f>
        <v>0</v>
      </c>
      <c r="P59" s="85">
        <f>P49+P50+P51+P52+P53+P54+P55+P56+P57+P58</f>
        <v>0</v>
      </c>
      <c r="Q59" s="95"/>
      <c r="R59" s="95"/>
      <c r="S59" s="85">
        <f>S49+S50+S51+S52+S53+S54+S55+S56+S57+S58</f>
        <v>0</v>
      </c>
      <c r="T59" s="85">
        <f>T49+T50+T51+T52+T53+T54+T55+T56+T57+T58</f>
        <v>0</v>
      </c>
      <c r="U59" s="95"/>
      <c r="V59" s="95"/>
      <c r="W59" s="85">
        <f>W49+W50+W51+W52+W53+W54+W55+W56+W57+W58</f>
        <v>0</v>
      </c>
      <c r="X59" s="85">
        <f>X49+X50+X51+X52+X53+X54+X55+X56+X57+X58</f>
        <v>0</v>
      </c>
      <c r="Y59" s="95"/>
      <c r="Z59" s="1"/>
      <c r="AA59" s="1"/>
      <c r="AB59" s="95"/>
      <c r="AC59" s="207"/>
      <c r="AD59" s="1"/>
    </row>
    <row r="60" spans="1:42" s="1" customFormat="1" x14ac:dyDescent="0.25">
      <c r="A60" s="185"/>
      <c r="X60" s="95"/>
      <c r="Y60" s="95"/>
      <c r="AB60" s="95"/>
      <c r="AC60" s="207"/>
    </row>
    <row r="61" spans="1:42" s="1" customFormat="1" x14ac:dyDescent="0.25">
      <c r="A61" s="185"/>
      <c r="X61" s="95"/>
      <c r="Y61" s="95"/>
      <c r="AB61" s="95"/>
      <c r="AC61" s="207"/>
    </row>
    <row r="62" spans="1:42" s="1" customFormat="1" ht="15.75" thickBot="1" x14ac:dyDescent="0.3">
      <c r="A62" s="181"/>
      <c r="X62" s="95"/>
      <c r="Y62" s="95"/>
      <c r="AB62" s="95"/>
      <c r="AC62" s="207"/>
    </row>
    <row r="63" spans="1:42" s="1" customFormat="1" ht="15.75" customHeight="1" thickBot="1" x14ac:dyDescent="0.3">
      <c r="A63" s="407">
        <v>2</v>
      </c>
      <c r="B63" s="472" t="s">
        <v>57</v>
      </c>
      <c r="C63" s="472"/>
      <c r="D63" s="123"/>
      <c r="E63" s="215"/>
      <c r="F63" s="468" t="s">
        <v>52</v>
      </c>
      <c r="G63" s="469"/>
      <c r="H63" s="470"/>
      <c r="I63" s="216"/>
      <c r="J63" s="468" t="s">
        <v>53</v>
      </c>
      <c r="K63" s="469"/>
      <c r="L63" s="470"/>
      <c r="M63" s="217"/>
      <c r="N63" s="468" t="s">
        <v>54</v>
      </c>
      <c r="O63" s="469"/>
      <c r="P63" s="470"/>
      <c r="Q63" s="216"/>
      <c r="R63" s="468" t="s">
        <v>56</v>
      </c>
      <c r="S63" s="469"/>
      <c r="T63" s="470"/>
      <c r="U63" s="216"/>
      <c r="V63" s="468" t="s">
        <v>55</v>
      </c>
      <c r="W63" s="469"/>
      <c r="X63" s="470"/>
      <c r="Y63" s="218"/>
      <c r="Z63" s="468" t="s">
        <v>25</v>
      </c>
      <c r="AA63" s="469"/>
      <c r="AB63" s="470"/>
      <c r="AC63" s="207"/>
    </row>
    <row r="64" spans="1:42" s="1" customFormat="1" ht="15.75" x14ac:dyDescent="0.25">
      <c r="A64" s="181"/>
      <c r="B64" s="122"/>
      <c r="C64" s="436"/>
      <c r="D64" s="436"/>
      <c r="E64" s="121"/>
      <c r="F64" s="181" t="s">
        <v>392</v>
      </c>
      <c r="G64" s="181" t="s">
        <v>393</v>
      </c>
      <c r="H64" s="181" t="s">
        <v>5</v>
      </c>
      <c r="I64" s="125"/>
      <c r="J64" s="181" t="s">
        <v>392</v>
      </c>
      <c r="K64" s="181" t="s">
        <v>393</v>
      </c>
      <c r="L64" s="181" t="s">
        <v>5</v>
      </c>
      <c r="M64" s="121"/>
      <c r="N64" s="181" t="s">
        <v>392</v>
      </c>
      <c r="O64" s="181" t="s">
        <v>393</v>
      </c>
      <c r="P64" s="181" t="s">
        <v>5</v>
      </c>
      <c r="Q64" s="121"/>
      <c r="R64" s="181" t="s">
        <v>392</v>
      </c>
      <c r="S64" s="181" t="s">
        <v>393</v>
      </c>
      <c r="T64" s="181" t="s">
        <v>5</v>
      </c>
      <c r="U64" s="70"/>
      <c r="V64" s="181" t="s">
        <v>392</v>
      </c>
      <c r="W64" s="181" t="s">
        <v>393</v>
      </c>
      <c r="X64" s="181" t="s">
        <v>5</v>
      </c>
      <c r="Y64" s="122"/>
      <c r="Z64" s="181" t="s">
        <v>392</v>
      </c>
      <c r="AA64" s="181" t="s">
        <v>393</v>
      </c>
      <c r="AB64" s="181" t="s">
        <v>5</v>
      </c>
      <c r="AC64" s="207"/>
      <c r="AF64" s="1" t="s">
        <v>958</v>
      </c>
      <c r="AH64" s="1" t="s">
        <v>959</v>
      </c>
      <c r="AJ64" s="1" t="s">
        <v>960</v>
      </c>
      <c r="AL64" s="1" t="s">
        <v>961</v>
      </c>
      <c r="AN64" s="1" t="s">
        <v>962</v>
      </c>
      <c r="AP64" s="1" t="s">
        <v>963</v>
      </c>
    </row>
    <row r="65" spans="1:42" s="1" customFormat="1" ht="16.5" thickBot="1" x14ac:dyDescent="0.3">
      <c r="A65" s="181"/>
      <c r="B65" s="99"/>
      <c r="C65" s="99"/>
      <c r="D65" s="95"/>
      <c r="E65" s="120"/>
      <c r="F65" s="49"/>
      <c r="G65" s="49"/>
      <c r="H65" s="49"/>
      <c r="I65" s="125"/>
      <c r="J65" s="49"/>
      <c r="K65" s="49"/>
      <c r="L65" s="49"/>
      <c r="M65" s="121"/>
      <c r="N65" s="49"/>
      <c r="O65" s="49"/>
      <c r="P65" s="49"/>
      <c r="Q65" s="120"/>
      <c r="R65" s="49"/>
      <c r="S65" s="49"/>
      <c r="T65" s="49"/>
      <c r="U65" s="4"/>
      <c r="V65" s="49"/>
      <c r="W65" s="49"/>
      <c r="X65" s="95"/>
      <c r="Y65" s="95"/>
      <c r="Z65" s="49"/>
      <c r="AA65" s="49"/>
      <c r="AB65" s="95"/>
      <c r="AC65" s="207"/>
    </row>
    <row r="66" spans="1:42" s="1" customFormat="1" ht="16.5" thickBot="1" x14ac:dyDescent="0.3">
      <c r="A66" s="181"/>
      <c r="B66" s="99"/>
      <c r="C66" s="49" t="s">
        <v>394</v>
      </c>
      <c r="D66" s="95"/>
      <c r="E66" s="120"/>
      <c r="F66" s="247"/>
      <c r="G66" s="32"/>
      <c r="H66" s="32"/>
      <c r="I66" s="125"/>
      <c r="J66" s="247"/>
      <c r="K66" s="32"/>
      <c r="L66" s="32"/>
      <c r="M66" s="121"/>
      <c r="N66" s="247"/>
      <c r="O66" s="32"/>
      <c r="P66" s="32"/>
      <c r="Q66" s="120"/>
      <c r="R66" s="247"/>
      <c r="S66" s="32"/>
      <c r="T66" s="32"/>
      <c r="U66" s="4"/>
      <c r="V66" s="247"/>
      <c r="W66" s="32"/>
      <c r="X66" s="32"/>
      <c r="Y66" s="95"/>
      <c r="Z66" s="247"/>
      <c r="AA66" s="32"/>
      <c r="AB66" s="32"/>
      <c r="AC66" s="207"/>
      <c r="AF66" s="1" t="b">
        <f>IF(AND(G66&lt;&gt;"",F66=""),FALSE,TRUE)</f>
        <v>1</v>
      </c>
      <c r="AH66" s="1" t="b">
        <f>IF(AND(K66&lt;&gt;"",J66=""),FALSE,TRUE)</f>
        <v>1</v>
      </c>
      <c r="AJ66" s="1" t="b">
        <f>IF(AND(O66&lt;&gt;"",N66=""),FALSE,TRUE)</f>
        <v>1</v>
      </c>
      <c r="AL66" s="1" t="b">
        <f>IF(AND(S66&lt;&gt;"",R66=""),FALSE,TRUE)</f>
        <v>1</v>
      </c>
      <c r="AN66" s="1" t="b">
        <f>IF(AND(W66&lt;&gt;"",V66=""),FALSE,TRUE)</f>
        <v>1</v>
      </c>
      <c r="AP66" s="1" t="b">
        <f>IF(AND(AA66&lt;&gt;"",Z66=""),FALSE,TRUE)</f>
        <v>1</v>
      </c>
    </row>
    <row r="67" spans="1:42" s="1" customFormat="1" ht="16.5" thickBot="1" x14ac:dyDescent="0.3">
      <c r="A67" s="181"/>
      <c r="B67" s="99"/>
      <c r="C67" s="49" t="s">
        <v>395</v>
      </c>
      <c r="D67" s="95"/>
      <c r="E67" s="120"/>
      <c r="F67" s="247"/>
      <c r="G67" s="32"/>
      <c r="H67" s="32"/>
      <c r="I67" s="125"/>
      <c r="J67" s="247"/>
      <c r="K67" s="32"/>
      <c r="L67" s="32"/>
      <c r="M67" s="121"/>
      <c r="N67" s="247"/>
      <c r="O67" s="32"/>
      <c r="P67" s="32"/>
      <c r="Q67" s="120"/>
      <c r="R67" s="247"/>
      <c r="S67" s="32"/>
      <c r="T67" s="32"/>
      <c r="U67" s="4"/>
      <c r="V67" s="247"/>
      <c r="W67" s="32"/>
      <c r="X67" s="32"/>
      <c r="Y67" s="95"/>
      <c r="Z67" s="247"/>
      <c r="AA67" s="32"/>
      <c r="AB67" s="32"/>
      <c r="AC67" s="207"/>
      <c r="AF67" s="1" t="b">
        <f t="shared" ref="AF67:AF75" si="15">IF(AND(G67&lt;&gt;"",F67=""),FALSE,TRUE)</f>
        <v>1</v>
      </c>
      <c r="AH67" s="1" t="b">
        <f t="shared" ref="AH67:AH75" si="16">IF(AND(K67&lt;&gt;"",J67=""),FALSE,TRUE)</f>
        <v>1</v>
      </c>
      <c r="AJ67" s="1" t="b">
        <f t="shared" ref="AJ67:AJ75" si="17">IF(AND(O67&lt;&gt;"",N67=""),FALSE,TRUE)</f>
        <v>1</v>
      </c>
      <c r="AL67" s="1" t="b">
        <f t="shared" ref="AL67:AL75" si="18">IF(AND(S67&lt;&gt;"",R67=""),FALSE,TRUE)</f>
        <v>1</v>
      </c>
      <c r="AN67" s="1" t="b">
        <f t="shared" ref="AN67:AN75" si="19">IF(AND(W67&lt;&gt;"",V67=""),FALSE,TRUE)</f>
        <v>1</v>
      </c>
      <c r="AP67" s="1" t="b">
        <f t="shared" ref="AP67:AP75" si="20">IF(AND(AA67&lt;&gt;"",Z67=""),FALSE,TRUE)</f>
        <v>1</v>
      </c>
    </row>
    <row r="68" spans="1:42" s="1" customFormat="1" ht="16.5" thickBot="1" x14ac:dyDescent="0.3">
      <c r="A68" s="181"/>
      <c r="B68" s="99"/>
      <c r="C68" s="49" t="s">
        <v>396</v>
      </c>
      <c r="D68" s="95"/>
      <c r="E68" s="120"/>
      <c r="F68" s="247"/>
      <c r="G68" s="32"/>
      <c r="H68" s="32"/>
      <c r="I68" s="125"/>
      <c r="J68" s="247"/>
      <c r="K68" s="32"/>
      <c r="L68" s="32"/>
      <c r="M68" s="121"/>
      <c r="N68" s="247"/>
      <c r="O68" s="32"/>
      <c r="P68" s="32"/>
      <c r="Q68" s="120"/>
      <c r="R68" s="247"/>
      <c r="S68" s="32"/>
      <c r="T68" s="32"/>
      <c r="U68" s="4"/>
      <c r="V68" s="247"/>
      <c r="W68" s="32"/>
      <c r="X68" s="32"/>
      <c r="Y68" s="95"/>
      <c r="Z68" s="247"/>
      <c r="AA68" s="32"/>
      <c r="AB68" s="32"/>
      <c r="AC68" s="207"/>
      <c r="AF68" s="1" t="b">
        <f t="shared" si="15"/>
        <v>1</v>
      </c>
      <c r="AH68" s="1" t="b">
        <f t="shared" si="16"/>
        <v>1</v>
      </c>
      <c r="AJ68" s="1" t="b">
        <f t="shared" si="17"/>
        <v>1</v>
      </c>
      <c r="AL68" s="1" t="b">
        <f t="shared" si="18"/>
        <v>1</v>
      </c>
      <c r="AN68" s="1" t="b">
        <f t="shared" si="19"/>
        <v>1</v>
      </c>
      <c r="AP68" s="1" t="b">
        <f t="shared" si="20"/>
        <v>1</v>
      </c>
    </row>
    <row r="69" spans="1:42" s="1" customFormat="1" ht="16.5" thickBot="1" x14ac:dyDescent="0.3">
      <c r="A69" s="181"/>
      <c r="B69" s="99"/>
      <c r="C69" s="49" t="s">
        <v>397</v>
      </c>
      <c r="D69" s="95"/>
      <c r="E69" s="120"/>
      <c r="F69" s="247"/>
      <c r="G69" s="32"/>
      <c r="H69" s="32"/>
      <c r="I69" s="125"/>
      <c r="J69" s="247"/>
      <c r="K69" s="32"/>
      <c r="L69" s="32"/>
      <c r="M69" s="121"/>
      <c r="N69" s="247"/>
      <c r="O69" s="32"/>
      <c r="P69" s="32"/>
      <c r="Q69" s="120"/>
      <c r="R69" s="247"/>
      <c r="S69" s="32"/>
      <c r="T69" s="32"/>
      <c r="U69" s="4"/>
      <c r="V69" s="247"/>
      <c r="W69" s="32"/>
      <c r="X69" s="32"/>
      <c r="Y69" s="95"/>
      <c r="Z69" s="247"/>
      <c r="AA69" s="32"/>
      <c r="AB69" s="32"/>
      <c r="AC69" s="207"/>
      <c r="AF69" s="1" t="b">
        <f t="shared" si="15"/>
        <v>1</v>
      </c>
      <c r="AH69" s="1" t="b">
        <f t="shared" si="16"/>
        <v>1</v>
      </c>
      <c r="AJ69" s="1" t="b">
        <f t="shared" si="17"/>
        <v>1</v>
      </c>
      <c r="AL69" s="1" t="b">
        <f t="shared" si="18"/>
        <v>1</v>
      </c>
      <c r="AN69" s="1" t="b">
        <f t="shared" si="19"/>
        <v>1</v>
      </c>
      <c r="AP69" s="1" t="b">
        <f t="shared" si="20"/>
        <v>1</v>
      </c>
    </row>
    <row r="70" spans="1:42" s="1" customFormat="1" ht="16.5" thickBot="1" x14ac:dyDescent="0.3">
      <c r="A70" s="181"/>
      <c r="B70" s="99"/>
      <c r="C70" s="49" t="s">
        <v>398</v>
      </c>
      <c r="D70" s="95"/>
      <c r="E70" s="120"/>
      <c r="F70" s="247"/>
      <c r="G70" s="32"/>
      <c r="H70" s="32"/>
      <c r="I70" s="125"/>
      <c r="J70" s="247"/>
      <c r="K70" s="32"/>
      <c r="L70" s="32"/>
      <c r="M70" s="121"/>
      <c r="N70" s="247"/>
      <c r="O70" s="32"/>
      <c r="P70" s="32"/>
      <c r="Q70" s="120"/>
      <c r="R70" s="247"/>
      <c r="S70" s="32"/>
      <c r="T70" s="32"/>
      <c r="U70" s="4"/>
      <c r="V70" s="247"/>
      <c r="W70" s="32"/>
      <c r="X70" s="32"/>
      <c r="Y70" s="95"/>
      <c r="Z70" s="247"/>
      <c r="AA70" s="32"/>
      <c r="AB70" s="32"/>
      <c r="AC70" s="207"/>
      <c r="AF70" s="1" t="b">
        <f t="shared" si="15"/>
        <v>1</v>
      </c>
      <c r="AH70" s="1" t="b">
        <f t="shared" si="16"/>
        <v>1</v>
      </c>
      <c r="AJ70" s="1" t="b">
        <f t="shared" si="17"/>
        <v>1</v>
      </c>
      <c r="AL70" s="1" t="b">
        <f t="shared" si="18"/>
        <v>1</v>
      </c>
      <c r="AN70" s="1" t="b">
        <f t="shared" si="19"/>
        <v>1</v>
      </c>
      <c r="AP70" s="1" t="b">
        <f t="shared" si="20"/>
        <v>1</v>
      </c>
    </row>
    <row r="71" spans="1:42" s="1" customFormat="1" ht="16.5" thickBot="1" x14ac:dyDescent="0.3">
      <c r="A71" s="181"/>
      <c r="B71" s="99"/>
      <c r="C71" s="49" t="s">
        <v>412</v>
      </c>
      <c r="D71" s="95"/>
      <c r="E71" s="120"/>
      <c r="F71" s="247"/>
      <c r="G71" s="32"/>
      <c r="H71" s="32"/>
      <c r="I71" s="125"/>
      <c r="J71" s="247"/>
      <c r="K71" s="32"/>
      <c r="L71" s="32"/>
      <c r="M71" s="121"/>
      <c r="N71" s="247"/>
      <c r="O71" s="32"/>
      <c r="P71" s="32"/>
      <c r="Q71" s="120"/>
      <c r="R71" s="247"/>
      <c r="S71" s="32"/>
      <c r="T71" s="32"/>
      <c r="U71" s="4"/>
      <c r="V71" s="247"/>
      <c r="W71" s="32"/>
      <c r="X71" s="32"/>
      <c r="Y71" s="95"/>
      <c r="Z71" s="247"/>
      <c r="AA71" s="32"/>
      <c r="AB71" s="32"/>
      <c r="AC71" s="207"/>
      <c r="AF71" s="1" t="b">
        <f t="shared" si="15"/>
        <v>1</v>
      </c>
      <c r="AH71" s="1" t="b">
        <f t="shared" si="16"/>
        <v>1</v>
      </c>
      <c r="AJ71" s="1" t="b">
        <f t="shared" si="17"/>
        <v>1</v>
      </c>
      <c r="AL71" s="1" t="b">
        <f t="shared" si="18"/>
        <v>1</v>
      </c>
      <c r="AN71" s="1" t="b">
        <f t="shared" si="19"/>
        <v>1</v>
      </c>
      <c r="AP71" s="1" t="b">
        <f t="shared" si="20"/>
        <v>1</v>
      </c>
    </row>
    <row r="72" spans="1:42" s="1" customFormat="1" ht="16.5" thickBot="1" x14ac:dyDescent="0.3">
      <c r="A72" s="181"/>
      <c r="B72" s="99"/>
      <c r="C72" s="49" t="s">
        <v>413</v>
      </c>
      <c r="D72" s="95"/>
      <c r="E72" s="120"/>
      <c r="F72" s="247"/>
      <c r="G72" s="32"/>
      <c r="H72" s="32"/>
      <c r="I72" s="125"/>
      <c r="J72" s="247"/>
      <c r="K72" s="32"/>
      <c r="L72" s="32"/>
      <c r="M72" s="121"/>
      <c r="N72" s="247"/>
      <c r="O72" s="32"/>
      <c r="P72" s="32"/>
      <c r="Q72" s="120"/>
      <c r="R72" s="247"/>
      <c r="S72" s="32"/>
      <c r="T72" s="32"/>
      <c r="U72" s="4"/>
      <c r="V72" s="247"/>
      <c r="W72" s="32"/>
      <c r="X72" s="32"/>
      <c r="Y72" s="95"/>
      <c r="Z72" s="247"/>
      <c r="AA72" s="32"/>
      <c r="AB72" s="32"/>
      <c r="AC72" s="207"/>
      <c r="AF72" s="1" t="b">
        <f t="shared" si="15"/>
        <v>1</v>
      </c>
      <c r="AH72" s="1" t="b">
        <f t="shared" si="16"/>
        <v>1</v>
      </c>
      <c r="AJ72" s="1" t="b">
        <f t="shared" si="17"/>
        <v>1</v>
      </c>
      <c r="AL72" s="1" t="b">
        <f t="shared" si="18"/>
        <v>1</v>
      </c>
      <c r="AN72" s="1" t="b">
        <f t="shared" si="19"/>
        <v>1</v>
      </c>
      <c r="AP72" s="1" t="b">
        <f t="shared" si="20"/>
        <v>1</v>
      </c>
    </row>
    <row r="73" spans="1:42" s="1" customFormat="1" ht="16.5" thickBot="1" x14ac:dyDescent="0.3">
      <c r="A73" s="181"/>
      <c r="B73" s="99"/>
      <c r="C73" s="49" t="s">
        <v>414</v>
      </c>
      <c r="D73" s="95"/>
      <c r="E73" s="120"/>
      <c r="F73" s="247"/>
      <c r="G73" s="32"/>
      <c r="H73" s="32"/>
      <c r="I73" s="125"/>
      <c r="J73" s="247"/>
      <c r="K73" s="32"/>
      <c r="L73" s="32"/>
      <c r="M73" s="121"/>
      <c r="N73" s="247"/>
      <c r="O73" s="32"/>
      <c r="P73" s="32"/>
      <c r="Q73" s="120"/>
      <c r="R73" s="247"/>
      <c r="S73" s="32"/>
      <c r="T73" s="32"/>
      <c r="U73" s="4"/>
      <c r="V73" s="247"/>
      <c r="W73" s="32"/>
      <c r="X73" s="32"/>
      <c r="Y73" s="95"/>
      <c r="Z73" s="247"/>
      <c r="AA73" s="32"/>
      <c r="AB73" s="32"/>
      <c r="AC73" s="207"/>
      <c r="AF73" s="1" t="b">
        <f t="shared" si="15"/>
        <v>1</v>
      </c>
      <c r="AH73" s="1" t="b">
        <f t="shared" si="16"/>
        <v>1</v>
      </c>
      <c r="AJ73" s="1" t="b">
        <f t="shared" si="17"/>
        <v>1</v>
      </c>
      <c r="AL73" s="1" t="b">
        <f t="shared" si="18"/>
        <v>1</v>
      </c>
      <c r="AN73" s="1" t="b">
        <f t="shared" si="19"/>
        <v>1</v>
      </c>
      <c r="AP73" s="1" t="b">
        <f t="shared" si="20"/>
        <v>1</v>
      </c>
    </row>
    <row r="74" spans="1:42" s="1" customFormat="1" ht="16.5" thickBot="1" x14ac:dyDescent="0.3">
      <c r="A74" s="181"/>
      <c r="B74" s="99"/>
      <c r="C74" s="49" t="s">
        <v>415</v>
      </c>
      <c r="D74" s="95"/>
      <c r="E74" s="120"/>
      <c r="F74" s="247"/>
      <c r="G74" s="32"/>
      <c r="H74" s="32"/>
      <c r="I74" s="125"/>
      <c r="J74" s="247"/>
      <c r="K74" s="32"/>
      <c r="L74" s="32"/>
      <c r="M74" s="121"/>
      <c r="N74" s="247"/>
      <c r="O74" s="32"/>
      <c r="P74" s="32"/>
      <c r="Q74" s="120"/>
      <c r="R74" s="247"/>
      <c r="S74" s="32"/>
      <c r="T74" s="32"/>
      <c r="U74" s="4"/>
      <c r="V74" s="247"/>
      <c r="W74" s="32"/>
      <c r="X74" s="32"/>
      <c r="Y74" s="95"/>
      <c r="Z74" s="247"/>
      <c r="AA74" s="32"/>
      <c r="AB74" s="32"/>
      <c r="AC74" s="207"/>
      <c r="AF74" s="1" t="b">
        <f t="shared" si="15"/>
        <v>1</v>
      </c>
      <c r="AH74" s="1" t="b">
        <f t="shared" si="16"/>
        <v>1</v>
      </c>
      <c r="AJ74" s="1" t="b">
        <f t="shared" si="17"/>
        <v>1</v>
      </c>
      <c r="AL74" s="1" t="b">
        <f t="shared" si="18"/>
        <v>1</v>
      </c>
      <c r="AN74" s="1" t="b">
        <f t="shared" si="19"/>
        <v>1</v>
      </c>
      <c r="AP74" s="1" t="b">
        <f t="shared" si="20"/>
        <v>1</v>
      </c>
    </row>
    <row r="75" spans="1:42" s="1" customFormat="1" ht="16.5" thickBot="1" x14ac:dyDescent="0.3">
      <c r="A75" s="181"/>
      <c r="B75" s="99"/>
      <c r="C75" s="49" t="s">
        <v>417</v>
      </c>
      <c r="D75" s="95"/>
      <c r="E75" s="120"/>
      <c r="F75" s="247"/>
      <c r="G75" s="32"/>
      <c r="H75" s="32"/>
      <c r="I75" s="125"/>
      <c r="J75" s="247"/>
      <c r="K75" s="32"/>
      <c r="L75" s="32"/>
      <c r="M75" s="121"/>
      <c r="N75" s="247"/>
      <c r="O75" s="32"/>
      <c r="P75" s="32"/>
      <c r="Q75" s="120"/>
      <c r="R75" s="247"/>
      <c r="S75" s="32"/>
      <c r="T75" s="32"/>
      <c r="U75" s="4"/>
      <c r="V75" s="247"/>
      <c r="W75" s="32"/>
      <c r="X75" s="32"/>
      <c r="Y75" s="95"/>
      <c r="Z75" s="247"/>
      <c r="AA75" s="32"/>
      <c r="AB75" s="32"/>
      <c r="AC75" s="207"/>
      <c r="AF75" s="1" t="b">
        <f t="shared" si="15"/>
        <v>1</v>
      </c>
      <c r="AH75" s="1" t="b">
        <f t="shared" si="16"/>
        <v>1</v>
      </c>
      <c r="AJ75" s="1" t="b">
        <f t="shared" si="17"/>
        <v>1</v>
      </c>
      <c r="AL75" s="1" t="b">
        <f t="shared" si="18"/>
        <v>1</v>
      </c>
      <c r="AN75" s="1" t="b">
        <f t="shared" si="19"/>
        <v>1</v>
      </c>
      <c r="AP75" s="1" t="b">
        <f t="shared" si="20"/>
        <v>1</v>
      </c>
    </row>
    <row r="76" spans="1:42" s="1" customFormat="1" ht="15.75" thickBot="1" x14ac:dyDescent="0.3">
      <c r="A76" s="181"/>
      <c r="B76" s="122"/>
      <c r="C76" s="49"/>
      <c r="D76" s="4"/>
      <c r="E76" s="4"/>
      <c r="F76" s="95"/>
      <c r="G76" s="85">
        <f>G66+G67+G68+G69+G70+G71+G72+G73+G74+G75</f>
        <v>0</v>
      </c>
      <c r="H76" s="85">
        <f>H66+H67+H68+H69+H70+H71+H72+H73+H74+H75</f>
        <v>0</v>
      </c>
      <c r="I76" s="95"/>
      <c r="J76" s="95"/>
      <c r="K76" s="85">
        <f>K66+K67+K68+K69+K70+K71+K72+K73+K74+K75</f>
        <v>0</v>
      </c>
      <c r="L76" s="85">
        <f>L66+L67+L68+L69+L70+L71+L72+L73+L74+L75</f>
        <v>0</v>
      </c>
      <c r="M76" s="95"/>
      <c r="N76" s="95"/>
      <c r="O76" s="85">
        <f>O66+O67+O68+O69+O70+O71+O72+O73+O74+O75</f>
        <v>0</v>
      </c>
      <c r="P76" s="85">
        <f>P66+P67+P68+P69+P70+P71+P72+P73+P74+P75</f>
        <v>0</v>
      </c>
      <c r="Q76" s="95"/>
      <c r="R76" s="95"/>
      <c r="S76" s="85">
        <f>S66+S67+S68+S69+S70+S71+S72+S73+S74+S75</f>
        <v>0</v>
      </c>
      <c r="T76" s="85">
        <f>T66+T67+T68+T69+T70+T71+T72+T73+T74+T75</f>
        <v>0</v>
      </c>
      <c r="U76" s="95"/>
      <c r="V76" s="95"/>
      <c r="W76" s="85">
        <f>W66+W67+W68+W69+W70+W71+W72+W73+W74+W75</f>
        <v>0</v>
      </c>
      <c r="X76" s="85">
        <f>X66+X67+X68+X69+X70+X71+X72+X73+X74+X75</f>
        <v>0</v>
      </c>
      <c r="Y76" s="95"/>
      <c r="Z76" s="95"/>
      <c r="AA76" s="85">
        <f>AA66+AA67+AA68+AA69+AA70+AA71+AA72+AA73+AA74+AA75</f>
        <v>0</v>
      </c>
      <c r="AB76" s="85">
        <f>AB66+AB67+AB68+AB69+AB70+AB71+AB72+AB73+AB74+AB75</f>
        <v>0</v>
      </c>
      <c r="AC76" s="207"/>
    </row>
    <row r="77" spans="1:42" s="1" customFormat="1" x14ac:dyDescent="0.25">
      <c r="A77" s="181"/>
      <c r="X77" s="95"/>
      <c r="Y77" s="95"/>
      <c r="AB77" s="95"/>
      <c r="AC77" s="207"/>
    </row>
    <row r="78" spans="1:42" s="1" customFormat="1" x14ac:dyDescent="0.25">
      <c r="A78" s="181"/>
      <c r="X78" s="95"/>
      <c r="Y78" s="95"/>
      <c r="AB78" s="95"/>
      <c r="AC78" s="207"/>
      <c r="AF78" s="1" t="s">
        <v>964</v>
      </c>
    </row>
    <row r="79" spans="1:42" s="1" customFormat="1" x14ac:dyDescent="0.25">
      <c r="A79" s="181"/>
      <c r="X79" s="95"/>
      <c r="Y79" s="95"/>
      <c r="AB79" s="95"/>
      <c r="AC79" s="207"/>
      <c r="AF79" s="1" t="b">
        <f>IF(AND(AF66:AF75,AH66:AH75,AJ66:AJ75,AL66:AL75,AN66:AN75,AP66:AP75,AF49:AF58,AH49:AH58,AJ49:AJ58,AL49:AL58,AN49:AN58,AF14:AF23,AH14:AH23,AJ14:AJ23,AL14:AL23,AN14:AN23,AF30:AF39,AH30:AH39,AJ30:AJ39,AL30:AL39,AN30:AN39),TRUE,FALSE)</f>
        <v>1</v>
      </c>
    </row>
    <row r="80" spans="1:42" s="1" customFormat="1" x14ac:dyDescent="0.25">
      <c r="A80" s="181"/>
      <c r="J80"/>
      <c r="K80" s="471" t="s">
        <v>65</v>
      </c>
      <c r="L80" s="471"/>
      <c r="X80" s="95"/>
      <c r="Y80" s="95"/>
      <c r="AB80" s="95"/>
      <c r="AC80" s="207"/>
    </row>
    <row r="81" spans="1:30" ht="15.75" x14ac:dyDescent="0.25">
      <c r="A81" s="1"/>
      <c r="B81" s="1"/>
      <c r="C81" s="1"/>
      <c r="D81" s="1"/>
      <c r="E81" s="1"/>
      <c r="F81" s="1"/>
      <c r="G81" s="1"/>
      <c r="H81" s="1"/>
      <c r="I81" s="1"/>
      <c r="K81" s="458" t="b">
        <f>O91</f>
        <v>1</v>
      </c>
      <c r="L81" s="458"/>
      <c r="M81" s="1"/>
      <c r="N81" s="1"/>
      <c r="O81" s="1"/>
      <c r="P81" s="1"/>
      <c r="Q81" s="1"/>
      <c r="R81" s="1"/>
      <c r="S81" s="1"/>
      <c r="T81" s="1"/>
      <c r="U81" s="1"/>
      <c r="V81" s="1"/>
      <c r="W81" s="1"/>
      <c r="X81" s="1"/>
      <c r="Y81" s="1"/>
      <c r="Z81" s="1"/>
      <c r="AA81" s="1"/>
      <c r="AB81" s="1"/>
      <c r="AC81" s="207"/>
      <c r="AD81" s="1"/>
    </row>
    <row r="82" spans="1:30" s="212" customFormat="1" x14ac:dyDescent="0.25">
      <c r="A82" s="261"/>
      <c r="B82" s="261"/>
      <c r="C82" s="261"/>
      <c r="D82" s="261"/>
      <c r="E82" s="261"/>
      <c r="F82" s="261"/>
      <c r="G82" s="261"/>
      <c r="H82" s="261"/>
      <c r="I82" s="261"/>
      <c r="J82" s="261"/>
      <c r="K82" s="261"/>
      <c r="L82" s="261"/>
      <c r="M82" s="261"/>
      <c r="N82" s="261"/>
      <c r="O82" s="261"/>
      <c r="P82" s="261"/>
      <c r="Q82" s="261"/>
      <c r="R82" s="261"/>
      <c r="S82" s="261"/>
      <c r="T82" s="261"/>
      <c r="U82" s="261"/>
      <c r="V82" s="261"/>
      <c r="W82" s="261"/>
      <c r="X82" s="261"/>
      <c r="Y82" s="261"/>
      <c r="Z82" s="261"/>
      <c r="AA82" s="261"/>
      <c r="AB82" s="261"/>
      <c r="AC82" s="261"/>
    </row>
    <row r="83" spans="1:30" s="212" customFormat="1" hidden="1" x14ac:dyDescent="0.25">
      <c r="A83" s="261"/>
      <c r="B83" s="261"/>
      <c r="C83" s="261"/>
      <c r="D83" s="261"/>
      <c r="E83" s="261"/>
      <c r="F83" s="262"/>
      <c r="G83" s="262"/>
      <c r="H83" s="262"/>
      <c r="I83" s="262"/>
      <c r="J83" s="262"/>
      <c r="K83" s="262"/>
      <c r="L83" s="263"/>
      <c r="M83"/>
      <c r="N83" s="220" t="s">
        <v>400</v>
      </c>
      <c r="O83" s="220" t="s">
        <v>401</v>
      </c>
      <c r="P83" s="220" t="s">
        <v>402</v>
      </c>
      <c r="Q83" s="220"/>
      <c r="R83" s="220" t="s">
        <v>403</v>
      </c>
      <c r="S83" s="220" t="s">
        <v>404</v>
      </c>
      <c r="T83" s="1"/>
      <c r="U83" s="261"/>
      <c r="V83" s="261"/>
      <c r="W83" s="261"/>
      <c r="X83" s="261"/>
      <c r="Y83" s="261"/>
      <c r="Z83" s="261"/>
      <c r="AA83" s="261"/>
      <c r="AB83" s="261"/>
      <c r="AC83" s="261"/>
      <c r="AD83" s="261"/>
    </row>
    <row r="84" spans="1:30" s="212" customFormat="1" hidden="1" x14ac:dyDescent="0.25">
      <c r="A84" s="261"/>
      <c r="B84" s="261"/>
      <c r="D84" s="261"/>
      <c r="E84" s="261"/>
      <c r="F84" s="261"/>
      <c r="G84" s="261"/>
      <c r="H84" s="261"/>
      <c r="I84" s="261"/>
      <c r="J84" s="261"/>
      <c r="K84" s="261"/>
      <c r="L84" s="1" t="s">
        <v>44</v>
      </c>
      <c r="M84" s="1"/>
      <c r="N84" s="1" t="b">
        <f>G24='Section A'!H45</f>
        <v>1</v>
      </c>
      <c r="O84" s="1" t="b">
        <f>K24='Section A'!J45</f>
        <v>1</v>
      </c>
      <c r="P84" s="1" t="b">
        <f>O24='Section A'!L45</f>
        <v>1</v>
      </c>
      <c r="Q84" s="1"/>
      <c r="R84" s="1" t="b">
        <f>S24='Section A'!N45</f>
        <v>1</v>
      </c>
      <c r="S84" s="1" t="b">
        <f>W24='Section A'!P45</f>
        <v>1</v>
      </c>
      <c r="T84" s="1"/>
      <c r="U84" s="261"/>
      <c r="V84" s="261"/>
      <c r="W84" s="261"/>
      <c r="X84" s="261"/>
      <c r="Y84" s="261"/>
      <c r="Z84" s="261"/>
      <c r="AA84" s="261"/>
      <c r="AB84" s="261"/>
      <c r="AC84" s="261"/>
      <c r="AD84" s="261"/>
    </row>
    <row r="85" spans="1:30" s="212" customFormat="1" hidden="1" x14ac:dyDescent="0.25">
      <c r="A85" s="261"/>
      <c r="B85" s="261"/>
      <c r="D85" s="261"/>
      <c r="E85" s="261"/>
      <c r="F85" s="261"/>
      <c r="G85" s="261"/>
      <c r="H85" s="261"/>
      <c r="I85" s="261"/>
      <c r="J85" s="261"/>
      <c r="K85" s="261"/>
      <c r="L85" s="1" t="s">
        <v>45</v>
      </c>
      <c r="M85" s="1"/>
      <c r="N85" s="1" t="b">
        <f>G40='Section A'!H47</f>
        <v>1</v>
      </c>
      <c r="O85" s="1" t="b">
        <f>K40='Section A'!J47</f>
        <v>1</v>
      </c>
      <c r="P85" s="1" t="b">
        <f>O40='Section A'!L47</f>
        <v>1</v>
      </c>
      <c r="Q85" s="1"/>
      <c r="R85" s="1" t="b">
        <f>S40='Section A'!N47</f>
        <v>1</v>
      </c>
      <c r="S85" s="1" t="b">
        <f>W40='Section A'!P47</f>
        <v>1</v>
      </c>
      <c r="T85" s="1"/>
      <c r="U85" s="261"/>
      <c r="V85" s="261"/>
      <c r="W85" s="261"/>
      <c r="X85" s="261"/>
      <c r="Y85" s="261"/>
      <c r="Z85" s="261"/>
      <c r="AA85" s="261"/>
      <c r="AB85" s="261"/>
      <c r="AC85" s="261"/>
      <c r="AD85" s="261"/>
    </row>
    <row r="86" spans="1:30" s="212" customFormat="1" hidden="1" x14ac:dyDescent="0.25">
      <c r="A86" s="261"/>
      <c r="B86" s="261"/>
      <c r="D86" s="261"/>
      <c r="E86" s="261"/>
      <c r="F86" s="261"/>
      <c r="G86" s="261"/>
      <c r="H86" s="261"/>
      <c r="I86" s="261"/>
      <c r="J86" s="261"/>
      <c r="K86" s="261"/>
      <c r="L86" s="1" t="s">
        <v>607</v>
      </c>
      <c r="M86" s="1"/>
      <c r="N86" s="1" t="b">
        <f>G59='Section A'!H48</f>
        <v>1</v>
      </c>
      <c r="O86" s="1" t="b">
        <f>K59='Section A'!J48</f>
        <v>1</v>
      </c>
      <c r="P86" s="1" t="b">
        <f>O59='Section A'!L48</f>
        <v>1</v>
      </c>
      <c r="Q86" s="1"/>
      <c r="R86" s="1" t="b">
        <f>S59='Section A'!N48</f>
        <v>1</v>
      </c>
      <c r="S86" s="1" t="b">
        <f>W59='Section A'!P48</f>
        <v>1</v>
      </c>
      <c r="T86" s="1"/>
      <c r="U86" s="261"/>
      <c r="V86" s="261"/>
      <c r="W86" s="261"/>
      <c r="X86" s="261"/>
      <c r="Y86" s="261"/>
      <c r="Z86" s="261"/>
      <c r="AA86" s="261"/>
      <c r="AB86" s="261"/>
      <c r="AC86" s="261"/>
      <c r="AD86" s="261"/>
    </row>
    <row r="87" spans="1:30" s="212" customFormat="1" hidden="1" x14ac:dyDescent="0.25">
      <c r="A87" s="261"/>
      <c r="B87" s="261"/>
      <c r="D87" s="261"/>
      <c r="E87" s="261"/>
      <c r="F87" s="262"/>
      <c r="G87" s="262"/>
      <c r="H87" s="262"/>
      <c r="I87" s="262"/>
      <c r="J87" s="262"/>
      <c r="K87" s="262"/>
      <c r="L87" s="1"/>
      <c r="M87"/>
      <c r="N87" s="220" t="s">
        <v>405</v>
      </c>
      <c r="O87" s="220" t="s">
        <v>406</v>
      </c>
      <c r="P87" s="220" t="s">
        <v>54</v>
      </c>
      <c r="Q87" s="220"/>
      <c r="R87" s="220" t="s">
        <v>407</v>
      </c>
      <c r="S87" s="220" t="s">
        <v>408</v>
      </c>
      <c r="T87" s="220" t="s">
        <v>25</v>
      </c>
      <c r="U87" s="261"/>
      <c r="V87" s="261"/>
      <c r="W87" s="261"/>
      <c r="X87" s="261"/>
      <c r="Y87" s="261"/>
      <c r="Z87" s="261"/>
      <c r="AA87" s="261"/>
      <c r="AB87" s="261"/>
      <c r="AC87" s="261"/>
      <c r="AD87" s="261"/>
    </row>
    <row r="88" spans="1:30" s="212" customFormat="1" hidden="1" x14ac:dyDescent="0.25">
      <c r="A88" s="261"/>
      <c r="B88" s="261"/>
      <c r="D88" s="261"/>
      <c r="E88" s="261"/>
      <c r="F88" s="261"/>
      <c r="G88" s="261"/>
      <c r="H88" s="261"/>
      <c r="I88" s="261"/>
      <c r="J88" s="261"/>
      <c r="K88" s="261"/>
      <c r="L88" s="263" t="s">
        <v>57</v>
      </c>
      <c r="M88" s="1"/>
      <c r="N88" s="1" t="b">
        <f>G76='Section A'!H58</f>
        <v>1</v>
      </c>
      <c r="O88" s="1" t="b">
        <f>K76='Section A'!J58</f>
        <v>1</v>
      </c>
      <c r="P88" s="1" t="b">
        <f>O76='Section A'!L58</f>
        <v>1</v>
      </c>
      <c r="Q88" s="1"/>
      <c r="R88" s="1" t="b">
        <f>S76='Section A'!N58</f>
        <v>1</v>
      </c>
      <c r="S88" s="1" t="b">
        <f>W76='Section A'!P58</f>
        <v>1</v>
      </c>
      <c r="T88" s="1" t="b">
        <f>AA76='Section A'!R58</f>
        <v>1</v>
      </c>
      <c r="U88" s="261"/>
      <c r="V88" s="261"/>
      <c r="W88" s="261"/>
      <c r="X88" s="261"/>
      <c r="Y88" s="261"/>
      <c r="Z88" s="261"/>
      <c r="AA88" s="261"/>
      <c r="AB88" s="261"/>
      <c r="AC88" s="261"/>
      <c r="AD88" s="261"/>
    </row>
    <row r="89" spans="1:30" s="212" customFormat="1" hidden="1" x14ac:dyDescent="0.25">
      <c r="A89" s="261"/>
      <c r="B89" s="261"/>
      <c r="D89" s="261"/>
      <c r="E89" s="261"/>
      <c r="F89" s="261"/>
      <c r="G89" s="261"/>
      <c r="H89" s="261"/>
      <c r="I89" s="261"/>
      <c r="J89" s="261"/>
      <c r="K89" s="261"/>
      <c r="L89" s="1"/>
      <c r="M89" s="1"/>
      <c r="N89" s="1"/>
      <c r="O89" s="1"/>
      <c r="P89" s="1"/>
      <c r="Q89" s="1"/>
      <c r="R89" s="1"/>
      <c r="S89" s="1"/>
      <c r="T89" s="1"/>
      <c r="U89" s="261"/>
      <c r="V89" s="261"/>
      <c r="W89" s="261"/>
      <c r="X89" s="261"/>
      <c r="Y89" s="261"/>
      <c r="Z89" s="261"/>
      <c r="AA89" s="261"/>
      <c r="AB89" s="261"/>
      <c r="AC89" s="261"/>
      <c r="AD89" s="261"/>
    </row>
    <row r="90" spans="1:30" s="212" customFormat="1" hidden="1" x14ac:dyDescent="0.25">
      <c r="L90"/>
      <c r="M90"/>
      <c r="N90"/>
      <c r="O90"/>
      <c r="P90"/>
      <c r="Q90"/>
      <c r="R90"/>
      <c r="S90"/>
      <c r="T90"/>
    </row>
    <row r="91" spans="1:30" s="212" customFormat="1" hidden="1" x14ac:dyDescent="0.25">
      <c r="L91"/>
      <c r="M91"/>
      <c r="N91" t="s">
        <v>409</v>
      </c>
      <c r="O91" t="b">
        <f>IF(AND(N84=TRUE,S85=TRUE,T88=TRUE,O84=TRUE,R85=TRUE,P84=TRUE,P85=TRUE,R84=TRUE,O85=TRUE,S84=TRUE,N85=TRUE,S88=TRUE,R88=TRUE,P88=TRUE,O88=TRUE,N88=TRUE,N86=TRUE,S86=TRUE,O86=TRUE,R86=TRUE,P86=TRUE,AF79=TRUE),TRUE,FALSE)</f>
        <v>1</v>
      </c>
      <c r="P91"/>
      <c r="Q91"/>
      <c r="R91"/>
      <c r="S91"/>
      <c r="T91"/>
    </row>
    <row r="92" spans="1:30" s="212" customFormat="1" hidden="1" x14ac:dyDescent="0.25">
      <c r="L92"/>
      <c r="M92"/>
      <c r="N92"/>
      <c r="O92"/>
      <c r="P92"/>
      <c r="Q92"/>
      <c r="R92"/>
      <c r="S92"/>
      <c r="T92"/>
    </row>
    <row r="93" spans="1:30" s="212" customFormat="1" hidden="1" x14ac:dyDescent="0.25"/>
    <row r="94" spans="1:30" s="212" customFormat="1" hidden="1" x14ac:dyDescent="0.25"/>
    <row r="95" spans="1:30" s="212" customFormat="1" hidden="1" x14ac:dyDescent="0.25"/>
    <row r="96" spans="1:30" hidden="1" x14ac:dyDescent="0.25">
      <c r="L96" s="263"/>
      <c r="N96" s="220" t="s">
        <v>400</v>
      </c>
      <c r="O96" s="220" t="s">
        <v>401</v>
      </c>
      <c r="P96" s="220" t="s">
        <v>402</v>
      </c>
      <c r="Q96" s="220"/>
      <c r="R96" s="220" t="s">
        <v>403</v>
      </c>
      <c r="S96" s="220" t="s">
        <v>404</v>
      </c>
      <c r="T96" s="1"/>
    </row>
    <row r="97" spans="12:20" hidden="1" x14ac:dyDescent="0.25">
      <c r="L97" s="1" t="s">
        <v>44</v>
      </c>
      <c r="M97" s="1"/>
      <c r="N97" s="1">
        <f>SUMIF(F14:F23,"Cyprus,CY",G14:G23)</f>
        <v>0</v>
      </c>
      <c r="O97" s="1">
        <f>SUMIF(J14:J23,"Cyprus,CY",K14:K23)</f>
        <v>0</v>
      </c>
      <c r="P97" s="1">
        <f>SUMIF(N14:N23,"Cyprus,CY",O14:O23)</f>
        <v>0</v>
      </c>
      <c r="Q97" s="1"/>
      <c r="R97" s="1">
        <f>SUMIF(R14:R23,"Cyprus,CY",S14:S23)</f>
        <v>0</v>
      </c>
      <c r="S97" s="1">
        <f>SUMIF(V14:V23,"Cyprus,CY",W14:W23)</f>
        <v>0</v>
      </c>
      <c r="T97" s="1"/>
    </row>
    <row r="98" spans="12:20" hidden="1" x14ac:dyDescent="0.25">
      <c r="L98" s="1" t="s">
        <v>45</v>
      </c>
      <c r="M98" s="1"/>
      <c r="N98" s="1">
        <f>SUMIF(F30:F39,"Cyprus,CY",G30:G39)</f>
        <v>0</v>
      </c>
      <c r="O98" s="1">
        <f>SUMIF(J30:J39,"Cyprus,CY",K30:K39)</f>
        <v>0</v>
      </c>
      <c r="P98" s="1">
        <f>SUMIF(N30:N39,"Cyprus,CY",O30:O39)</f>
        <v>0</v>
      </c>
      <c r="Q98" s="1"/>
      <c r="R98" s="1">
        <f>SUMIF(R30:R39,"Cyprus,CY",S30:S39)</f>
        <v>0</v>
      </c>
      <c r="S98" s="1">
        <f>SUMIF(V30:V39,"Cyprus,CY",W30:W39)</f>
        <v>0</v>
      </c>
      <c r="T98" s="1"/>
    </row>
    <row r="99" spans="12:20" hidden="1" x14ac:dyDescent="0.25">
      <c r="L99" s="1" t="s">
        <v>607</v>
      </c>
      <c r="M99" s="1"/>
      <c r="N99" s="1">
        <f>SUMIF(F49:F58,"Cyprus,CY",G49:G58)</f>
        <v>0</v>
      </c>
      <c r="O99" s="1">
        <f>SUMIF(J49:J58,"Cyprus,CY",K49:K58)</f>
        <v>0</v>
      </c>
      <c r="P99" s="1">
        <f>SUMIF(N49:N58,"Cyprus,CY",O49:O58)</f>
        <v>0</v>
      </c>
      <c r="Q99" s="1"/>
      <c r="R99" s="1">
        <f>SUMIF(R49:R58,"Cyprus,CY",S49:S58)</f>
        <v>0</v>
      </c>
      <c r="S99" s="1">
        <f>SUMIF(V49:V58,"Cyprus,CY",W49:W58)</f>
        <v>0</v>
      </c>
      <c r="T99" s="1"/>
    </row>
    <row r="100" spans="12:20" hidden="1" x14ac:dyDescent="0.25">
      <c r="L100" s="1"/>
      <c r="N100" s="220" t="s">
        <v>405</v>
      </c>
      <c r="O100" s="220" t="s">
        <v>406</v>
      </c>
      <c r="P100" s="220" t="s">
        <v>54</v>
      </c>
      <c r="Q100" s="220"/>
      <c r="R100" s="220" t="s">
        <v>407</v>
      </c>
      <c r="S100" s="220" t="s">
        <v>408</v>
      </c>
      <c r="T100" s="220" t="s">
        <v>25</v>
      </c>
    </row>
    <row r="101" spans="12:20" hidden="1" x14ac:dyDescent="0.25">
      <c r="L101" s="263" t="s">
        <v>57</v>
      </c>
      <c r="M101" s="1"/>
      <c r="N101" s="1">
        <f>SUMIF(F66:F75,"Cyprus,CY",G66:G75)</f>
        <v>0</v>
      </c>
      <c r="O101" s="1">
        <f>SUMIF(J66:J75,"Cyprus,CY",K66:K75)</f>
        <v>0</v>
      </c>
      <c r="P101" s="1">
        <f>SUMIF(N66:N75,"Cyprus,CY",O66:O75)</f>
        <v>0</v>
      </c>
      <c r="Q101" s="1"/>
      <c r="R101" s="1">
        <f>SUMIF(R66:R75,"Cyprus,CY",S66:S75)</f>
        <v>0</v>
      </c>
      <c r="S101" s="1">
        <f>SUMIF(V66:V75,"Cyprus,CY",W66:W75)</f>
        <v>0</v>
      </c>
      <c r="T101" s="1">
        <f>SUMIF(Z66:Z75,"Cyprus,CY",AA66:AA75)</f>
        <v>0</v>
      </c>
    </row>
    <row r="102" spans="12:20" hidden="1" x14ac:dyDescent="0.25">
      <c r="L102" s="1"/>
      <c r="M102" s="1"/>
      <c r="N102" s="1"/>
      <c r="O102" s="1"/>
      <c r="P102" s="1"/>
      <c r="Q102" s="1"/>
      <c r="R102" s="1"/>
      <c r="S102" s="1"/>
      <c r="T102" s="1"/>
    </row>
    <row r="103" spans="12:20" ht="15.75" hidden="1" thickBot="1" x14ac:dyDescent="0.3">
      <c r="N103" s="212"/>
      <c r="O103" s="212"/>
    </row>
    <row r="104" spans="12:20" ht="15.75" hidden="1" thickBot="1" x14ac:dyDescent="0.3">
      <c r="N104" s="264" t="s">
        <v>497</v>
      </c>
      <c r="O104" s="265">
        <f>N97+N98+N101+O97+O98+O101+P97+P98+P101+R97+R98+R101+S97+S98+S101+T101+N99+O99+P99+R99+S99</f>
        <v>0</v>
      </c>
    </row>
    <row r="105" spans="12:20" ht="15.75" hidden="1" thickBot="1" x14ac:dyDescent="0.3">
      <c r="N105" s="212"/>
      <c r="O105" s="212"/>
    </row>
    <row r="106" spans="12:20" ht="15.75" hidden="1" thickBot="1" x14ac:dyDescent="0.3">
      <c r="N106" s="264" t="s">
        <v>452</v>
      </c>
      <c r="O106" s="266">
        <f>G24+K24+O24+S24+W24+W40+S40+O40+K40+G40+G59+K59+O59+S59+W59+AA76+G76+K76+O76+S76+W76</f>
        <v>0</v>
      </c>
    </row>
    <row r="107" spans="12:20" ht="15.75" hidden="1" thickBot="1" x14ac:dyDescent="0.3">
      <c r="N107" s="212"/>
      <c r="O107" s="212"/>
    </row>
    <row r="108" spans="12:20" ht="15.75" hidden="1" thickBot="1" x14ac:dyDescent="0.3">
      <c r="N108" s="264" t="s">
        <v>498</v>
      </c>
      <c r="O108" s="265">
        <f>IFERROR(O104/O106,0)</f>
        <v>0</v>
      </c>
    </row>
    <row r="109" spans="12:20" hidden="1" x14ac:dyDescent="0.25">
      <c r="N109" s="212"/>
      <c r="O109" s="212"/>
    </row>
    <row r="110" spans="12:20" hidden="1" x14ac:dyDescent="0.25"/>
    <row r="111" spans="12:20" hidden="1" x14ac:dyDescent="0.25"/>
  </sheetData>
  <sheetProtection algorithmName="SHA-512" hashValue="76QPUtxuv3KTAzo7Kv2Wi8EIEX+Cg8KwO5g9zDbG3nz5nAvDzuataeGJnz1li92DsqDWbKgoiLtfN9xx1XP8AA==" saltValue="3Xw9/3GmkG4SSsyLAewg4w==" spinCount="100000" sheet="1" objects="1" scenarios="1"/>
  <mergeCells count="37">
    <mergeCell ref="C13:D13"/>
    <mergeCell ref="C12:D12"/>
    <mergeCell ref="C11:D11"/>
    <mergeCell ref="C27:D27"/>
    <mergeCell ref="B2:D2"/>
    <mergeCell ref="B4:G4"/>
    <mergeCell ref="B7:O7"/>
    <mergeCell ref="B6:O6"/>
    <mergeCell ref="B9:C9"/>
    <mergeCell ref="K81:L81"/>
    <mergeCell ref="N46:P46"/>
    <mergeCell ref="R46:T46"/>
    <mergeCell ref="V46:X46"/>
    <mergeCell ref="J46:L46"/>
    <mergeCell ref="J63:L63"/>
    <mergeCell ref="N63:P63"/>
    <mergeCell ref="R63:T63"/>
    <mergeCell ref="V63:X63"/>
    <mergeCell ref="Z63:AB63"/>
    <mergeCell ref="C28:D28"/>
    <mergeCell ref="C47:D47"/>
    <mergeCell ref="F46:H46"/>
    <mergeCell ref="K80:L80"/>
    <mergeCell ref="F63:H63"/>
    <mergeCell ref="C64:D64"/>
    <mergeCell ref="B63:C63"/>
    <mergeCell ref="R27:T27"/>
    <mergeCell ref="V27:X27"/>
    <mergeCell ref="N11:P11"/>
    <mergeCell ref="F11:H11"/>
    <mergeCell ref="Q6:U6"/>
    <mergeCell ref="R11:T11"/>
    <mergeCell ref="V11:X11"/>
    <mergeCell ref="N27:P27"/>
    <mergeCell ref="J11:L11"/>
    <mergeCell ref="F27:H27"/>
    <mergeCell ref="J27:L27"/>
  </mergeCells>
  <conditionalFormatting sqref="K81">
    <cfRule type="cellIs" dxfId="1905" priority="26" operator="equal">
      <formula>"TRUE"</formula>
    </cfRule>
    <cfRule type="cellIs" dxfId="1904" priority="27" operator="equal">
      <formula>"FALSE"</formula>
    </cfRule>
    <cfRule type="expression" dxfId="1903" priority="28" stopIfTrue="1">
      <formula>NOT(ISERROR(SEARCH("TRUE",K81)))</formula>
    </cfRule>
    <cfRule type="expression" dxfId="1902" priority="29" stopIfTrue="1">
      <formula>NOT(ISERROR(SEARCH("FALSE",K81)))</formula>
    </cfRule>
  </conditionalFormatting>
  <dataValidations xWindow="1559" yWindow="944" count="4">
    <dataValidation type="whole" operator="greaterThanOrEqual" allowBlank="1" showInputMessage="1" showErrorMessage="1" sqref="S76:T76 S40:T40 W59:X59 K24:L24 O24:P24 W24:X24 G40:H40 K40:L40 O40:P40 S24:T24 G59:H59 W40:X40 K59:L59 O59:P59 S59:T59 G24:H24 AA76:AB76 W76:X76 G76:H76 K76:L76 O76:P76" xr:uid="{00000000-0002-0000-0700-000000000000}">
      <formula1>0</formula1>
    </dataValidation>
    <dataValidation type="whole" operator="greaterThanOrEqual" allowBlank="1" showInputMessage="1" showErrorMessage="1" promptTitle="Data input" prompt="Insert non-negative integer value" sqref="W49:X58 O49:P58 S49:T58 O14:P23 W14:X23 G66:H75 G30:H39 O30:P39 S14:T23 K49:L58 G14:H23 K14:L23 G49:H58 K30:L39 W30:X39 S30:T39 W66:X75 O66:P75 S66:T75 AA66:AB75 K66:L75" xr:uid="{00000000-0002-0000-0700-000001000000}">
      <formula1>0</formula1>
    </dataValidation>
    <dataValidation operator="greaterThanOrEqual" allowBlank="1" showInputMessage="1" showErrorMessage="1" sqref="N40 N24 R24 R40 V40 J40 J24 V24 F40" xr:uid="{00000000-0002-0000-0700-000002000000}"/>
    <dataValidation type="list" operator="greaterThanOrEqual" allowBlank="1" showInputMessage="1" showErrorMessage="1" sqref="F14:F23 J14:J23 N14:N23 R14:R23 F30:F39 J30:J39 N30:N39 R30:R39 V30:V39 V14:V23 F66:F75 V49:V58 R49:R58 N49:N58 J49:J58 F49:F58 Z66:Z75 V66:V75 R66:R75 N66:N75 J66:J75" xr:uid="{00000000-0002-0000-0700-000003000000}">
      <formula1>Countries2</formula1>
    </dataValidation>
  </dataValidations>
  <pageMargins left="0.7" right="0.7" top="0.75" bottom="0.75" header="0.3" footer="0.3"/>
  <pageSetup scale="17"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4" id="{2E8B5D52-7F8B-48E6-8DCB-E70616DF5783}">
            <xm:f>'Section C'!$J$168+'Section C'!$P$168=0</xm:f>
            <x14:dxf>
              <fill>
                <patternFill patternType="mediumGray">
                  <bgColor theme="0" tint="-0.24994659260841701"/>
                </patternFill>
              </fill>
            </x14:dxf>
          </x14:cfRule>
          <x14:cfRule type="expression" priority="25" id="{79014222-13AB-47C5-A623-F56FFAFE6B41}">
            <xm:f>'Section A'!$F$15=0</xm:f>
            <x14:dxf>
              <fill>
                <patternFill patternType="mediumGray">
                  <bgColor theme="0" tint="-0.24994659260841701"/>
                </patternFill>
              </fill>
            </x14:dxf>
          </x14:cfRule>
          <xm:sqref>F14:H23 J14:L23 N14:P23 R14:T23 V14:X23 F30:H39 J30:L39 N30:P39 R30:T39 V30:X39 F49:H58 J49:L58 N49:P58 R49:T58 V49:X58 F66:H75 J66:L75 N66:P75 R66:T75 V66:X75 Z66:AB75</xm:sqref>
        </x14:conditionalFormatting>
        <x14:conditionalFormatting xmlns:xm="http://schemas.microsoft.com/office/excel/2006/main">
          <x14:cfRule type="expression" priority="1" id="{5704B966-E1BA-4264-A2D6-6E1A1C968DC0}">
            <xm:f>'Section A'!$H$45=0</xm:f>
            <x14:dxf>
              <fill>
                <patternFill patternType="mediumGray">
                  <bgColor theme="0" tint="-0.24994659260841701"/>
                </patternFill>
              </fill>
            </x14:dxf>
          </x14:cfRule>
          <xm:sqref>F14:H23</xm:sqref>
        </x14:conditionalFormatting>
        <x14:conditionalFormatting xmlns:xm="http://schemas.microsoft.com/office/excel/2006/main">
          <x14:cfRule type="expression" priority="18" id="{3D51B4C2-34EC-427F-9FDE-2F6DB73F55DE}">
            <xm:f>'Section A'!$H$47=0</xm:f>
            <x14:dxf>
              <fill>
                <patternFill patternType="mediumGray">
                  <bgColor theme="0" tint="-0.24994659260841701"/>
                </patternFill>
              </fill>
            </x14:dxf>
          </x14:cfRule>
          <xm:sqref>F30:H39</xm:sqref>
        </x14:conditionalFormatting>
        <x14:conditionalFormatting xmlns:xm="http://schemas.microsoft.com/office/excel/2006/main">
          <x14:cfRule type="expression" priority="12" id="{1A6EFB77-2218-4905-9958-7577CDEDEDB6}">
            <xm:f>'Section A'!$H$48=0</xm:f>
            <x14:dxf>
              <fill>
                <patternFill patternType="mediumGray">
                  <bgColor theme="0" tint="-0.24994659260841701"/>
                </patternFill>
              </fill>
            </x14:dxf>
          </x14:cfRule>
          <xm:sqref>F49:H58</xm:sqref>
        </x14:conditionalFormatting>
        <x14:conditionalFormatting xmlns:xm="http://schemas.microsoft.com/office/excel/2006/main">
          <x14:cfRule type="expression" priority="7" id="{8B6BD228-040C-487E-AD20-4E19EA2B560A}">
            <xm:f>'Section A'!$H$58=0</xm:f>
            <x14:dxf>
              <fill>
                <patternFill patternType="mediumGray">
                  <bgColor theme="0" tint="-0.24994659260841701"/>
                </patternFill>
              </fill>
            </x14:dxf>
          </x14:cfRule>
          <xm:sqref>F66:H75</xm:sqref>
        </x14:conditionalFormatting>
        <x14:conditionalFormatting xmlns:xm="http://schemas.microsoft.com/office/excel/2006/main">
          <x14:cfRule type="expression" priority="22" id="{4FC3527F-1CA8-4818-9A87-149081ED8FE2}">
            <xm:f>'Section A'!$J$45=0</xm:f>
            <x14:dxf>
              <fill>
                <patternFill patternType="mediumGray">
                  <bgColor theme="0" tint="-0.24994659260841701"/>
                </patternFill>
              </fill>
            </x14:dxf>
          </x14:cfRule>
          <xm:sqref>J14:L23</xm:sqref>
        </x14:conditionalFormatting>
        <x14:conditionalFormatting xmlns:xm="http://schemas.microsoft.com/office/excel/2006/main">
          <x14:cfRule type="expression" priority="17" id="{6DD53221-55C3-49B3-AE56-F0845B062B4E}">
            <xm:f>'Section A'!$J$47=0</xm:f>
            <x14:dxf>
              <fill>
                <patternFill patternType="mediumGray">
                  <bgColor theme="0" tint="-0.24994659260841701"/>
                </patternFill>
              </fill>
            </x14:dxf>
          </x14:cfRule>
          <xm:sqref>J30:L39</xm:sqref>
        </x14:conditionalFormatting>
        <x14:conditionalFormatting xmlns:xm="http://schemas.microsoft.com/office/excel/2006/main">
          <x14:cfRule type="expression" priority="11" id="{DBCB64B2-BF8A-41EE-97F0-843BBE9048A6}">
            <xm:f>'Section A'!$J$48=0</xm:f>
            <x14:dxf>
              <fill>
                <patternFill patternType="mediumGray">
                  <bgColor theme="0" tint="-0.24994659260841701"/>
                </patternFill>
              </fill>
            </x14:dxf>
          </x14:cfRule>
          <xm:sqref>J49:L58</xm:sqref>
        </x14:conditionalFormatting>
        <x14:conditionalFormatting xmlns:xm="http://schemas.microsoft.com/office/excel/2006/main">
          <x14:cfRule type="expression" priority="6" id="{30839C7F-31B1-446D-A678-23957CA447C5}">
            <xm:f>'Section A'!$J$58=0</xm:f>
            <x14:dxf>
              <fill>
                <patternFill patternType="mediumGray">
                  <bgColor theme="0" tint="-0.24994659260841701"/>
                </patternFill>
              </fill>
            </x14:dxf>
          </x14:cfRule>
          <xm:sqref>J66:L75</xm:sqref>
        </x14:conditionalFormatting>
        <x14:conditionalFormatting xmlns:xm="http://schemas.microsoft.com/office/excel/2006/main">
          <x14:cfRule type="expression" priority="21" id="{AC9B583C-BA75-45AD-A509-2C63407941E8}">
            <xm:f>'Section A'!$L$45=0</xm:f>
            <x14:dxf>
              <fill>
                <patternFill patternType="mediumGray">
                  <bgColor theme="0" tint="-0.24994659260841701"/>
                </patternFill>
              </fill>
            </x14:dxf>
          </x14:cfRule>
          <xm:sqref>N14:P23</xm:sqref>
        </x14:conditionalFormatting>
        <x14:conditionalFormatting xmlns:xm="http://schemas.microsoft.com/office/excel/2006/main">
          <x14:cfRule type="expression" priority="15" id="{522E2587-04C6-43AA-8D1A-0F449BA4944B}">
            <xm:f>'Section A'!$L$47=0</xm:f>
            <x14:dxf>
              <fill>
                <patternFill patternType="mediumGray">
                  <bgColor theme="0" tint="-0.24994659260841701"/>
                </patternFill>
              </fill>
            </x14:dxf>
          </x14:cfRule>
          <xm:sqref>N30:P39</xm:sqref>
        </x14:conditionalFormatting>
        <x14:conditionalFormatting xmlns:xm="http://schemas.microsoft.com/office/excel/2006/main">
          <x14:cfRule type="expression" priority="10" id="{350DD27F-4BE1-4615-A6EB-DF00CEBF4D98}">
            <xm:f>'Section A'!$L$48=0</xm:f>
            <x14:dxf>
              <fill>
                <patternFill patternType="mediumGray">
                  <bgColor theme="0" tint="-0.24994659260841701"/>
                </patternFill>
              </fill>
            </x14:dxf>
          </x14:cfRule>
          <xm:sqref>N49:P58</xm:sqref>
        </x14:conditionalFormatting>
        <x14:conditionalFormatting xmlns:xm="http://schemas.microsoft.com/office/excel/2006/main">
          <x14:cfRule type="expression" priority="5" id="{8B3EF87D-DB8F-49E4-B468-3E3266755157}">
            <xm:f>'Section A'!$L$58=0</xm:f>
            <x14:dxf>
              <fill>
                <patternFill patternType="mediumGray">
                  <bgColor theme="0" tint="-0.24994659260841701"/>
                </patternFill>
              </fill>
            </x14:dxf>
          </x14:cfRule>
          <xm:sqref>N66:P75</xm:sqref>
        </x14:conditionalFormatting>
        <x14:conditionalFormatting xmlns:xm="http://schemas.microsoft.com/office/excel/2006/main">
          <x14:cfRule type="expression" priority="20" id="{8EDA3915-52CD-4485-B1B4-E901C117DD99}">
            <xm:f>'Section A'!$N$45=0</xm:f>
            <x14:dxf>
              <fill>
                <patternFill patternType="mediumGray">
                  <bgColor theme="0" tint="-0.24994659260841701"/>
                </patternFill>
              </fill>
            </x14:dxf>
          </x14:cfRule>
          <xm:sqref>R14:T23</xm:sqref>
        </x14:conditionalFormatting>
        <x14:conditionalFormatting xmlns:xm="http://schemas.microsoft.com/office/excel/2006/main">
          <x14:cfRule type="expression" priority="14" id="{6C950D88-EEA1-4284-9856-0C6CFCE85376}">
            <xm:f>'Section A'!$N$47=0</xm:f>
            <x14:dxf>
              <fill>
                <patternFill patternType="mediumGray">
                  <bgColor theme="0" tint="-0.24994659260841701"/>
                </patternFill>
              </fill>
            </x14:dxf>
          </x14:cfRule>
          <xm:sqref>R30:T39</xm:sqref>
        </x14:conditionalFormatting>
        <x14:conditionalFormatting xmlns:xm="http://schemas.microsoft.com/office/excel/2006/main">
          <x14:cfRule type="expression" priority="9" id="{F9397586-6303-4D65-979D-6EC8A028C128}">
            <xm:f>'Section A'!$N$48=0</xm:f>
            <x14:dxf>
              <fill>
                <patternFill patternType="mediumGray">
                  <bgColor theme="0" tint="-0.24994659260841701"/>
                </patternFill>
              </fill>
            </x14:dxf>
          </x14:cfRule>
          <xm:sqref>R49:T58</xm:sqref>
        </x14:conditionalFormatting>
        <x14:conditionalFormatting xmlns:xm="http://schemas.microsoft.com/office/excel/2006/main">
          <x14:cfRule type="expression" priority="4" id="{5A543F4F-7F60-4F36-809E-25B4E410F2E2}">
            <xm:f>'Section A'!$N$58=0</xm:f>
            <x14:dxf>
              <fill>
                <patternFill patternType="mediumGray">
                  <bgColor theme="0" tint="-0.24994659260841701"/>
                </patternFill>
              </fill>
            </x14:dxf>
          </x14:cfRule>
          <xm:sqref>R66:T75</xm:sqref>
        </x14:conditionalFormatting>
        <x14:conditionalFormatting xmlns:xm="http://schemas.microsoft.com/office/excel/2006/main">
          <x14:cfRule type="expression" priority="19" id="{D5A566A8-8DA8-4023-A3B1-ADC7EB55F8CC}">
            <xm:f>'Section A'!$P$45=0</xm:f>
            <x14:dxf>
              <fill>
                <patternFill patternType="mediumGray">
                  <bgColor theme="0" tint="-0.24994659260841701"/>
                </patternFill>
              </fill>
            </x14:dxf>
          </x14:cfRule>
          <xm:sqref>V14:X23</xm:sqref>
        </x14:conditionalFormatting>
        <x14:conditionalFormatting xmlns:xm="http://schemas.microsoft.com/office/excel/2006/main">
          <x14:cfRule type="expression" priority="13" id="{06C3D287-B667-4BA3-A10D-9C843144DAA2}">
            <xm:f>'Section A'!$P$47=0</xm:f>
            <x14:dxf>
              <fill>
                <patternFill patternType="mediumGray">
                  <bgColor theme="0" tint="-0.24994659260841701"/>
                </patternFill>
              </fill>
            </x14:dxf>
          </x14:cfRule>
          <xm:sqref>V30:X39</xm:sqref>
        </x14:conditionalFormatting>
        <x14:conditionalFormatting xmlns:xm="http://schemas.microsoft.com/office/excel/2006/main">
          <x14:cfRule type="expression" priority="8" id="{C3017511-E87A-43DD-82CA-265E42BA12B8}">
            <xm:f>'Section A'!$P$48=0</xm:f>
            <x14:dxf>
              <fill>
                <patternFill patternType="mediumGray">
                  <bgColor theme="0" tint="-0.24994659260841701"/>
                </patternFill>
              </fill>
            </x14:dxf>
          </x14:cfRule>
          <xm:sqref>V49:X58</xm:sqref>
        </x14:conditionalFormatting>
        <x14:conditionalFormatting xmlns:xm="http://schemas.microsoft.com/office/excel/2006/main">
          <x14:cfRule type="expression" priority="3" id="{13EB3C69-7977-4F93-A5F4-01F2FE67BCB0}">
            <xm:f>'Section A'!$P$58=0</xm:f>
            <x14:dxf>
              <fill>
                <patternFill patternType="mediumGray">
                  <bgColor theme="0" tint="-0.24994659260841701"/>
                </patternFill>
              </fill>
            </x14:dxf>
          </x14:cfRule>
          <xm:sqref>V66:X75</xm:sqref>
        </x14:conditionalFormatting>
        <x14:conditionalFormatting xmlns:xm="http://schemas.microsoft.com/office/excel/2006/main">
          <x14:cfRule type="expression" priority="2" id="{BE660AF7-BA74-416C-9696-F8FD17BD836C}">
            <xm:f>'Section A'!$R$58=0</xm:f>
            <x14:dxf>
              <fill>
                <patternFill patternType="mediumGray">
                  <bgColor theme="0" tint="-0.24994659260841701"/>
                </patternFill>
              </fill>
            </x14:dxf>
          </x14:cfRule>
          <xm:sqref>Z66:AB75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Q109"/>
  <sheetViews>
    <sheetView showGridLines="0" view="pageBreakPreview" zoomScaleNormal="100" zoomScaleSheetLayoutView="100" workbookViewId="0"/>
  </sheetViews>
  <sheetFormatPr defaultColWidth="9.140625" defaultRowHeight="15" x14ac:dyDescent="0.25"/>
  <cols>
    <col min="1" max="1" width="1.5703125" style="4" customWidth="1"/>
    <col min="2" max="2" width="8.85546875" style="4" customWidth="1"/>
    <col min="3" max="3" width="53.7109375" style="4" customWidth="1"/>
    <col min="4" max="4" width="1.85546875" style="46" customWidth="1"/>
    <col min="5" max="5" width="31" style="46" customWidth="1"/>
    <col min="6" max="6" width="1.85546875" style="46" customWidth="1"/>
    <col min="7" max="7" width="27.42578125" style="46" customWidth="1"/>
    <col min="8" max="8" width="1.85546875" style="46" customWidth="1"/>
    <col min="9" max="9" width="28.7109375" style="46" customWidth="1"/>
    <col min="10" max="10" width="1.85546875" style="46" customWidth="1"/>
    <col min="11" max="11" width="28.7109375" style="46" customWidth="1"/>
    <col min="12" max="12" width="25.7109375" style="46" customWidth="1"/>
    <col min="13" max="13" width="2" style="46" customWidth="1"/>
    <col min="14" max="14" width="1.5703125" style="4" customWidth="1"/>
    <col min="15" max="15" width="25.7109375" style="46" customWidth="1"/>
    <col min="16" max="16" width="3" style="46" customWidth="1"/>
    <col min="17" max="27" width="9.140625" style="46" customWidth="1"/>
    <col min="28" max="28" width="0.140625" style="46" customWidth="1"/>
    <col min="29" max="40" width="9.140625" style="46" customWidth="1"/>
    <col min="41" max="41" width="0.28515625" style="46" customWidth="1"/>
    <col min="42" max="16384" width="9.140625" style="46"/>
  </cols>
  <sheetData>
    <row r="1" spans="2:17" x14ac:dyDescent="0.25">
      <c r="D1" s="4"/>
      <c r="E1" s="4"/>
      <c r="F1" s="4"/>
      <c r="G1" s="4"/>
      <c r="H1" s="4"/>
      <c r="I1" s="4"/>
      <c r="J1" s="4"/>
      <c r="K1" s="4"/>
      <c r="L1" s="4"/>
      <c r="M1" s="4"/>
      <c r="O1" s="4"/>
      <c r="P1" s="4"/>
    </row>
    <row r="2" spans="2:17" ht="18.75" customHeight="1" x14ac:dyDescent="0.25">
      <c r="B2" s="441" t="str">
        <f>'General Info'!B2:C2</f>
        <v>Form QST-MC</v>
      </c>
      <c r="C2" s="441"/>
      <c r="D2" s="441"/>
      <c r="E2" s="441"/>
      <c r="F2" s="4"/>
      <c r="G2" s="4"/>
      <c r="H2" s="4"/>
      <c r="I2" s="4"/>
      <c r="J2" s="4"/>
      <c r="K2" s="4"/>
      <c r="L2" s="4"/>
      <c r="M2" s="4"/>
      <c r="O2" s="4"/>
      <c r="P2" s="4"/>
      <c r="Q2" s="4"/>
    </row>
    <row r="3" spans="2:17" x14ac:dyDescent="0.25">
      <c r="D3" s="4"/>
      <c r="E3" s="4"/>
      <c r="F3" s="4"/>
      <c r="G3" s="4"/>
      <c r="H3" s="4"/>
      <c r="I3" s="4"/>
      <c r="J3" s="4"/>
      <c r="K3" s="4"/>
      <c r="L3" s="4"/>
      <c r="M3" s="4"/>
      <c r="O3" s="4"/>
      <c r="P3" s="4"/>
      <c r="Q3" s="4"/>
    </row>
    <row r="4" spans="2:17" ht="18.75" customHeight="1" x14ac:dyDescent="0.25">
      <c r="B4" s="461" t="s">
        <v>428</v>
      </c>
      <c r="C4" s="461"/>
      <c r="D4" s="461"/>
      <c r="E4" s="461"/>
      <c r="F4" s="461"/>
      <c r="G4" s="461"/>
      <c r="H4" s="461"/>
      <c r="I4" s="461"/>
      <c r="J4" s="4"/>
      <c r="K4" s="4"/>
      <c r="L4" s="4"/>
      <c r="M4" s="4"/>
      <c r="O4" s="4"/>
      <c r="P4" s="4"/>
      <c r="Q4" s="4"/>
    </row>
    <row r="5" spans="2:17" ht="18.75" hidden="1" x14ac:dyDescent="0.25">
      <c r="B5" s="209"/>
      <c r="C5" s="209"/>
      <c r="D5" s="209"/>
      <c r="E5" s="209"/>
      <c r="F5" s="209"/>
      <c r="G5" s="209"/>
      <c r="H5" s="209"/>
      <c r="I5" s="209"/>
      <c r="J5" s="4"/>
      <c r="K5" s="4"/>
      <c r="L5" s="4"/>
      <c r="M5" s="4"/>
      <c r="O5" s="4"/>
      <c r="P5" s="4"/>
      <c r="Q5" s="4"/>
    </row>
    <row r="6" spans="2:17" ht="18.75" hidden="1" customHeight="1" x14ac:dyDescent="0.25">
      <c r="B6" s="209"/>
      <c r="C6" s="209"/>
      <c r="D6" s="209"/>
      <c r="E6" s="209"/>
      <c r="F6" s="209"/>
      <c r="G6" s="209"/>
      <c r="H6" s="209"/>
      <c r="I6" s="209"/>
      <c r="J6" s="4"/>
      <c r="K6" s="4"/>
      <c r="L6" s="4"/>
      <c r="M6" s="4"/>
      <c r="O6" s="4"/>
      <c r="P6" s="4"/>
      <c r="Q6" s="4"/>
    </row>
    <row r="7" spans="2:17" ht="18.75" customHeight="1" x14ac:dyDescent="0.25">
      <c r="B7" s="209"/>
      <c r="C7" s="209"/>
      <c r="D7" s="209"/>
      <c r="E7" s="209"/>
      <c r="F7" s="209"/>
      <c r="G7" s="209"/>
      <c r="H7" s="209"/>
      <c r="I7" s="209"/>
      <c r="J7" s="4"/>
      <c r="K7" s="4"/>
      <c r="L7" s="4"/>
      <c r="M7" s="4"/>
      <c r="O7" s="4"/>
      <c r="P7" s="4"/>
      <c r="Q7" s="4"/>
    </row>
    <row r="8" spans="2:17" ht="18.75" customHeight="1" x14ac:dyDescent="0.25">
      <c r="B8" s="411">
        <v>1</v>
      </c>
      <c r="C8" s="72" t="s">
        <v>422</v>
      </c>
      <c r="D8" s="73"/>
      <c r="E8" s="72"/>
      <c r="F8" s="72"/>
      <c r="G8" s="72"/>
      <c r="H8" s="72"/>
      <c r="I8" s="72"/>
      <c r="J8" s="72"/>
      <c r="K8" s="72"/>
      <c r="L8" s="74"/>
      <c r="M8" s="4"/>
      <c r="O8" s="4"/>
      <c r="P8" s="4"/>
      <c r="Q8" s="4"/>
    </row>
    <row r="9" spans="2:17" ht="18.75" customHeight="1" x14ac:dyDescent="0.25">
      <c r="B9" s="176"/>
      <c r="C9" s="456"/>
      <c r="D9" s="456"/>
      <c r="E9" s="456"/>
      <c r="F9" s="456"/>
      <c r="G9" s="456"/>
      <c r="H9" s="456"/>
      <c r="I9" s="456"/>
      <c r="J9" s="456"/>
      <c r="K9" s="456"/>
      <c r="L9" s="75"/>
      <c r="M9" s="4"/>
      <c r="O9" s="4"/>
      <c r="P9" s="4"/>
      <c r="Q9" s="4"/>
    </row>
    <row r="10" spans="2:17" ht="18.75" customHeight="1" x14ac:dyDescent="0.25">
      <c r="B10" s="176"/>
      <c r="C10" s="76"/>
      <c r="D10" s="76"/>
      <c r="E10" s="47"/>
      <c r="F10" s="47"/>
      <c r="G10" s="47"/>
      <c r="H10" s="47"/>
      <c r="I10" s="47"/>
      <c r="J10" s="47"/>
      <c r="K10" s="47"/>
      <c r="L10" s="77"/>
      <c r="M10" s="4"/>
      <c r="O10" s="4"/>
      <c r="P10" s="4"/>
      <c r="Q10" s="4"/>
    </row>
    <row r="11" spans="2:17" ht="27.75" customHeight="1" x14ac:dyDescent="0.25">
      <c r="B11" s="141">
        <v>1.1000000000000001</v>
      </c>
      <c r="C11" s="443" t="s">
        <v>544</v>
      </c>
      <c r="D11" s="443"/>
      <c r="E11" s="443"/>
      <c r="F11" s="443"/>
      <c r="G11" s="443"/>
      <c r="H11" s="443"/>
      <c r="I11" s="443"/>
      <c r="J11" s="258"/>
      <c r="K11" s="47"/>
      <c r="L11" s="77"/>
      <c r="M11" s="4"/>
      <c r="O11" s="4"/>
      <c r="P11" s="4"/>
      <c r="Q11" s="4"/>
    </row>
    <row r="12" spans="2:17" ht="18.75" customHeight="1" thickBot="1" x14ac:dyDescent="0.3">
      <c r="B12" s="78"/>
      <c r="C12" s="79" t="s">
        <v>423</v>
      </c>
      <c r="D12" s="79"/>
      <c r="E12" s="80" t="s">
        <v>424</v>
      </c>
      <c r="F12" s="80"/>
      <c r="G12" s="80" t="s">
        <v>425</v>
      </c>
      <c r="H12" s="80"/>
      <c r="I12" s="80" t="s">
        <v>426</v>
      </c>
      <c r="J12" s="80"/>
      <c r="K12" s="80" t="s">
        <v>427</v>
      </c>
      <c r="L12" s="81"/>
      <c r="M12" s="4"/>
      <c r="O12" s="4"/>
      <c r="P12" s="4"/>
      <c r="Q12" s="4"/>
    </row>
    <row r="13" spans="2:17" ht="35.1" customHeight="1" thickBot="1" x14ac:dyDescent="0.3">
      <c r="B13" s="78" t="s">
        <v>431</v>
      </c>
      <c r="C13" s="211" t="s">
        <v>483</v>
      </c>
      <c r="D13" s="82"/>
      <c r="E13" s="29"/>
      <c r="F13" s="80"/>
      <c r="G13" s="222" t="s">
        <v>410</v>
      </c>
      <c r="H13" s="80"/>
      <c r="I13" s="29"/>
      <c r="J13" s="80"/>
      <c r="K13" s="223">
        <f>E13+I13</f>
        <v>0</v>
      </c>
      <c r="L13" s="81"/>
      <c r="M13" s="4"/>
      <c r="O13" s="4"/>
      <c r="P13" s="4"/>
      <c r="Q13" s="4"/>
    </row>
    <row r="14" spans="2:17" ht="18.75" hidden="1" customHeight="1" thickBot="1" x14ac:dyDescent="0.3">
      <c r="B14" s="78"/>
      <c r="C14" s="82"/>
      <c r="D14" s="82"/>
      <c r="E14" s="82"/>
      <c r="F14" s="80"/>
      <c r="G14" s="82"/>
      <c r="H14" s="80"/>
      <c r="I14" s="82"/>
      <c r="J14" s="80"/>
      <c r="K14" s="82"/>
      <c r="L14" s="81"/>
      <c r="M14" s="4"/>
      <c r="O14" s="4"/>
      <c r="P14" s="4"/>
      <c r="Q14" s="4"/>
    </row>
    <row r="15" spans="2:17" ht="35.1" customHeight="1" thickBot="1" x14ac:dyDescent="0.3">
      <c r="B15" s="355" t="s">
        <v>432</v>
      </c>
      <c r="C15" s="211" t="s">
        <v>480</v>
      </c>
      <c r="D15" s="82"/>
      <c r="E15" s="29"/>
      <c r="F15" s="80"/>
      <c r="G15" s="29"/>
      <c r="H15" s="80"/>
      <c r="I15" s="29"/>
      <c r="J15" s="80"/>
      <c r="K15" s="223">
        <f>E15+G15+I15</f>
        <v>0</v>
      </c>
      <c r="L15" s="81"/>
      <c r="M15" s="4"/>
      <c r="O15" s="4"/>
      <c r="P15" s="4"/>
      <c r="Q15" s="4"/>
    </row>
    <row r="16" spans="2:17" ht="18.75" hidden="1" customHeight="1" thickBot="1" x14ac:dyDescent="0.3">
      <c r="B16" s="355"/>
      <c r="C16" s="279"/>
      <c r="L16" s="81"/>
      <c r="M16" s="4"/>
      <c r="O16" s="4"/>
      <c r="P16" s="4"/>
      <c r="Q16" s="4"/>
    </row>
    <row r="17" spans="2:17" ht="30" customHeight="1" thickBot="1" x14ac:dyDescent="0.3">
      <c r="B17" s="355" t="s">
        <v>433</v>
      </c>
      <c r="C17" s="211" t="s">
        <v>481</v>
      </c>
      <c r="D17" s="82"/>
      <c r="E17" s="222" t="s">
        <v>410</v>
      </c>
      <c r="F17" s="80"/>
      <c r="G17" s="29"/>
      <c r="H17" s="80"/>
      <c r="I17" s="29"/>
      <c r="J17" s="80"/>
      <c r="K17" s="223">
        <f>+G17+I17</f>
        <v>0</v>
      </c>
      <c r="L17" s="81"/>
      <c r="M17" s="4"/>
      <c r="O17" s="4"/>
      <c r="P17" s="4"/>
      <c r="Q17" s="4"/>
    </row>
    <row r="18" spans="2:17" ht="35.25" customHeight="1" thickBot="1" x14ac:dyDescent="0.3">
      <c r="B18" s="355" t="s">
        <v>613</v>
      </c>
      <c r="C18" s="211" t="s">
        <v>612</v>
      </c>
      <c r="D18" s="82"/>
      <c r="E18" s="222" t="s">
        <v>410</v>
      </c>
      <c r="F18" s="80"/>
      <c r="G18" s="29"/>
      <c r="H18" s="80"/>
      <c r="I18" s="29"/>
      <c r="J18" s="80"/>
      <c r="K18" s="223">
        <f>+G18+I18</f>
        <v>0</v>
      </c>
      <c r="L18" s="81"/>
      <c r="M18" s="4"/>
      <c r="O18" s="4"/>
      <c r="P18" s="4"/>
      <c r="Q18" s="4"/>
    </row>
    <row r="19" spans="2:17" ht="35.1" customHeight="1" thickBot="1" x14ac:dyDescent="0.3">
      <c r="B19" s="78"/>
      <c r="C19" s="208" t="s">
        <v>482</v>
      </c>
      <c r="D19" s="82"/>
      <c r="E19" s="223">
        <f>E13+E15</f>
        <v>0</v>
      </c>
      <c r="F19" s="80"/>
      <c r="G19" s="223">
        <f>G15+G17+G18</f>
        <v>0</v>
      </c>
      <c r="H19" s="80"/>
      <c r="I19" s="223">
        <f>I13+I15+I17+I18</f>
        <v>0</v>
      </c>
      <c r="J19" s="80"/>
      <c r="K19" s="223">
        <f>K13+K15+K17+K18</f>
        <v>0</v>
      </c>
      <c r="L19" s="81"/>
      <c r="M19" s="4"/>
      <c r="O19" s="4"/>
      <c r="P19" s="4"/>
      <c r="Q19" s="4"/>
    </row>
    <row r="20" spans="2:17" ht="18.75" customHeight="1" x14ac:dyDescent="0.25">
      <c r="B20" s="78"/>
      <c r="C20" s="257"/>
      <c r="D20" s="257"/>
      <c r="E20" s="257"/>
      <c r="F20" s="257"/>
      <c r="G20" s="257"/>
      <c r="H20" s="257"/>
      <c r="I20" s="257"/>
      <c r="J20" s="257"/>
      <c r="K20" s="257"/>
      <c r="L20" s="81"/>
      <c r="M20" s="4"/>
      <c r="O20" s="4"/>
      <c r="P20" s="4"/>
      <c r="Q20" s="4"/>
    </row>
    <row r="21" spans="2:17" ht="18.75" customHeight="1" x14ac:dyDescent="0.25">
      <c r="B21" s="227"/>
      <c r="C21" s="209"/>
      <c r="D21" s="209"/>
      <c r="E21" s="209"/>
      <c r="F21" s="209"/>
      <c r="G21" s="209"/>
      <c r="H21" s="209"/>
      <c r="I21" s="209"/>
      <c r="J21" s="4"/>
      <c r="K21" s="4"/>
      <c r="L21" s="93"/>
      <c r="M21" s="4"/>
      <c r="O21" s="4"/>
      <c r="P21" s="4"/>
      <c r="Q21" s="4"/>
    </row>
    <row r="22" spans="2:17" ht="18.75" customHeight="1" thickBot="1" x14ac:dyDescent="0.3">
      <c r="B22" s="141"/>
      <c r="C22" s="60"/>
      <c r="D22" s="60"/>
      <c r="E22" s="83" t="s">
        <v>26</v>
      </c>
      <c r="F22" s="80"/>
      <c r="G22" s="83" t="s">
        <v>429</v>
      </c>
      <c r="H22" s="80"/>
      <c r="I22" s="83" t="s">
        <v>27</v>
      </c>
      <c r="J22" s="258"/>
      <c r="K22" s="144"/>
      <c r="L22" s="93"/>
      <c r="M22" s="4"/>
      <c r="O22" s="4"/>
      <c r="P22" s="4"/>
      <c r="Q22" s="4"/>
    </row>
    <row r="23" spans="2:17" ht="35.1" customHeight="1" thickBot="1" x14ac:dyDescent="0.3">
      <c r="B23" s="141">
        <v>1.2</v>
      </c>
      <c r="C23" s="208" t="s">
        <v>446</v>
      </c>
      <c r="D23" s="180"/>
      <c r="E23" s="29"/>
      <c r="F23" s="224"/>
      <c r="G23" s="29"/>
      <c r="H23" s="224"/>
      <c r="I23" s="223">
        <f>E23+G23</f>
        <v>0</v>
      </c>
      <c r="J23" s="258"/>
      <c r="K23" s="144"/>
      <c r="L23" s="93"/>
      <c r="M23" s="4"/>
      <c r="O23" s="4"/>
      <c r="P23" s="4"/>
      <c r="Q23" s="4"/>
    </row>
    <row r="24" spans="2:17" ht="18.75" customHeight="1" x14ac:dyDescent="0.25">
      <c r="B24" s="228"/>
      <c r="C24" s="229"/>
      <c r="D24" s="229"/>
      <c r="E24" s="229"/>
      <c r="F24" s="229"/>
      <c r="G24" s="229"/>
      <c r="H24" s="229"/>
      <c r="I24" s="229"/>
      <c r="J24" s="96"/>
      <c r="K24" s="96"/>
      <c r="L24" s="170"/>
      <c r="M24" s="4"/>
      <c r="O24" s="4"/>
      <c r="P24" s="4"/>
      <c r="Q24" s="4"/>
    </row>
    <row r="25" spans="2:17" ht="18.75" x14ac:dyDescent="0.25">
      <c r="B25" s="209"/>
      <c r="C25" s="209"/>
      <c r="D25" s="209"/>
      <c r="E25" s="209"/>
      <c r="F25" s="209"/>
      <c r="G25" s="209"/>
      <c r="H25" s="209"/>
      <c r="I25" s="209"/>
      <c r="J25" s="4"/>
      <c r="K25" s="4"/>
      <c r="L25" s="4"/>
      <c r="M25" s="4"/>
      <c r="O25" s="4"/>
      <c r="P25" s="4"/>
      <c r="Q25" s="4"/>
    </row>
    <row r="26" spans="2:17" ht="15.75" customHeight="1" x14ac:dyDescent="0.25">
      <c r="B26" s="235">
        <v>2</v>
      </c>
      <c r="C26" s="475" t="s">
        <v>560</v>
      </c>
      <c r="D26" s="475"/>
      <c r="E26" s="475"/>
      <c r="F26" s="475"/>
      <c r="G26" s="475"/>
      <c r="H26" s="475"/>
      <c r="I26" s="475"/>
      <c r="J26" s="475"/>
      <c r="K26" s="91"/>
      <c r="L26" s="92"/>
      <c r="M26" s="4"/>
      <c r="O26" s="4"/>
      <c r="P26" s="4"/>
      <c r="Q26" s="4"/>
    </row>
    <row r="27" spans="2:17" ht="40.5" customHeight="1" x14ac:dyDescent="0.25">
      <c r="B27" s="141"/>
      <c r="C27" s="474" t="s">
        <v>606</v>
      </c>
      <c r="D27" s="474"/>
      <c r="E27" s="474"/>
      <c r="F27" s="474"/>
      <c r="G27" s="474"/>
      <c r="H27" s="474"/>
      <c r="I27" s="474"/>
      <c r="J27" s="474"/>
      <c r="K27" s="474"/>
      <c r="L27" s="93"/>
      <c r="M27" s="4"/>
      <c r="O27" s="4"/>
      <c r="P27" s="4"/>
      <c r="Q27" s="4"/>
    </row>
    <row r="28" spans="2:17" ht="40.5" customHeight="1" thickBot="1" x14ac:dyDescent="0.3">
      <c r="B28" s="141"/>
      <c r="C28" s="230"/>
      <c r="E28" s="83" t="s">
        <v>424</v>
      </c>
      <c r="F28" s="83"/>
      <c r="G28" s="83" t="s">
        <v>425</v>
      </c>
      <c r="H28" s="83"/>
      <c r="I28" s="83" t="s">
        <v>426</v>
      </c>
      <c r="K28" s="83" t="s">
        <v>438</v>
      </c>
      <c r="L28" s="93"/>
      <c r="M28" s="4"/>
      <c r="O28" s="4"/>
      <c r="P28" s="4"/>
      <c r="Q28" s="4"/>
    </row>
    <row r="29" spans="2:17" ht="35.1" customHeight="1" thickBot="1" x14ac:dyDescent="0.3">
      <c r="B29" s="141"/>
      <c r="C29" s="279" t="s">
        <v>537</v>
      </c>
      <c r="E29" s="187"/>
      <c r="F29" s="94"/>
      <c r="G29" s="222" t="s">
        <v>410</v>
      </c>
      <c r="H29" s="94"/>
      <c r="I29" s="187"/>
      <c r="J29" s="231"/>
      <c r="K29" s="85">
        <f>E29+I29</f>
        <v>0</v>
      </c>
      <c r="L29" s="93"/>
      <c r="M29" s="4"/>
      <c r="O29" s="4"/>
      <c r="P29" s="4"/>
      <c r="Q29" s="4"/>
    </row>
    <row r="30" spans="2:17" ht="16.5" hidden="1" thickBot="1" x14ac:dyDescent="0.3">
      <c r="B30" s="141"/>
      <c r="C30" s="279"/>
      <c r="E30" s="94"/>
      <c r="F30" s="94"/>
      <c r="G30" s="232"/>
      <c r="H30" s="94"/>
      <c r="I30" s="232"/>
      <c r="J30" s="231"/>
      <c r="K30" s="232"/>
      <c r="L30" s="93"/>
      <c r="M30" s="4"/>
      <c r="O30" s="4"/>
      <c r="P30" s="4"/>
      <c r="Q30" s="4"/>
    </row>
    <row r="31" spans="2:17" ht="35.1" customHeight="1" thickBot="1" x14ac:dyDescent="0.3">
      <c r="B31" s="141"/>
      <c r="C31" s="280" t="s">
        <v>538</v>
      </c>
      <c r="E31" s="187"/>
      <c r="F31" s="94"/>
      <c r="G31" s="187"/>
      <c r="H31" s="94"/>
      <c r="I31" s="187"/>
      <c r="J31" s="231"/>
      <c r="K31" s="85">
        <f>E31+G31+I31</f>
        <v>0</v>
      </c>
      <c r="L31" s="93"/>
      <c r="M31" s="4"/>
      <c r="O31" s="4"/>
      <c r="P31" s="4"/>
      <c r="Q31" s="4"/>
    </row>
    <row r="32" spans="2:17" ht="16.5" hidden="1" thickBot="1" x14ac:dyDescent="0.3">
      <c r="B32" s="141"/>
      <c r="C32" s="279"/>
      <c r="L32" s="93"/>
      <c r="M32" s="4"/>
      <c r="O32" s="4"/>
      <c r="P32" s="4"/>
      <c r="Q32" s="4"/>
    </row>
    <row r="33" spans="2:17" ht="35.1" customHeight="1" thickBot="1" x14ac:dyDescent="0.3">
      <c r="B33" s="141"/>
      <c r="C33" s="279" t="s">
        <v>539</v>
      </c>
      <c r="E33" s="222" t="s">
        <v>410</v>
      </c>
      <c r="F33" s="94"/>
      <c r="G33" s="187"/>
      <c r="H33" s="94"/>
      <c r="I33" s="187"/>
      <c r="J33" s="231"/>
      <c r="K33" s="85">
        <f>+G33+I33</f>
        <v>0</v>
      </c>
      <c r="L33" s="93"/>
      <c r="M33" s="4"/>
      <c r="O33" s="4"/>
      <c r="P33" s="4"/>
      <c r="Q33" s="4"/>
    </row>
    <row r="34" spans="2:17" ht="31.5" customHeight="1" thickBot="1" x14ac:dyDescent="0.3">
      <c r="B34" s="227"/>
      <c r="C34" s="279" t="s">
        <v>614</v>
      </c>
      <c r="E34" s="222" t="s">
        <v>410</v>
      </c>
      <c r="F34" s="94"/>
      <c r="G34" s="187"/>
      <c r="H34" s="94"/>
      <c r="I34" s="187"/>
      <c r="J34" s="231"/>
      <c r="K34" s="85">
        <f>+G34+I34</f>
        <v>0</v>
      </c>
      <c r="L34" s="93"/>
      <c r="M34" s="4"/>
      <c r="O34" s="4"/>
      <c r="P34" s="4"/>
      <c r="Q34" s="4"/>
    </row>
    <row r="35" spans="2:17" ht="35.1" customHeight="1" thickBot="1" x14ac:dyDescent="0.3">
      <c r="B35" s="78"/>
      <c r="C35" s="208" t="s">
        <v>540</v>
      </c>
      <c r="D35" s="82"/>
      <c r="E35" s="85">
        <f>E29+E31</f>
        <v>0</v>
      </c>
      <c r="F35" s="80"/>
      <c r="G35" s="85">
        <f>G31+G33+G34</f>
        <v>0</v>
      </c>
      <c r="H35" s="80"/>
      <c r="I35" s="85">
        <f>I29+I31+I33+I34</f>
        <v>0</v>
      </c>
      <c r="J35" s="80"/>
      <c r="K35" s="85">
        <f>K29+K31+K33+K34</f>
        <v>0</v>
      </c>
      <c r="L35" s="81"/>
      <c r="M35" s="4"/>
      <c r="O35" s="4"/>
      <c r="P35" s="4"/>
      <c r="Q35" s="4"/>
    </row>
    <row r="36" spans="2:17" ht="18.75" hidden="1" x14ac:dyDescent="0.25">
      <c r="B36" s="227"/>
      <c r="C36" s="209"/>
      <c r="D36" s="209"/>
      <c r="E36" s="209"/>
      <c r="F36" s="209"/>
      <c r="G36" s="209"/>
      <c r="H36" s="209"/>
      <c r="I36" s="209"/>
      <c r="J36" s="4"/>
      <c r="K36" s="4"/>
      <c r="L36" s="93"/>
      <c r="M36" s="4"/>
      <c r="O36" s="4"/>
      <c r="P36" s="4"/>
      <c r="Q36" s="4"/>
    </row>
    <row r="37" spans="2:17" ht="18.75" hidden="1" x14ac:dyDescent="0.25">
      <c r="B37" s="227"/>
      <c r="C37" s="209"/>
      <c r="D37" s="209"/>
      <c r="E37" s="209"/>
      <c r="F37" s="209"/>
      <c r="G37" s="209"/>
      <c r="H37" s="209"/>
      <c r="I37" s="209"/>
      <c r="J37" s="4"/>
      <c r="K37" s="4"/>
      <c r="L37" s="93"/>
      <c r="M37" s="4"/>
      <c r="O37" s="4"/>
      <c r="P37" s="4"/>
      <c r="Q37" s="4"/>
    </row>
    <row r="38" spans="2:17" ht="18.75" hidden="1" x14ac:dyDescent="0.25">
      <c r="B38" s="227"/>
      <c r="C38" s="209"/>
      <c r="D38" s="209"/>
      <c r="E38" s="209"/>
      <c r="F38" s="209"/>
      <c r="G38" s="209"/>
      <c r="H38" s="209"/>
      <c r="I38" s="209"/>
      <c r="J38" s="4"/>
      <c r="K38" s="4"/>
      <c r="L38" s="93"/>
      <c r="M38" s="4"/>
      <c r="O38" s="4"/>
      <c r="P38" s="4"/>
      <c r="Q38" s="4"/>
    </row>
    <row r="39" spans="2:17" ht="18.75" hidden="1" x14ac:dyDescent="0.25">
      <c r="B39" s="227"/>
      <c r="C39" s="209"/>
      <c r="D39" s="209"/>
      <c r="E39" s="209"/>
      <c r="F39" s="209"/>
      <c r="G39" s="209"/>
      <c r="H39" s="209"/>
      <c r="I39" s="209"/>
      <c r="J39" s="4"/>
      <c r="K39" s="4"/>
      <c r="L39" s="93"/>
      <c r="M39" s="4"/>
      <c r="O39" s="4"/>
      <c r="P39" s="4"/>
      <c r="Q39" s="4"/>
    </row>
    <row r="40" spans="2:17" ht="18.75" hidden="1" x14ac:dyDescent="0.25">
      <c r="B40" s="227"/>
      <c r="C40" s="209"/>
      <c r="D40" s="209"/>
      <c r="E40" s="209"/>
      <c r="F40" s="209"/>
      <c r="G40" s="209"/>
      <c r="H40" s="209"/>
      <c r="I40" s="209"/>
      <c r="J40" s="4"/>
      <c r="K40" s="4"/>
      <c r="L40" s="93"/>
      <c r="M40" s="4"/>
      <c r="O40" s="4"/>
      <c r="P40" s="4"/>
      <c r="Q40" s="4"/>
    </row>
    <row r="41" spans="2:17" ht="18.75" hidden="1" x14ac:dyDescent="0.25">
      <c r="B41" s="227"/>
      <c r="C41" s="209"/>
      <c r="D41" s="209"/>
      <c r="E41" s="209"/>
      <c r="F41" s="209"/>
      <c r="G41" s="209"/>
      <c r="H41" s="209"/>
      <c r="I41" s="209"/>
      <c r="J41" s="4"/>
      <c r="K41" s="4"/>
      <c r="L41" s="93"/>
      <c r="M41" s="4"/>
      <c r="O41" s="4"/>
      <c r="P41" s="4"/>
      <c r="Q41" s="4"/>
    </row>
    <row r="42" spans="2:17" ht="18.75" hidden="1" x14ac:dyDescent="0.25">
      <c r="B42" s="227"/>
      <c r="C42" s="209"/>
      <c r="D42" s="209"/>
      <c r="E42" s="209"/>
      <c r="F42" s="209"/>
      <c r="G42" s="209"/>
      <c r="H42" s="209"/>
      <c r="I42" s="209"/>
      <c r="J42" s="4"/>
      <c r="K42" s="4"/>
      <c r="L42" s="93"/>
      <c r="M42" s="4"/>
      <c r="O42" s="4"/>
      <c r="P42" s="4"/>
      <c r="Q42" s="4"/>
    </row>
    <row r="43" spans="2:17" ht="15.75" hidden="1" x14ac:dyDescent="0.25">
      <c r="B43" s="78"/>
      <c r="C43" s="257"/>
      <c r="D43" s="257"/>
      <c r="E43" s="257"/>
      <c r="F43" s="257"/>
      <c r="G43" s="257"/>
      <c r="H43" s="4"/>
      <c r="I43" s="4"/>
      <c r="L43" s="225"/>
      <c r="M43" s="4"/>
      <c r="O43" s="4"/>
      <c r="P43" s="4"/>
    </row>
    <row r="44" spans="2:17" ht="15.75" hidden="1" x14ac:dyDescent="0.25">
      <c r="B44" s="78"/>
      <c r="C44" s="257"/>
      <c r="D44" s="257"/>
      <c r="E44" s="257"/>
      <c r="F44" s="257"/>
      <c r="G44" s="257"/>
      <c r="H44" s="4"/>
      <c r="I44" s="4"/>
      <c r="L44" s="225"/>
      <c r="M44" s="4"/>
      <c r="O44" s="4"/>
      <c r="P44" s="4"/>
    </row>
    <row r="45" spans="2:17" ht="15.75" hidden="1" x14ac:dyDescent="0.25">
      <c r="B45" s="78"/>
      <c r="C45" s="257"/>
      <c r="D45" s="257"/>
      <c r="E45" s="257"/>
      <c r="F45" s="257"/>
      <c r="G45" s="257"/>
      <c r="H45" s="4"/>
      <c r="I45" s="4"/>
      <c r="L45" s="225"/>
      <c r="M45" s="4"/>
      <c r="O45" s="4"/>
      <c r="P45" s="4"/>
    </row>
    <row r="46" spans="2:17" ht="15.75" hidden="1" x14ac:dyDescent="0.25">
      <c r="B46" s="78"/>
      <c r="C46" s="257"/>
      <c r="D46" s="257"/>
      <c r="E46" s="257"/>
      <c r="F46" s="257"/>
      <c r="G46" s="257"/>
      <c r="H46" s="4"/>
      <c r="I46" s="4"/>
      <c r="L46" s="225"/>
      <c r="M46" s="4"/>
      <c r="O46" s="4"/>
      <c r="P46" s="4"/>
    </row>
    <row r="47" spans="2:17" ht="15.75" hidden="1" x14ac:dyDescent="0.25">
      <c r="B47" s="78"/>
      <c r="C47" s="257"/>
      <c r="D47" s="257"/>
      <c r="E47" s="257"/>
      <c r="F47" s="257"/>
      <c r="G47" s="257"/>
      <c r="H47" s="4"/>
      <c r="I47" s="4"/>
      <c r="L47" s="225"/>
      <c r="M47" s="4"/>
      <c r="O47" s="4"/>
      <c r="P47" s="4"/>
    </row>
    <row r="48" spans="2:17" ht="15.75" hidden="1" x14ac:dyDescent="0.25">
      <c r="B48" s="78"/>
      <c r="C48" s="257"/>
      <c r="D48" s="257"/>
      <c r="E48" s="257"/>
      <c r="F48" s="257"/>
      <c r="G48" s="257"/>
      <c r="H48" s="4"/>
      <c r="I48" s="4"/>
      <c r="L48" s="225"/>
      <c r="M48" s="4"/>
      <c r="O48" s="4"/>
      <c r="P48" s="4"/>
    </row>
    <row r="49" spans="2:16" ht="15.75" hidden="1" x14ac:dyDescent="0.25">
      <c r="B49" s="78"/>
      <c r="C49" s="257"/>
      <c r="D49" s="257"/>
      <c r="E49" s="257"/>
      <c r="F49" s="257"/>
      <c r="G49" s="257"/>
      <c r="H49" s="4"/>
      <c r="I49" s="4"/>
      <c r="L49" s="225"/>
      <c r="M49" s="4"/>
      <c r="O49" s="4"/>
      <c r="P49" s="4"/>
    </row>
    <row r="50" spans="2:16" ht="15.75" hidden="1" x14ac:dyDescent="0.25">
      <c r="B50" s="78"/>
      <c r="C50" s="257"/>
      <c r="D50" s="257"/>
      <c r="E50" s="257"/>
      <c r="F50" s="257"/>
      <c r="G50" s="257"/>
      <c r="H50" s="4"/>
      <c r="I50" s="4"/>
      <c r="L50" s="225"/>
      <c r="M50" s="4"/>
      <c r="O50" s="4"/>
      <c r="P50" s="4"/>
    </row>
    <row r="51" spans="2:16" ht="15.75" hidden="1" x14ac:dyDescent="0.25">
      <c r="B51" s="78"/>
      <c r="C51" s="257"/>
      <c r="D51" s="257"/>
      <c r="E51" s="257"/>
      <c r="F51" s="257"/>
      <c r="G51" s="257"/>
      <c r="H51" s="4"/>
      <c r="I51" s="4"/>
      <c r="L51" s="225"/>
      <c r="M51" s="4"/>
      <c r="O51" s="4"/>
      <c r="P51" s="4"/>
    </row>
    <row r="52" spans="2:16" ht="15.75" hidden="1" x14ac:dyDescent="0.25">
      <c r="B52" s="78"/>
      <c r="C52" s="257"/>
      <c r="D52" s="257"/>
      <c r="E52" s="257"/>
      <c r="F52" s="257"/>
      <c r="G52" s="257"/>
      <c r="H52" s="4"/>
      <c r="I52" s="4"/>
      <c r="L52" s="225"/>
      <c r="M52" s="4"/>
      <c r="O52" s="4"/>
      <c r="P52" s="4"/>
    </row>
    <row r="53" spans="2:16" ht="15.75" hidden="1" x14ac:dyDescent="0.25">
      <c r="B53" s="78"/>
      <c r="C53" s="257"/>
      <c r="D53" s="257"/>
      <c r="E53" s="257"/>
      <c r="F53" s="257"/>
      <c r="G53" s="257"/>
      <c r="H53" s="4"/>
      <c r="I53" s="4"/>
      <c r="L53" s="225"/>
      <c r="M53" s="4"/>
      <c r="O53" s="4"/>
      <c r="P53" s="4"/>
    </row>
    <row r="54" spans="2:16" hidden="1" x14ac:dyDescent="0.25">
      <c r="B54" s="163"/>
      <c r="K54" s="121"/>
      <c r="L54" s="225"/>
    </row>
    <row r="55" spans="2:16" hidden="1" x14ac:dyDescent="0.25">
      <c r="B55" s="163"/>
      <c r="K55" s="121"/>
      <c r="L55" s="225"/>
    </row>
    <row r="56" spans="2:16" hidden="1" x14ac:dyDescent="0.25">
      <c r="B56" s="163"/>
      <c r="K56" s="121"/>
      <c r="L56" s="225"/>
    </row>
    <row r="57" spans="2:16" x14ac:dyDescent="0.25">
      <c r="B57" s="164"/>
      <c r="C57" s="96"/>
      <c r="D57" s="142"/>
      <c r="E57" s="142"/>
      <c r="F57" s="142"/>
      <c r="G57" s="142"/>
      <c r="H57" s="142"/>
      <c r="I57" s="142"/>
      <c r="J57" s="142"/>
      <c r="K57" s="161"/>
      <c r="L57" s="226"/>
    </row>
    <row r="58" spans="2:16" x14ac:dyDescent="0.25">
      <c r="G58" s="459" t="s">
        <v>65</v>
      </c>
      <c r="H58" s="459"/>
      <c r="I58" s="459"/>
    </row>
    <row r="59" spans="2:16" ht="15.75" x14ac:dyDescent="0.25">
      <c r="G59" s="458" t="b">
        <f>IF(OR(ISBLANK(E13),ISBLANK(I13),ISBLANK(E15),ISBLANK(G15),ISBLANK(I15),ISBLANK(G17),ISBLANK(I17),ISBLANK(E23),ISBLANK(G23),ISBLANK(E29),ISBLANK(I29),ISBLANK(E31),ISBLANK(G31),ISBLANK(I31),ISBLANK(G33),ISBLANK(I33),ISBLANK(G34),ISBLANK(I34),ISBLANK(G18),ISBLANK(I18)),FALSE,TRUE)</f>
        <v>0</v>
      </c>
      <c r="H59" s="458"/>
      <c r="I59" s="458"/>
    </row>
    <row r="60" spans="2:16" x14ac:dyDescent="0.25">
      <c r="K60" s="121"/>
    </row>
    <row r="61" spans="2:16" x14ac:dyDescent="0.25">
      <c r="K61" s="121"/>
    </row>
    <row r="62" spans="2:16" x14ac:dyDescent="0.25">
      <c r="K62" s="121"/>
    </row>
    <row r="63" spans="2:16" x14ac:dyDescent="0.25">
      <c r="K63" s="121"/>
    </row>
    <row r="64" spans="2:16" x14ac:dyDescent="0.25">
      <c r="K64" s="121"/>
    </row>
    <row r="65" spans="11:11" x14ac:dyDescent="0.25">
      <c r="K65" s="121"/>
    </row>
    <row r="66" spans="11:11" x14ac:dyDescent="0.25">
      <c r="K66" s="121"/>
    </row>
    <row r="67" spans="11:11" x14ac:dyDescent="0.25">
      <c r="K67" s="121"/>
    </row>
    <row r="109" spans="5:5" x14ac:dyDescent="0.25">
      <c r="E109" s="46" t="b">
        <f>IF(AND(GeneralInfoValidation=TRUE,ValidationA=TRUE,ValidationB=TRUE,Validation_C=TRUE,ValidationD=TRUE,ESection=TRUE=TRUE),TRUE,FALSE)</f>
        <v>0</v>
      </c>
    </row>
  </sheetData>
  <sheetProtection algorithmName="SHA-512" hashValue="ilXK8+P0ktnnbbPeGGXueqFd89EjG6Msl+W8FCqanG7tOADBOQdY1Z73DBxWchK5ZGrtlagrPKzc+o6SNX6c9A==" saltValue="QPRGY4b8URK84EJbmrsHQQ==" spinCount="100000" sheet="1" objects="1" scenarios="1"/>
  <mergeCells count="8">
    <mergeCell ref="G59:I59"/>
    <mergeCell ref="C9:K9"/>
    <mergeCell ref="C11:I11"/>
    <mergeCell ref="B2:E2"/>
    <mergeCell ref="B4:I4"/>
    <mergeCell ref="G58:I58"/>
    <mergeCell ref="C27:K27"/>
    <mergeCell ref="C26:J26"/>
  </mergeCells>
  <conditionalFormatting sqref="G59">
    <cfRule type="cellIs" dxfId="1888" priority="1" operator="equal">
      <formula>"TRUE"</formula>
    </cfRule>
    <cfRule type="cellIs" dxfId="1887" priority="2" operator="equal">
      <formula>"FALSE"</formula>
    </cfRule>
    <cfRule type="expression" dxfId="1886" priority="3" stopIfTrue="1">
      <formula>NOT(ISERROR(SEARCH("TRUE",G59)))</formula>
    </cfRule>
    <cfRule type="expression" dxfId="1885" priority="4" stopIfTrue="1">
      <formula>NOT(ISERROR(SEARCH("FALSE",G59)))</formula>
    </cfRule>
  </conditionalFormatting>
  <dataValidations count="4">
    <dataValidation type="whole" operator="greaterThanOrEqual" allowBlank="1" showInputMessage="1" showErrorMessage="1" sqref="E19 K13 K15 K17:K19 I19 G19 I23 K29 K31 E35 K33:K35 I35 G35" xr:uid="{00000000-0002-0000-0800-000000000000}">
      <formula1>0</formula1>
    </dataValidation>
    <dataValidation operator="greaterThanOrEqual" allowBlank="1" showInputMessage="1" showErrorMessage="1" sqref="E17:E18 G13 E14:K14 E33:E34 G29 F23 H23 E24:I24" xr:uid="{00000000-0002-0000-0800-000001000000}"/>
    <dataValidation type="whole" operator="greaterThanOrEqual" allowBlank="1" showInputMessage="1" showErrorMessage="1" promptTitle="Data input" prompt="Insert non-negative integer value" sqref="E13 I13 G15 G17:G18 I17:I18 E15 I15 E23 G23" xr:uid="{00000000-0002-0000-0800-000002000000}">
      <formula1>0</formula1>
    </dataValidation>
    <dataValidation type="whole" operator="greaterThanOrEqual" allowBlank="1" showInputMessage="1" showErrorMessage="1" promptTitle="Input date" prompt="Insert non-negative integer value" sqref="E29 I29 G33:G34 G31 E31 I33:I34 I31" xr:uid="{00000000-0002-0000-0800-000003000000}">
      <formula1>0</formula1>
    </dataValidation>
  </dataValidations>
  <pageMargins left="0.7" right="0.7" top="0.75" bottom="0.75" header="0.3" footer="0.3"/>
  <pageSetup scale="3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015"/>
  <sheetViews>
    <sheetView view="pageBreakPreview" zoomScaleNormal="100" zoomScaleSheetLayoutView="100" workbookViewId="0"/>
  </sheetViews>
  <sheetFormatPr defaultColWidth="9.140625" defaultRowHeight="15" x14ac:dyDescent="0.25"/>
  <cols>
    <col min="1" max="1" width="2.28515625" style="4" customWidth="1"/>
    <col min="2" max="2" width="7.140625" style="46" customWidth="1"/>
    <col min="3" max="3" width="28" style="46" customWidth="1"/>
    <col min="4" max="4" width="30.42578125" style="46" customWidth="1"/>
    <col min="5" max="5" width="15.28515625" style="46" customWidth="1"/>
    <col min="6" max="6" width="15.85546875" style="46" customWidth="1"/>
    <col min="7" max="7" width="9.140625" style="4"/>
    <col min="8" max="8" width="6" style="272" hidden="1" customWidth="1"/>
    <col min="9" max="9" width="6.140625" style="272" hidden="1" customWidth="1"/>
    <col min="10" max="10" width="14" style="272" hidden="1" customWidth="1"/>
    <col min="11" max="11" width="12" style="272" hidden="1" customWidth="1"/>
    <col min="12" max="12" width="6.140625" style="272" hidden="1" customWidth="1"/>
    <col min="13" max="13" width="14" style="272" hidden="1" customWidth="1"/>
    <col min="14" max="14" width="12" style="272" hidden="1" customWidth="1"/>
    <col min="15" max="15" width="17.28515625" style="272" hidden="1" customWidth="1"/>
    <col min="16" max="17" width="9.140625" style="272" hidden="1" customWidth="1"/>
    <col min="18" max="16384" width="9.140625" style="46"/>
  </cols>
  <sheetData>
    <row r="1" spans="2:16" x14ac:dyDescent="0.25">
      <c r="B1" s="4"/>
      <c r="C1" s="4"/>
      <c r="D1" s="4"/>
      <c r="E1" s="4"/>
      <c r="F1" s="4"/>
      <c r="M1" s="272" t="s">
        <v>775</v>
      </c>
      <c r="N1" s="272" t="s">
        <v>776</v>
      </c>
      <c r="O1" s="272" t="s">
        <v>777</v>
      </c>
    </row>
    <row r="2" spans="2:16" ht="18.75" x14ac:dyDescent="0.25">
      <c r="B2" s="441" t="str">
        <f>'General Info'!B2:C2</f>
        <v>Form QST-MC</v>
      </c>
      <c r="C2" s="441"/>
      <c r="D2" s="441"/>
      <c r="E2" s="441"/>
      <c r="F2" s="4"/>
      <c r="J2" s="272" t="s">
        <v>772</v>
      </c>
      <c r="M2" s="272">
        <f>SUMIF($E$16:$E$1015,"Retail",$D$16:$D$1015)</f>
        <v>0</v>
      </c>
      <c r="N2" s="272">
        <f>'Section C'!H185</f>
        <v>0</v>
      </c>
      <c r="O2" s="272" t="b">
        <f>IF(M2&lt;=N2,TRUE,FALSE)</f>
        <v>1</v>
      </c>
    </row>
    <row r="3" spans="2:16" x14ac:dyDescent="0.25">
      <c r="B3" s="4"/>
      <c r="C3" s="4"/>
      <c r="D3" s="4"/>
      <c r="E3" s="4"/>
      <c r="F3" s="4"/>
      <c r="J3" s="272" t="s">
        <v>773</v>
      </c>
      <c r="M3" s="272">
        <f>SUMIF($E$16:$E$1015,"Well informed",$D$16:$D$1015)</f>
        <v>0</v>
      </c>
      <c r="N3" s="272">
        <f>'Section C'!J185</f>
        <v>0</v>
      </c>
      <c r="O3" s="272" t="b">
        <f>IF(M3&lt;=N3,TRUE,FALSE)</f>
        <v>1</v>
      </c>
    </row>
    <row r="4" spans="2:16" ht="18.75" x14ac:dyDescent="0.25">
      <c r="B4" s="441" t="s">
        <v>541</v>
      </c>
      <c r="C4" s="441"/>
      <c r="D4" s="441"/>
      <c r="E4" s="441"/>
      <c r="F4" s="441"/>
      <c r="G4" s="441"/>
      <c r="H4" s="441"/>
      <c r="J4" s="272" t="s">
        <v>774</v>
      </c>
      <c r="M4" s="272">
        <f>SUMIF($E$16:$E$1015,"Professional",$D$16:$D$1015)</f>
        <v>0</v>
      </c>
      <c r="N4" s="272">
        <f>'Section C'!L185</f>
        <v>0</v>
      </c>
      <c r="O4" s="272" t="b">
        <f>IF(M4&lt;=N4,TRUE,FALSE)</f>
        <v>1</v>
      </c>
    </row>
    <row r="5" spans="2:16" ht="18.75" x14ac:dyDescent="0.25">
      <c r="B5" s="209"/>
      <c r="C5" s="209"/>
      <c r="D5" s="209"/>
      <c r="E5" s="209"/>
      <c r="F5" s="209"/>
      <c r="G5" s="209"/>
      <c r="H5" s="273"/>
    </row>
    <row r="6" spans="2:16" ht="35.25" customHeight="1" x14ac:dyDescent="0.25">
      <c r="B6" s="455" t="s">
        <v>484</v>
      </c>
      <c r="C6" s="455"/>
      <c r="D6" s="455"/>
      <c r="E6" s="455"/>
      <c r="F6" s="455"/>
      <c r="G6" s="209"/>
      <c r="H6" s="273"/>
    </row>
    <row r="7" spans="2:16" ht="18.75" x14ac:dyDescent="0.25">
      <c r="B7" s="286"/>
      <c r="C7" s="286"/>
      <c r="D7" s="286"/>
      <c r="E7" s="286"/>
      <c r="F7" s="286"/>
      <c r="G7" s="209"/>
      <c r="H7" s="273"/>
    </row>
    <row r="8" spans="2:16" ht="18.75" x14ac:dyDescent="0.25">
      <c r="B8" s="286"/>
      <c r="C8" s="286"/>
      <c r="D8" s="286"/>
      <c r="E8" s="286"/>
      <c r="F8" s="286"/>
      <c r="G8" s="209"/>
      <c r="H8" s="273"/>
    </row>
    <row r="9" spans="2:16" ht="18.75" x14ac:dyDescent="0.25">
      <c r="B9" s="286"/>
      <c r="C9" s="286"/>
      <c r="D9" s="407" t="s">
        <v>65</v>
      </c>
      <c r="E9" s="286"/>
      <c r="F9" s="286"/>
      <c r="G9" s="209"/>
      <c r="H9" s="273"/>
    </row>
    <row r="10" spans="2:16" ht="18.75" x14ac:dyDescent="0.25">
      <c r="B10" s="286"/>
      <c r="D10" s="256" t="b">
        <f>IF(AND(H12,P12),TRUE,FALSE)</f>
        <v>1</v>
      </c>
      <c r="E10" s="286"/>
      <c r="F10" s="286"/>
      <c r="G10" s="209"/>
      <c r="H10" s="273"/>
    </row>
    <row r="11" spans="2:16" ht="19.5" thickBot="1" x14ac:dyDescent="0.3">
      <c r="B11" s="286"/>
      <c r="C11" s="286"/>
      <c r="D11" s="286"/>
      <c r="E11" s="286"/>
      <c r="F11" s="286"/>
      <c r="G11" s="209"/>
      <c r="H11" s="273"/>
    </row>
    <row r="12" spans="2:16" ht="31.5" x14ac:dyDescent="0.25">
      <c r="B12" s="236" t="s">
        <v>447</v>
      </c>
      <c r="C12" s="237" t="s">
        <v>485</v>
      </c>
      <c r="D12" s="237" t="s">
        <v>486</v>
      </c>
      <c r="E12" s="238" t="s">
        <v>487</v>
      </c>
      <c r="F12" s="281" t="s">
        <v>495</v>
      </c>
      <c r="H12" s="274" t="b">
        <f>IF(ISNA(MATCH(FALSE,H16:H1015,0)),TRUE,FALSE)</f>
        <v>1</v>
      </c>
      <c r="O12" s="272" t="b">
        <f>IF(ISNA(MATCH(FALSE,O2:O4,0)),TRUE,FALSE)</f>
        <v>1</v>
      </c>
      <c r="P12" s="272" t="b">
        <f>IF(AND(P16:P1015),TRUE,FALSE)</f>
        <v>1</v>
      </c>
    </row>
    <row r="13" spans="2:16" ht="15.75" x14ac:dyDescent="0.25">
      <c r="B13" s="239"/>
      <c r="C13" s="240"/>
      <c r="D13" s="270">
        <f>'General Info'!D13</f>
        <v>0</v>
      </c>
      <c r="E13" s="241"/>
      <c r="F13" s="270">
        <f>'General Info'!D13</f>
        <v>0</v>
      </c>
      <c r="I13" s="476" t="s">
        <v>495</v>
      </c>
      <c r="J13" s="476"/>
      <c r="K13" s="476"/>
      <c r="L13" s="476" t="s">
        <v>488</v>
      </c>
      <c r="M13" s="476"/>
      <c r="N13" s="476"/>
    </row>
    <row r="14" spans="2:16" ht="15.75" x14ac:dyDescent="0.25">
      <c r="B14" s="239"/>
      <c r="C14" s="242"/>
      <c r="D14" s="271"/>
      <c r="E14" s="243"/>
      <c r="F14" s="270" t="s">
        <v>448</v>
      </c>
      <c r="I14" s="259" t="s">
        <v>449</v>
      </c>
      <c r="J14" s="259" t="s">
        <v>450</v>
      </c>
      <c r="K14" s="259" t="s">
        <v>451</v>
      </c>
      <c r="L14" s="259" t="s">
        <v>449</v>
      </c>
      <c r="M14" s="259" t="s">
        <v>450</v>
      </c>
      <c r="N14" s="259" t="s">
        <v>451</v>
      </c>
    </row>
    <row r="15" spans="2:16" ht="16.5" thickBot="1" x14ac:dyDescent="0.3">
      <c r="B15" s="244" t="s">
        <v>27</v>
      </c>
      <c r="C15" s="248"/>
      <c r="D15" s="249">
        <f>SUM(D16:D1015)</f>
        <v>0</v>
      </c>
      <c r="E15" s="250"/>
      <c r="F15" s="249">
        <f>SUM(F16:F1015)</f>
        <v>0</v>
      </c>
      <c r="I15" s="46">
        <f>SUM(I16:I1015)</f>
        <v>0</v>
      </c>
      <c r="J15" s="46">
        <f>SUM(J16:J1015)</f>
        <v>0</v>
      </c>
      <c r="K15" s="46">
        <f>SUM(K16:K1015)</f>
        <v>0</v>
      </c>
      <c r="L15" s="46">
        <f>SUM(L16:L1015)</f>
        <v>0</v>
      </c>
      <c r="M15" s="46">
        <f>SUM(M16:M1015)</f>
        <v>0</v>
      </c>
      <c r="N15" s="46">
        <f t="shared" ref="N15" si="0">SUM(N16:N1015)</f>
        <v>0</v>
      </c>
    </row>
    <row r="16" spans="2:16" ht="16.5" thickTop="1" x14ac:dyDescent="0.25">
      <c r="B16" s="245">
        <v>1</v>
      </c>
      <c r="C16" s="251"/>
      <c r="D16" s="252"/>
      <c r="E16" s="251"/>
      <c r="F16" s="252"/>
      <c r="H16" s="274" t="b">
        <f>IF(ISBLANK(C16),TRUE,IF(OR(ISBLANK(D16),ISBLANK(E16),ISBLANK(F16),ISBLANK(#REF!)),FALSE,TRUE))</f>
        <v>1</v>
      </c>
      <c r="I16" s="46">
        <f t="shared" ref="I16:I79" si="1">IF(E16="Retail",F16,0)</f>
        <v>0</v>
      </c>
      <c r="J16" s="46">
        <f t="shared" ref="J16:J79" si="2">IF(E16="Well Informed",F16,0)</f>
        <v>0</v>
      </c>
      <c r="K16" s="46">
        <f t="shared" ref="K16:K79" si="3">IF(E16="Professional",F16,0)</f>
        <v>0</v>
      </c>
      <c r="L16" s="46">
        <f t="shared" ref="L16:L79" si="4">IF(E16="Retail",D16,0)</f>
        <v>0</v>
      </c>
      <c r="M16" s="46">
        <f t="shared" ref="M16:M79" si="5">IF(E16="Well Informed",D16,0)</f>
        <v>0</v>
      </c>
      <c r="N16" s="46">
        <f t="shared" ref="N16:N79" si="6">IF(E16="Professional",D16,0)</f>
        <v>0</v>
      </c>
      <c r="P16" s="272" t="b">
        <f>IF(AND(D16&lt;&gt;"",C16="N/A"),FALSE,TRUE)</f>
        <v>1</v>
      </c>
    </row>
    <row r="17" spans="2:16" ht="15.75" x14ac:dyDescent="0.25">
      <c r="B17" s="245">
        <v>2</v>
      </c>
      <c r="C17" s="251"/>
      <c r="D17" s="252"/>
      <c r="E17" s="251"/>
      <c r="F17" s="252"/>
      <c r="H17" s="274" t="b">
        <f>IF(ISBLANK(C17),TRUE,IF(OR(ISBLANK(D17),ISBLANK(E17),ISBLANK(F17),ISBLANK(#REF!)),FALSE,TRUE))</f>
        <v>1</v>
      </c>
      <c r="I17" s="46">
        <f t="shared" si="1"/>
        <v>0</v>
      </c>
      <c r="J17" s="46">
        <f t="shared" si="2"/>
        <v>0</v>
      </c>
      <c r="K17" s="46">
        <f t="shared" si="3"/>
        <v>0</v>
      </c>
      <c r="L17" s="46">
        <f t="shared" si="4"/>
        <v>0</v>
      </c>
      <c r="M17" s="46">
        <f t="shared" si="5"/>
        <v>0</v>
      </c>
      <c r="N17" s="46">
        <f t="shared" si="6"/>
        <v>0</v>
      </c>
      <c r="P17" s="272" t="b">
        <f t="shared" ref="P17:P80" si="7">IF(AND(D17&lt;&gt;"",C17="N/A"),FALSE,TRUE)</f>
        <v>1</v>
      </c>
    </row>
    <row r="18" spans="2:16" ht="15.75" x14ac:dyDescent="0.25">
      <c r="B18" s="245">
        <v>3</v>
      </c>
      <c r="C18" s="251"/>
      <c r="D18" s="252"/>
      <c r="E18" s="251"/>
      <c r="F18" s="252"/>
      <c r="H18" s="274" t="b">
        <f>IF(ISBLANK(C18),TRUE,IF(OR(ISBLANK(D18),ISBLANK(E18),ISBLANK(F18),ISBLANK(#REF!)),FALSE,TRUE))</f>
        <v>1</v>
      </c>
      <c r="I18" s="46">
        <f t="shared" si="1"/>
        <v>0</v>
      </c>
      <c r="J18" s="46">
        <f t="shared" si="2"/>
        <v>0</v>
      </c>
      <c r="K18" s="46">
        <f t="shared" si="3"/>
        <v>0</v>
      </c>
      <c r="L18" s="46">
        <f t="shared" si="4"/>
        <v>0</v>
      </c>
      <c r="M18" s="46">
        <f t="shared" si="5"/>
        <v>0</v>
      </c>
      <c r="N18" s="46">
        <f t="shared" si="6"/>
        <v>0</v>
      </c>
      <c r="P18" s="272" t="b">
        <f t="shared" si="7"/>
        <v>1</v>
      </c>
    </row>
    <row r="19" spans="2:16" ht="15.75" x14ac:dyDescent="0.25">
      <c r="B19" s="245">
        <v>4</v>
      </c>
      <c r="C19" s="251"/>
      <c r="D19" s="252"/>
      <c r="E19" s="251"/>
      <c r="F19" s="252"/>
      <c r="H19" s="274" t="b">
        <f>IF(ISBLANK(C19),TRUE,IF(OR(ISBLANK(D19),ISBLANK(E19),ISBLANK(F19),ISBLANK(#REF!)),FALSE,TRUE))</f>
        <v>1</v>
      </c>
      <c r="I19" s="46">
        <f t="shared" si="1"/>
        <v>0</v>
      </c>
      <c r="J19" s="46">
        <f t="shared" si="2"/>
        <v>0</v>
      </c>
      <c r="K19" s="46">
        <f t="shared" si="3"/>
        <v>0</v>
      </c>
      <c r="L19" s="46">
        <f t="shared" si="4"/>
        <v>0</v>
      </c>
      <c r="M19" s="46">
        <f t="shared" si="5"/>
        <v>0</v>
      </c>
      <c r="N19" s="46">
        <f t="shared" si="6"/>
        <v>0</v>
      </c>
      <c r="P19" s="272" t="b">
        <f t="shared" si="7"/>
        <v>1</v>
      </c>
    </row>
    <row r="20" spans="2:16" ht="15.75" x14ac:dyDescent="0.25">
      <c r="B20" s="245">
        <v>5</v>
      </c>
      <c r="C20" s="251"/>
      <c r="D20" s="252"/>
      <c r="E20" s="251"/>
      <c r="F20" s="252"/>
      <c r="H20" s="274" t="b">
        <f>IF(ISBLANK(C20),TRUE,IF(OR(ISBLANK(D20),ISBLANK(E20),ISBLANK(F20),ISBLANK(#REF!)),FALSE,TRUE))</f>
        <v>1</v>
      </c>
      <c r="I20" s="46">
        <f t="shared" si="1"/>
        <v>0</v>
      </c>
      <c r="J20" s="46">
        <f t="shared" si="2"/>
        <v>0</v>
      </c>
      <c r="K20" s="46">
        <f t="shared" si="3"/>
        <v>0</v>
      </c>
      <c r="L20" s="46">
        <f t="shared" si="4"/>
        <v>0</v>
      </c>
      <c r="M20" s="46">
        <f t="shared" si="5"/>
        <v>0</v>
      </c>
      <c r="N20" s="46">
        <f t="shared" si="6"/>
        <v>0</v>
      </c>
      <c r="P20" s="272" t="b">
        <f t="shared" si="7"/>
        <v>1</v>
      </c>
    </row>
    <row r="21" spans="2:16" ht="15.75" x14ac:dyDescent="0.25">
      <c r="B21" s="245">
        <v>6</v>
      </c>
      <c r="C21" s="251"/>
      <c r="D21" s="252"/>
      <c r="E21" s="251"/>
      <c r="F21" s="252"/>
      <c r="H21" s="274" t="b">
        <f>IF(ISBLANK(C21),TRUE,IF(OR(ISBLANK(D21),ISBLANK(E21),ISBLANK(F21),ISBLANK(#REF!)),FALSE,TRUE))</f>
        <v>1</v>
      </c>
      <c r="I21" s="46">
        <f t="shared" si="1"/>
        <v>0</v>
      </c>
      <c r="J21" s="46">
        <f t="shared" si="2"/>
        <v>0</v>
      </c>
      <c r="K21" s="46">
        <f t="shared" si="3"/>
        <v>0</v>
      </c>
      <c r="L21" s="46">
        <f t="shared" si="4"/>
        <v>0</v>
      </c>
      <c r="M21" s="46">
        <f t="shared" si="5"/>
        <v>0</v>
      </c>
      <c r="N21" s="46">
        <f t="shared" si="6"/>
        <v>0</v>
      </c>
      <c r="P21" s="272" t="b">
        <f t="shared" si="7"/>
        <v>1</v>
      </c>
    </row>
    <row r="22" spans="2:16" ht="15.75" x14ac:dyDescent="0.25">
      <c r="B22" s="245">
        <v>7</v>
      </c>
      <c r="C22" s="251"/>
      <c r="D22" s="252"/>
      <c r="E22" s="251"/>
      <c r="F22" s="252"/>
      <c r="H22" s="274" t="b">
        <f>IF(ISBLANK(C22),TRUE,IF(OR(ISBLANK(D22),ISBLANK(E22),ISBLANK(F22),ISBLANK(#REF!)),FALSE,TRUE))</f>
        <v>1</v>
      </c>
      <c r="I22" s="46">
        <f t="shared" si="1"/>
        <v>0</v>
      </c>
      <c r="J22" s="46">
        <f t="shared" si="2"/>
        <v>0</v>
      </c>
      <c r="K22" s="46">
        <f t="shared" si="3"/>
        <v>0</v>
      </c>
      <c r="L22" s="46">
        <f t="shared" si="4"/>
        <v>0</v>
      </c>
      <c r="M22" s="46">
        <f t="shared" si="5"/>
        <v>0</v>
      </c>
      <c r="N22" s="46">
        <f t="shared" si="6"/>
        <v>0</v>
      </c>
      <c r="P22" s="272" t="b">
        <f t="shared" si="7"/>
        <v>1</v>
      </c>
    </row>
    <row r="23" spans="2:16" ht="15.75" x14ac:dyDescent="0.25">
      <c r="B23" s="245">
        <v>8</v>
      </c>
      <c r="C23" s="251"/>
      <c r="D23" s="252"/>
      <c r="E23" s="251"/>
      <c r="F23" s="252"/>
      <c r="H23" s="274" t="b">
        <f>IF(ISBLANK(C23),TRUE,IF(OR(ISBLANK(D23),ISBLANK(E23),ISBLANK(F23),ISBLANK(#REF!)),FALSE,TRUE))</f>
        <v>1</v>
      </c>
      <c r="I23" s="46">
        <f t="shared" si="1"/>
        <v>0</v>
      </c>
      <c r="J23" s="46">
        <f t="shared" si="2"/>
        <v>0</v>
      </c>
      <c r="K23" s="46">
        <f t="shared" si="3"/>
        <v>0</v>
      </c>
      <c r="L23" s="46">
        <f t="shared" si="4"/>
        <v>0</v>
      </c>
      <c r="M23" s="46">
        <f t="shared" si="5"/>
        <v>0</v>
      </c>
      <c r="N23" s="46">
        <f t="shared" si="6"/>
        <v>0</v>
      </c>
      <c r="P23" s="272" t="b">
        <f t="shared" si="7"/>
        <v>1</v>
      </c>
    </row>
    <row r="24" spans="2:16" ht="15.75" x14ac:dyDescent="0.25">
      <c r="B24" s="245">
        <v>9</v>
      </c>
      <c r="C24" s="251"/>
      <c r="D24" s="252"/>
      <c r="E24" s="251"/>
      <c r="F24" s="252"/>
      <c r="H24" s="274" t="b">
        <f>IF(ISBLANK(C24),TRUE,IF(OR(ISBLANK(D24),ISBLANK(E24),ISBLANK(F24),ISBLANK(#REF!)),FALSE,TRUE))</f>
        <v>1</v>
      </c>
      <c r="I24" s="46">
        <f t="shared" si="1"/>
        <v>0</v>
      </c>
      <c r="J24" s="46">
        <f t="shared" si="2"/>
        <v>0</v>
      </c>
      <c r="K24" s="46">
        <f t="shared" si="3"/>
        <v>0</v>
      </c>
      <c r="L24" s="46">
        <f t="shared" si="4"/>
        <v>0</v>
      </c>
      <c r="M24" s="46">
        <f t="shared" si="5"/>
        <v>0</v>
      </c>
      <c r="N24" s="46">
        <f t="shared" si="6"/>
        <v>0</v>
      </c>
      <c r="P24" s="272" t="b">
        <f t="shared" si="7"/>
        <v>1</v>
      </c>
    </row>
    <row r="25" spans="2:16" ht="15.75" x14ac:dyDescent="0.25">
      <c r="B25" s="245">
        <v>10</v>
      </c>
      <c r="C25" s="251"/>
      <c r="D25" s="252"/>
      <c r="E25" s="251"/>
      <c r="F25" s="252"/>
      <c r="H25" s="274" t="b">
        <f>IF(ISBLANK(C25),TRUE,IF(OR(ISBLANK(D25),ISBLANK(E25),ISBLANK(F25),ISBLANK(#REF!)),FALSE,TRUE))</f>
        <v>1</v>
      </c>
      <c r="I25" s="46">
        <f t="shared" si="1"/>
        <v>0</v>
      </c>
      <c r="J25" s="46">
        <f t="shared" si="2"/>
        <v>0</v>
      </c>
      <c r="K25" s="46">
        <f t="shared" si="3"/>
        <v>0</v>
      </c>
      <c r="L25" s="46">
        <f t="shared" si="4"/>
        <v>0</v>
      </c>
      <c r="M25" s="46">
        <f t="shared" si="5"/>
        <v>0</v>
      </c>
      <c r="N25" s="46">
        <f t="shared" si="6"/>
        <v>0</v>
      </c>
      <c r="P25" s="272" t="b">
        <f t="shared" si="7"/>
        <v>1</v>
      </c>
    </row>
    <row r="26" spans="2:16" ht="15.75" x14ac:dyDescent="0.25">
      <c r="B26" s="245">
        <v>11</v>
      </c>
      <c r="C26" s="251"/>
      <c r="D26" s="252"/>
      <c r="E26" s="251"/>
      <c r="F26" s="252"/>
      <c r="H26" s="274" t="b">
        <f>IF(ISBLANK(C26),TRUE,IF(OR(ISBLANK(D26),ISBLANK(E26),ISBLANK(F26),ISBLANK(#REF!)),FALSE,TRUE))</f>
        <v>1</v>
      </c>
      <c r="I26" s="46">
        <f t="shared" si="1"/>
        <v>0</v>
      </c>
      <c r="J26" s="46">
        <f t="shared" si="2"/>
        <v>0</v>
      </c>
      <c r="K26" s="46">
        <f t="shared" si="3"/>
        <v>0</v>
      </c>
      <c r="L26" s="46">
        <f t="shared" si="4"/>
        <v>0</v>
      </c>
      <c r="M26" s="46">
        <f t="shared" si="5"/>
        <v>0</v>
      </c>
      <c r="N26" s="46">
        <f t="shared" si="6"/>
        <v>0</v>
      </c>
      <c r="P26" s="272" t="b">
        <f t="shared" si="7"/>
        <v>1</v>
      </c>
    </row>
    <row r="27" spans="2:16" ht="15.75" x14ac:dyDescent="0.25">
      <c r="B27" s="245">
        <v>12</v>
      </c>
      <c r="C27" s="251"/>
      <c r="D27" s="252"/>
      <c r="E27" s="251"/>
      <c r="F27" s="252"/>
      <c r="H27" s="274" t="b">
        <f>IF(ISBLANK(C27),TRUE,IF(OR(ISBLANK(D27),ISBLANK(E27),ISBLANK(F27),ISBLANK(#REF!)),FALSE,TRUE))</f>
        <v>1</v>
      </c>
      <c r="I27" s="46">
        <f t="shared" si="1"/>
        <v>0</v>
      </c>
      <c r="J27" s="46">
        <f t="shared" si="2"/>
        <v>0</v>
      </c>
      <c r="K27" s="46">
        <f t="shared" si="3"/>
        <v>0</v>
      </c>
      <c r="L27" s="46">
        <f t="shared" si="4"/>
        <v>0</v>
      </c>
      <c r="M27" s="46">
        <f t="shared" si="5"/>
        <v>0</v>
      </c>
      <c r="N27" s="46">
        <f t="shared" si="6"/>
        <v>0</v>
      </c>
      <c r="P27" s="272" t="b">
        <f t="shared" si="7"/>
        <v>1</v>
      </c>
    </row>
    <row r="28" spans="2:16" ht="15.75" x14ac:dyDescent="0.25">
      <c r="B28" s="245">
        <v>13</v>
      </c>
      <c r="C28" s="251"/>
      <c r="D28" s="252"/>
      <c r="E28" s="251"/>
      <c r="F28" s="252"/>
      <c r="H28" s="274" t="b">
        <f>IF(ISBLANK(C28),TRUE,IF(OR(ISBLANK(D28),ISBLANK(E28),ISBLANK(F28),ISBLANK(#REF!)),FALSE,TRUE))</f>
        <v>1</v>
      </c>
      <c r="I28" s="46">
        <f t="shared" si="1"/>
        <v>0</v>
      </c>
      <c r="J28" s="46">
        <f t="shared" si="2"/>
        <v>0</v>
      </c>
      <c r="K28" s="46">
        <f t="shared" si="3"/>
        <v>0</v>
      </c>
      <c r="L28" s="46">
        <f t="shared" si="4"/>
        <v>0</v>
      </c>
      <c r="M28" s="46">
        <f t="shared" si="5"/>
        <v>0</v>
      </c>
      <c r="N28" s="46">
        <f t="shared" si="6"/>
        <v>0</v>
      </c>
      <c r="P28" s="272" t="b">
        <f t="shared" si="7"/>
        <v>1</v>
      </c>
    </row>
    <row r="29" spans="2:16" ht="15.75" x14ac:dyDescent="0.25">
      <c r="B29" s="245">
        <v>14</v>
      </c>
      <c r="C29" s="251"/>
      <c r="D29" s="252"/>
      <c r="E29" s="251"/>
      <c r="F29" s="252"/>
      <c r="H29" s="274" t="b">
        <f>IF(ISBLANK(C29),TRUE,IF(OR(ISBLANK(D29),ISBLANK(E29),ISBLANK(F29),ISBLANK(#REF!)),FALSE,TRUE))</f>
        <v>1</v>
      </c>
      <c r="I29" s="46">
        <f t="shared" si="1"/>
        <v>0</v>
      </c>
      <c r="J29" s="46">
        <f t="shared" si="2"/>
        <v>0</v>
      </c>
      <c r="K29" s="46">
        <f t="shared" si="3"/>
        <v>0</v>
      </c>
      <c r="L29" s="46">
        <f t="shared" si="4"/>
        <v>0</v>
      </c>
      <c r="M29" s="46">
        <f t="shared" si="5"/>
        <v>0</v>
      </c>
      <c r="N29" s="46">
        <f t="shared" si="6"/>
        <v>0</v>
      </c>
      <c r="P29" s="272" t="b">
        <f t="shared" si="7"/>
        <v>1</v>
      </c>
    </row>
    <row r="30" spans="2:16" ht="15.75" x14ac:dyDescent="0.25">
      <c r="B30" s="245">
        <v>15</v>
      </c>
      <c r="C30" s="251"/>
      <c r="D30" s="252"/>
      <c r="E30" s="251"/>
      <c r="F30" s="252"/>
      <c r="H30" s="274" t="b">
        <f>IF(ISBLANK(C30),TRUE,IF(OR(ISBLANK(D30),ISBLANK(E30),ISBLANK(F30),ISBLANK(#REF!)),FALSE,TRUE))</f>
        <v>1</v>
      </c>
      <c r="I30" s="46">
        <f t="shared" si="1"/>
        <v>0</v>
      </c>
      <c r="J30" s="46">
        <f t="shared" si="2"/>
        <v>0</v>
      </c>
      <c r="K30" s="46">
        <f t="shared" si="3"/>
        <v>0</v>
      </c>
      <c r="L30" s="46">
        <f t="shared" si="4"/>
        <v>0</v>
      </c>
      <c r="M30" s="46">
        <f t="shared" si="5"/>
        <v>0</v>
      </c>
      <c r="N30" s="46">
        <f t="shared" si="6"/>
        <v>0</v>
      </c>
      <c r="P30" s="272" t="b">
        <f t="shared" si="7"/>
        <v>1</v>
      </c>
    </row>
    <row r="31" spans="2:16" ht="15.75" x14ac:dyDescent="0.25">
      <c r="B31" s="245">
        <v>16</v>
      </c>
      <c r="C31" s="251"/>
      <c r="D31" s="252"/>
      <c r="E31" s="251"/>
      <c r="F31" s="252"/>
      <c r="H31" s="274" t="b">
        <f>IF(ISBLANK(C31),TRUE,IF(OR(ISBLANK(D31),ISBLANK(E31),ISBLANK(F31),ISBLANK(#REF!)),FALSE,TRUE))</f>
        <v>1</v>
      </c>
      <c r="I31" s="46">
        <f t="shared" si="1"/>
        <v>0</v>
      </c>
      <c r="J31" s="46">
        <f t="shared" si="2"/>
        <v>0</v>
      </c>
      <c r="K31" s="46">
        <f t="shared" si="3"/>
        <v>0</v>
      </c>
      <c r="L31" s="46">
        <f t="shared" si="4"/>
        <v>0</v>
      </c>
      <c r="M31" s="46">
        <f t="shared" si="5"/>
        <v>0</v>
      </c>
      <c r="N31" s="46">
        <f t="shared" si="6"/>
        <v>0</v>
      </c>
      <c r="P31" s="272" t="b">
        <f t="shared" si="7"/>
        <v>1</v>
      </c>
    </row>
    <row r="32" spans="2:16" ht="15.75" x14ac:dyDescent="0.25">
      <c r="B32" s="245">
        <v>17</v>
      </c>
      <c r="C32" s="251"/>
      <c r="D32" s="252"/>
      <c r="E32" s="251"/>
      <c r="F32" s="252"/>
      <c r="H32" s="274" t="b">
        <f>IF(ISBLANK(C32),TRUE,IF(OR(ISBLANK(D32),ISBLANK(E32),ISBLANK(F32),ISBLANK(#REF!)),FALSE,TRUE))</f>
        <v>1</v>
      </c>
      <c r="I32" s="46">
        <f t="shared" si="1"/>
        <v>0</v>
      </c>
      <c r="J32" s="46">
        <f t="shared" si="2"/>
        <v>0</v>
      </c>
      <c r="K32" s="46">
        <f t="shared" si="3"/>
        <v>0</v>
      </c>
      <c r="L32" s="46">
        <f t="shared" si="4"/>
        <v>0</v>
      </c>
      <c r="M32" s="46">
        <f t="shared" si="5"/>
        <v>0</v>
      </c>
      <c r="N32" s="46">
        <f t="shared" si="6"/>
        <v>0</v>
      </c>
      <c r="P32" s="272" t="b">
        <f t="shared" si="7"/>
        <v>1</v>
      </c>
    </row>
    <row r="33" spans="2:16" ht="15.75" x14ac:dyDescent="0.25">
      <c r="B33" s="245">
        <v>18</v>
      </c>
      <c r="C33" s="251"/>
      <c r="D33" s="252"/>
      <c r="E33" s="251"/>
      <c r="F33" s="252"/>
      <c r="H33" s="274" t="b">
        <f>IF(ISBLANK(C33),TRUE,IF(OR(ISBLANK(D33),ISBLANK(E33),ISBLANK(F33),ISBLANK(#REF!)),FALSE,TRUE))</f>
        <v>1</v>
      </c>
      <c r="I33" s="46">
        <f t="shared" si="1"/>
        <v>0</v>
      </c>
      <c r="J33" s="46">
        <f t="shared" si="2"/>
        <v>0</v>
      </c>
      <c r="K33" s="46">
        <f t="shared" si="3"/>
        <v>0</v>
      </c>
      <c r="L33" s="46">
        <f t="shared" si="4"/>
        <v>0</v>
      </c>
      <c r="M33" s="46">
        <f t="shared" si="5"/>
        <v>0</v>
      </c>
      <c r="N33" s="46">
        <f t="shared" si="6"/>
        <v>0</v>
      </c>
      <c r="P33" s="272" t="b">
        <f t="shared" si="7"/>
        <v>1</v>
      </c>
    </row>
    <row r="34" spans="2:16" ht="15.75" x14ac:dyDescent="0.25">
      <c r="B34" s="245">
        <v>19</v>
      </c>
      <c r="C34" s="251"/>
      <c r="D34" s="252"/>
      <c r="E34" s="251"/>
      <c r="F34" s="252"/>
      <c r="H34" s="274" t="b">
        <f>IF(ISBLANK(C34),TRUE,IF(OR(ISBLANK(D34),ISBLANK(E34),ISBLANK(F34),ISBLANK(#REF!)),FALSE,TRUE))</f>
        <v>1</v>
      </c>
      <c r="I34" s="46">
        <f t="shared" si="1"/>
        <v>0</v>
      </c>
      <c r="J34" s="46">
        <f t="shared" si="2"/>
        <v>0</v>
      </c>
      <c r="K34" s="46">
        <f t="shared" si="3"/>
        <v>0</v>
      </c>
      <c r="L34" s="46">
        <f t="shared" si="4"/>
        <v>0</v>
      </c>
      <c r="M34" s="46">
        <f t="shared" si="5"/>
        <v>0</v>
      </c>
      <c r="N34" s="46">
        <f t="shared" si="6"/>
        <v>0</v>
      </c>
      <c r="P34" s="272" t="b">
        <f t="shared" si="7"/>
        <v>1</v>
      </c>
    </row>
    <row r="35" spans="2:16" ht="15.75" x14ac:dyDescent="0.25">
      <c r="B35" s="245">
        <v>20</v>
      </c>
      <c r="C35" s="251"/>
      <c r="D35" s="252"/>
      <c r="E35" s="251"/>
      <c r="F35" s="252"/>
      <c r="H35" s="274" t="b">
        <f>IF(ISBLANK(C35),TRUE,IF(OR(ISBLANK(D35),ISBLANK(E35),ISBLANK(F35),ISBLANK(#REF!)),FALSE,TRUE))</f>
        <v>1</v>
      </c>
      <c r="I35" s="46">
        <f t="shared" si="1"/>
        <v>0</v>
      </c>
      <c r="J35" s="46">
        <f t="shared" si="2"/>
        <v>0</v>
      </c>
      <c r="K35" s="46">
        <f t="shared" si="3"/>
        <v>0</v>
      </c>
      <c r="L35" s="46">
        <f t="shared" si="4"/>
        <v>0</v>
      </c>
      <c r="M35" s="46">
        <f t="shared" si="5"/>
        <v>0</v>
      </c>
      <c r="N35" s="46">
        <f t="shared" si="6"/>
        <v>0</v>
      </c>
      <c r="P35" s="272" t="b">
        <f t="shared" si="7"/>
        <v>1</v>
      </c>
    </row>
    <row r="36" spans="2:16" ht="15.75" x14ac:dyDescent="0.25">
      <c r="B36" s="245">
        <v>21</v>
      </c>
      <c r="C36" s="251"/>
      <c r="D36" s="252"/>
      <c r="E36" s="251"/>
      <c r="F36" s="252"/>
      <c r="H36" s="274" t="b">
        <f>IF(ISBLANK(C36),TRUE,IF(OR(ISBLANK(D36),ISBLANK(E36),ISBLANK(F36),ISBLANK(#REF!)),FALSE,TRUE))</f>
        <v>1</v>
      </c>
      <c r="I36" s="46">
        <f t="shared" si="1"/>
        <v>0</v>
      </c>
      <c r="J36" s="46">
        <f t="shared" si="2"/>
        <v>0</v>
      </c>
      <c r="K36" s="46">
        <f t="shared" si="3"/>
        <v>0</v>
      </c>
      <c r="L36" s="46">
        <f t="shared" si="4"/>
        <v>0</v>
      </c>
      <c r="M36" s="46">
        <f t="shared" si="5"/>
        <v>0</v>
      </c>
      <c r="N36" s="46">
        <f t="shared" si="6"/>
        <v>0</v>
      </c>
      <c r="P36" s="272" t="b">
        <f t="shared" si="7"/>
        <v>1</v>
      </c>
    </row>
    <row r="37" spans="2:16" ht="15.75" x14ac:dyDescent="0.25">
      <c r="B37" s="245">
        <v>22</v>
      </c>
      <c r="C37" s="251"/>
      <c r="D37" s="252"/>
      <c r="E37" s="251"/>
      <c r="F37" s="252"/>
      <c r="H37" s="274" t="b">
        <f>IF(ISBLANK(C37),TRUE,IF(OR(ISBLANK(D37),ISBLANK(E37),ISBLANK(F37),ISBLANK(#REF!)),FALSE,TRUE))</f>
        <v>1</v>
      </c>
      <c r="I37" s="46">
        <f t="shared" si="1"/>
        <v>0</v>
      </c>
      <c r="J37" s="46">
        <f t="shared" si="2"/>
        <v>0</v>
      </c>
      <c r="K37" s="46">
        <f t="shared" si="3"/>
        <v>0</v>
      </c>
      <c r="L37" s="46">
        <f t="shared" si="4"/>
        <v>0</v>
      </c>
      <c r="M37" s="46">
        <f t="shared" si="5"/>
        <v>0</v>
      </c>
      <c r="N37" s="46">
        <f t="shared" si="6"/>
        <v>0</v>
      </c>
      <c r="P37" s="272" t="b">
        <f t="shared" si="7"/>
        <v>1</v>
      </c>
    </row>
    <row r="38" spans="2:16" ht="15.75" x14ac:dyDescent="0.25">
      <c r="B38" s="245">
        <v>23</v>
      </c>
      <c r="C38" s="251"/>
      <c r="D38" s="252"/>
      <c r="E38" s="251"/>
      <c r="F38" s="252"/>
      <c r="H38" s="274" t="b">
        <f>IF(ISBLANK(C38),TRUE,IF(OR(ISBLANK(D38),ISBLANK(E38),ISBLANK(F38),ISBLANK(#REF!)),FALSE,TRUE))</f>
        <v>1</v>
      </c>
      <c r="I38" s="46">
        <f t="shared" si="1"/>
        <v>0</v>
      </c>
      <c r="J38" s="46">
        <f t="shared" si="2"/>
        <v>0</v>
      </c>
      <c r="K38" s="46">
        <f t="shared" si="3"/>
        <v>0</v>
      </c>
      <c r="L38" s="46">
        <f t="shared" si="4"/>
        <v>0</v>
      </c>
      <c r="M38" s="46">
        <f t="shared" si="5"/>
        <v>0</v>
      </c>
      <c r="N38" s="46">
        <f t="shared" si="6"/>
        <v>0</v>
      </c>
      <c r="P38" s="272" t="b">
        <f t="shared" si="7"/>
        <v>1</v>
      </c>
    </row>
    <row r="39" spans="2:16" ht="15.75" x14ac:dyDescent="0.25">
      <c r="B39" s="245">
        <v>24</v>
      </c>
      <c r="C39" s="251"/>
      <c r="D39" s="252"/>
      <c r="E39" s="251"/>
      <c r="F39" s="252"/>
      <c r="H39" s="274" t="b">
        <f>IF(ISBLANK(C39),TRUE,IF(OR(ISBLANK(D39),ISBLANK(E39),ISBLANK(F39),ISBLANK(#REF!)),FALSE,TRUE))</f>
        <v>1</v>
      </c>
      <c r="I39" s="46">
        <f t="shared" si="1"/>
        <v>0</v>
      </c>
      <c r="J39" s="46">
        <f t="shared" si="2"/>
        <v>0</v>
      </c>
      <c r="K39" s="46">
        <f t="shared" si="3"/>
        <v>0</v>
      </c>
      <c r="L39" s="46">
        <f t="shared" si="4"/>
        <v>0</v>
      </c>
      <c r="M39" s="46">
        <f t="shared" si="5"/>
        <v>0</v>
      </c>
      <c r="N39" s="46">
        <f t="shared" si="6"/>
        <v>0</v>
      </c>
      <c r="P39" s="272" t="b">
        <f t="shared" si="7"/>
        <v>1</v>
      </c>
    </row>
    <row r="40" spans="2:16" ht="15.75" x14ac:dyDescent="0.25">
      <c r="B40" s="245">
        <v>25</v>
      </c>
      <c r="C40" s="251"/>
      <c r="D40" s="252"/>
      <c r="E40" s="251"/>
      <c r="F40" s="252"/>
      <c r="H40" s="274" t="b">
        <f>IF(ISBLANK(C40),TRUE,IF(OR(ISBLANK(D40),ISBLANK(E40),ISBLANK(F40),ISBLANK(#REF!)),FALSE,TRUE))</f>
        <v>1</v>
      </c>
      <c r="I40" s="46">
        <f t="shared" si="1"/>
        <v>0</v>
      </c>
      <c r="J40" s="46">
        <f t="shared" si="2"/>
        <v>0</v>
      </c>
      <c r="K40" s="46">
        <f t="shared" si="3"/>
        <v>0</v>
      </c>
      <c r="L40" s="46">
        <f t="shared" si="4"/>
        <v>0</v>
      </c>
      <c r="M40" s="46">
        <f t="shared" si="5"/>
        <v>0</v>
      </c>
      <c r="N40" s="46">
        <f t="shared" si="6"/>
        <v>0</v>
      </c>
      <c r="P40" s="272" t="b">
        <f t="shared" si="7"/>
        <v>1</v>
      </c>
    </row>
    <row r="41" spans="2:16" ht="15.75" x14ac:dyDescent="0.25">
      <c r="B41" s="245">
        <v>26</v>
      </c>
      <c r="C41" s="251"/>
      <c r="D41" s="252"/>
      <c r="E41" s="251"/>
      <c r="F41" s="252"/>
      <c r="H41" s="274" t="b">
        <f>IF(ISBLANK(C41),TRUE,IF(OR(ISBLANK(D41),ISBLANK(E41),ISBLANK(F41),ISBLANK(#REF!)),FALSE,TRUE))</f>
        <v>1</v>
      </c>
      <c r="I41" s="46">
        <f t="shared" si="1"/>
        <v>0</v>
      </c>
      <c r="J41" s="46">
        <f t="shared" si="2"/>
        <v>0</v>
      </c>
      <c r="K41" s="46">
        <f t="shared" si="3"/>
        <v>0</v>
      </c>
      <c r="L41" s="46">
        <f t="shared" si="4"/>
        <v>0</v>
      </c>
      <c r="M41" s="46">
        <f t="shared" si="5"/>
        <v>0</v>
      </c>
      <c r="N41" s="46">
        <f t="shared" si="6"/>
        <v>0</v>
      </c>
      <c r="P41" s="272" t="b">
        <f t="shared" si="7"/>
        <v>1</v>
      </c>
    </row>
    <row r="42" spans="2:16" ht="15.75" x14ac:dyDescent="0.25">
      <c r="B42" s="245">
        <v>27</v>
      </c>
      <c r="C42" s="251"/>
      <c r="D42" s="252"/>
      <c r="E42" s="251"/>
      <c r="F42" s="252"/>
      <c r="H42" s="274" t="b">
        <f>IF(ISBLANK(C42),TRUE,IF(OR(ISBLANK(D42),ISBLANK(E42),ISBLANK(F42),ISBLANK(#REF!)),FALSE,TRUE))</f>
        <v>1</v>
      </c>
      <c r="I42" s="46">
        <f t="shared" si="1"/>
        <v>0</v>
      </c>
      <c r="J42" s="46">
        <f t="shared" si="2"/>
        <v>0</v>
      </c>
      <c r="K42" s="46">
        <f t="shared" si="3"/>
        <v>0</v>
      </c>
      <c r="L42" s="46">
        <f t="shared" si="4"/>
        <v>0</v>
      </c>
      <c r="M42" s="46">
        <f t="shared" si="5"/>
        <v>0</v>
      </c>
      <c r="N42" s="46">
        <f t="shared" si="6"/>
        <v>0</v>
      </c>
      <c r="P42" s="272" t="b">
        <f t="shared" si="7"/>
        <v>1</v>
      </c>
    </row>
    <row r="43" spans="2:16" ht="15.75" x14ac:dyDescent="0.25">
      <c r="B43" s="245">
        <v>28</v>
      </c>
      <c r="C43" s="251"/>
      <c r="D43" s="252"/>
      <c r="E43" s="251"/>
      <c r="F43" s="252"/>
      <c r="H43" s="274" t="b">
        <f>IF(ISBLANK(C43),TRUE,IF(OR(ISBLANK(D43),ISBLANK(E43),ISBLANK(F43),ISBLANK(#REF!)),FALSE,TRUE))</f>
        <v>1</v>
      </c>
      <c r="I43" s="46">
        <f t="shared" si="1"/>
        <v>0</v>
      </c>
      <c r="J43" s="46">
        <f t="shared" si="2"/>
        <v>0</v>
      </c>
      <c r="K43" s="46">
        <f t="shared" si="3"/>
        <v>0</v>
      </c>
      <c r="L43" s="46">
        <f t="shared" si="4"/>
        <v>0</v>
      </c>
      <c r="M43" s="46">
        <f t="shared" si="5"/>
        <v>0</v>
      </c>
      <c r="N43" s="46">
        <f t="shared" si="6"/>
        <v>0</v>
      </c>
      <c r="P43" s="272" t="b">
        <f t="shared" si="7"/>
        <v>1</v>
      </c>
    </row>
    <row r="44" spans="2:16" ht="15.75" x14ac:dyDescent="0.25">
      <c r="B44" s="245">
        <v>29</v>
      </c>
      <c r="C44" s="251"/>
      <c r="D44" s="252"/>
      <c r="E44" s="251"/>
      <c r="F44" s="252"/>
      <c r="H44" s="274" t="b">
        <f>IF(ISBLANK(C44),TRUE,IF(OR(ISBLANK(D44),ISBLANK(E44),ISBLANK(F44),ISBLANK(#REF!)),FALSE,TRUE))</f>
        <v>1</v>
      </c>
      <c r="I44" s="46">
        <f t="shared" si="1"/>
        <v>0</v>
      </c>
      <c r="J44" s="46">
        <f t="shared" si="2"/>
        <v>0</v>
      </c>
      <c r="K44" s="46">
        <f t="shared" si="3"/>
        <v>0</v>
      </c>
      <c r="L44" s="46">
        <f t="shared" si="4"/>
        <v>0</v>
      </c>
      <c r="M44" s="46">
        <f t="shared" si="5"/>
        <v>0</v>
      </c>
      <c r="N44" s="46">
        <f t="shared" si="6"/>
        <v>0</v>
      </c>
      <c r="P44" s="272" t="b">
        <f t="shared" si="7"/>
        <v>1</v>
      </c>
    </row>
    <row r="45" spans="2:16" ht="15.75" x14ac:dyDescent="0.25">
      <c r="B45" s="245">
        <v>30</v>
      </c>
      <c r="C45" s="251"/>
      <c r="D45" s="252"/>
      <c r="E45" s="251"/>
      <c r="F45" s="252"/>
      <c r="H45" s="274" t="b">
        <f>IF(ISBLANK(C45),TRUE,IF(OR(ISBLANK(D45),ISBLANK(E45),ISBLANK(F45),ISBLANK(#REF!)),FALSE,TRUE))</f>
        <v>1</v>
      </c>
      <c r="I45" s="46">
        <f t="shared" si="1"/>
        <v>0</v>
      </c>
      <c r="J45" s="46">
        <f t="shared" si="2"/>
        <v>0</v>
      </c>
      <c r="K45" s="46">
        <f t="shared" si="3"/>
        <v>0</v>
      </c>
      <c r="L45" s="46">
        <f t="shared" si="4"/>
        <v>0</v>
      </c>
      <c r="M45" s="46">
        <f t="shared" si="5"/>
        <v>0</v>
      </c>
      <c r="N45" s="46">
        <f t="shared" si="6"/>
        <v>0</v>
      </c>
      <c r="P45" s="272" t="b">
        <f t="shared" si="7"/>
        <v>1</v>
      </c>
    </row>
    <row r="46" spans="2:16" ht="15.75" x14ac:dyDescent="0.25">
      <c r="B46" s="245">
        <v>31</v>
      </c>
      <c r="C46" s="251"/>
      <c r="D46" s="252"/>
      <c r="E46" s="251"/>
      <c r="F46" s="252"/>
      <c r="H46" s="274" t="b">
        <f>IF(ISBLANK(C46),TRUE,IF(OR(ISBLANK(D46),ISBLANK(E46),ISBLANK(F46),ISBLANK(#REF!)),FALSE,TRUE))</f>
        <v>1</v>
      </c>
      <c r="I46" s="46">
        <f t="shared" si="1"/>
        <v>0</v>
      </c>
      <c r="J46" s="46">
        <f t="shared" si="2"/>
        <v>0</v>
      </c>
      <c r="K46" s="46">
        <f t="shared" si="3"/>
        <v>0</v>
      </c>
      <c r="L46" s="46">
        <f t="shared" si="4"/>
        <v>0</v>
      </c>
      <c r="M46" s="46">
        <f t="shared" si="5"/>
        <v>0</v>
      </c>
      <c r="N46" s="46">
        <f t="shared" si="6"/>
        <v>0</v>
      </c>
      <c r="P46" s="272" t="b">
        <f t="shared" si="7"/>
        <v>1</v>
      </c>
    </row>
    <row r="47" spans="2:16" ht="15.75" x14ac:dyDescent="0.25">
      <c r="B47" s="245">
        <v>32</v>
      </c>
      <c r="C47" s="251"/>
      <c r="D47" s="252"/>
      <c r="E47" s="251"/>
      <c r="F47" s="252"/>
      <c r="H47" s="274" t="b">
        <f>IF(ISBLANK(C47),TRUE,IF(OR(ISBLANK(D47),ISBLANK(E47),ISBLANK(F47),ISBLANK(#REF!)),FALSE,TRUE))</f>
        <v>1</v>
      </c>
      <c r="I47" s="46">
        <f t="shared" si="1"/>
        <v>0</v>
      </c>
      <c r="J47" s="46">
        <f t="shared" si="2"/>
        <v>0</v>
      </c>
      <c r="K47" s="46">
        <f t="shared" si="3"/>
        <v>0</v>
      </c>
      <c r="L47" s="46">
        <f t="shared" si="4"/>
        <v>0</v>
      </c>
      <c r="M47" s="46">
        <f t="shared" si="5"/>
        <v>0</v>
      </c>
      <c r="N47" s="46">
        <f t="shared" si="6"/>
        <v>0</v>
      </c>
      <c r="P47" s="272" t="b">
        <f t="shared" si="7"/>
        <v>1</v>
      </c>
    </row>
    <row r="48" spans="2:16" ht="15.75" x14ac:dyDescent="0.25">
      <c r="B48" s="245">
        <v>33</v>
      </c>
      <c r="C48" s="251"/>
      <c r="D48" s="252"/>
      <c r="E48" s="251"/>
      <c r="F48" s="252"/>
      <c r="H48" s="274" t="b">
        <f>IF(ISBLANK(C48),TRUE,IF(OR(ISBLANK(D48),ISBLANK(E48),ISBLANK(F48),ISBLANK(#REF!)),FALSE,TRUE))</f>
        <v>1</v>
      </c>
      <c r="I48" s="46">
        <f t="shared" si="1"/>
        <v>0</v>
      </c>
      <c r="J48" s="46">
        <f t="shared" si="2"/>
        <v>0</v>
      </c>
      <c r="K48" s="46">
        <f t="shared" si="3"/>
        <v>0</v>
      </c>
      <c r="L48" s="46">
        <f t="shared" si="4"/>
        <v>0</v>
      </c>
      <c r="M48" s="46">
        <f t="shared" si="5"/>
        <v>0</v>
      </c>
      <c r="N48" s="46">
        <f t="shared" si="6"/>
        <v>0</v>
      </c>
      <c r="P48" s="272" t="b">
        <f t="shared" si="7"/>
        <v>1</v>
      </c>
    </row>
    <row r="49" spans="2:16" ht="15.75" x14ac:dyDescent="0.25">
      <c r="B49" s="245">
        <v>34</v>
      </c>
      <c r="C49" s="251"/>
      <c r="D49" s="252"/>
      <c r="E49" s="251"/>
      <c r="F49" s="252"/>
      <c r="H49" s="274" t="b">
        <f>IF(ISBLANK(C49),TRUE,IF(OR(ISBLANK(D49),ISBLANK(E49),ISBLANK(F49),ISBLANK(#REF!)),FALSE,TRUE))</f>
        <v>1</v>
      </c>
      <c r="I49" s="46">
        <f t="shared" si="1"/>
        <v>0</v>
      </c>
      <c r="J49" s="46">
        <f t="shared" si="2"/>
        <v>0</v>
      </c>
      <c r="K49" s="46">
        <f t="shared" si="3"/>
        <v>0</v>
      </c>
      <c r="L49" s="46">
        <f t="shared" si="4"/>
        <v>0</v>
      </c>
      <c r="M49" s="46">
        <f t="shared" si="5"/>
        <v>0</v>
      </c>
      <c r="N49" s="46">
        <f t="shared" si="6"/>
        <v>0</v>
      </c>
      <c r="P49" s="272" t="b">
        <f t="shared" si="7"/>
        <v>1</v>
      </c>
    </row>
    <row r="50" spans="2:16" ht="15.75" x14ac:dyDescent="0.25">
      <c r="B50" s="245">
        <v>35</v>
      </c>
      <c r="C50" s="251"/>
      <c r="D50" s="252"/>
      <c r="E50" s="251"/>
      <c r="F50" s="252"/>
      <c r="H50" s="274" t="b">
        <f>IF(ISBLANK(C50),TRUE,IF(OR(ISBLANK(D50),ISBLANK(E50),ISBLANK(F50),ISBLANK(#REF!)),FALSE,TRUE))</f>
        <v>1</v>
      </c>
      <c r="I50" s="46">
        <f t="shared" si="1"/>
        <v>0</v>
      </c>
      <c r="J50" s="46">
        <f t="shared" si="2"/>
        <v>0</v>
      </c>
      <c r="K50" s="46">
        <f t="shared" si="3"/>
        <v>0</v>
      </c>
      <c r="L50" s="46">
        <f t="shared" si="4"/>
        <v>0</v>
      </c>
      <c r="M50" s="46">
        <f t="shared" si="5"/>
        <v>0</v>
      </c>
      <c r="N50" s="46">
        <f t="shared" si="6"/>
        <v>0</v>
      </c>
      <c r="P50" s="272" t="b">
        <f t="shared" si="7"/>
        <v>1</v>
      </c>
    </row>
    <row r="51" spans="2:16" ht="15.75" x14ac:dyDescent="0.25">
      <c r="B51" s="245">
        <v>36</v>
      </c>
      <c r="C51" s="251"/>
      <c r="D51" s="252"/>
      <c r="E51" s="251"/>
      <c r="F51" s="252"/>
      <c r="H51" s="274" t="b">
        <f>IF(ISBLANK(C51),TRUE,IF(OR(ISBLANK(D51),ISBLANK(E51),ISBLANK(F51),ISBLANK(#REF!)),FALSE,TRUE))</f>
        <v>1</v>
      </c>
      <c r="I51" s="46">
        <f t="shared" si="1"/>
        <v>0</v>
      </c>
      <c r="J51" s="46">
        <f t="shared" si="2"/>
        <v>0</v>
      </c>
      <c r="K51" s="46">
        <f t="shared" si="3"/>
        <v>0</v>
      </c>
      <c r="L51" s="46">
        <f t="shared" si="4"/>
        <v>0</v>
      </c>
      <c r="M51" s="46">
        <f t="shared" si="5"/>
        <v>0</v>
      </c>
      <c r="N51" s="46">
        <f t="shared" si="6"/>
        <v>0</v>
      </c>
      <c r="P51" s="272" t="b">
        <f t="shared" si="7"/>
        <v>1</v>
      </c>
    </row>
    <row r="52" spans="2:16" ht="15.75" x14ac:dyDescent="0.25">
      <c r="B52" s="245">
        <v>37</v>
      </c>
      <c r="C52" s="251"/>
      <c r="D52" s="252"/>
      <c r="E52" s="251"/>
      <c r="F52" s="252"/>
      <c r="H52" s="274" t="b">
        <f>IF(ISBLANK(C52),TRUE,IF(OR(ISBLANK(D52),ISBLANK(E52),ISBLANK(F52),ISBLANK(#REF!)),FALSE,TRUE))</f>
        <v>1</v>
      </c>
      <c r="I52" s="46">
        <f t="shared" si="1"/>
        <v>0</v>
      </c>
      <c r="J52" s="46">
        <f t="shared" si="2"/>
        <v>0</v>
      </c>
      <c r="K52" s="46">
        <f t="shared" si="3"/>
        <v>0</v>
      </c>
      <c r="L52" s="46">
        <f t="shared" si="4"/>
        <v>0</v>
      </c>
      <c r="M52" s="46">
        <f t="shared" si="5"/>
        <v>0</v>
      </c>
      <c r="N52" s="46">
        <f t="shared" si="6"/>
        <v>0</v>
      </c>
      <c r="P52" s="272" t="b">
        <f t="shared" si="7"/>
        <v>1</v>
      </c>
    </row>
    <row r="53" spans="2:16" ht="15.75" x14ac:dyDescent="0.25">
      <c r="B53" s="245">
        <v>38</v>
      </c>
      <c r="C53" s="251"/>
      <c r="D53" s="252"/>
      <c r="E53" s="251"/>
      <c r="F53" s="252"/>
      <c r="H53" s="274" t="b">
        <f>IF(ISBLANK(C53),TRUE,IF(OR(ISBLANK(D53),ISBLANK(E53),ISBLANK(F53),ISBLANK(#REF!)),FALSE,TRUE))</f>
        <v>1</v>
      </c>
      <c r="I53" s="46">
        <f t="shared" si="1"/>
        <v>0</v>
      </c>
      <c r="J53" s="46">
        <f t="shared" si="2"/>
        <v>0</v>
      </c>
      <c r="K53" s="46">
        <f t="shared" si="3"/>
        <v>0</v>
      </c>
      <c r="L53" s="46">
        <f t="shared" si="4"/>
        <v>0</v>
      </c>
      <c r="M53" s="46">
        <f t="shared" si="5"/>
        <v>0</v>
      </c>
      <c r="N53" s="46">
        <f t="shared" si="6"/>
        <v>0</v>
      </c>
      <c r="P53" s="272" t="b">
        <f t="shared" si="7"/>
        <v>1</v>
      </c>
    </row>
    <row r="54" spans="2:16" ht="15.75" x14ac:dyDescent="0.25">
      <c r="B54" s="245">
        <v>39</v>
      </c>
      <c r="C54" s="251"/>
      <c r="D54" s="252"/>
      <c r="E54" s="251"/>
      <c r="F54" s="252"/>
      <c r="H54" s="274" t="b">
        <f>IF(ISBLANK(C54),TRUE,IF(OR(ISBLANK(D54),ISBLANK(E54),ISBLANK(F54),ISBLANK(#REF!)),FALSE,TRUE))</f>
        <v>1</v>
      </c>
      <c r="I54" s="46">
        <f t="shared" si="1"/>
        <v>0</v>
      </c>
      <c r="J54" s="46">
        <f t="shared" si="2"/>
        <v>0</v>
      </c>
      <c r="K54" s="46">
        <f t="shared" si="3"/>
        <v>0</v>
      </c>
      <c r="L54" s="46">
        <f t="shared" si="4"/>
        <v>0</v>
      </c>
      <c r="M54" s="46">
        <f t="shared" si="5"/>
        <v>0</v>
      </c>
      <c r="N54" s="46">
        <f t="shared" si="6"/>
        <v>0</v>
      </c>
      <c r="P54" s="272" t="b">
        <f t="shared" si="7"/>
        <v>1</v>
      </c>
    </row>
    <row r="55" spans="2:16" ht="15.75" x14ac:dyDescent="0.25">
      <c r="B55" s="245">
        <v>40</v>
      </c>
      <c r="C55" s="251"/>
      <c r="D55" s="252"/>
      <c r="E55" s="251"/>
      <c r="F55" s="252"/>
      <c r="H55" s="274" t="b">
        <f>IF(ISBLANK(C55),TRUE,IF(OR(ISBLANK(D55),ISBLANK(E55),ISBLANK(F55),ISBLANK(#REF!)),FALSE,TRUE))</f>
        <v>1</v>
      </c>
      <c r="I55" s="46">
        <f t="shared" si="1"/>
        <v>0</v>
      </c>
      <c r="J55" s="46">
        <f t="shared" si="2"/>
        <v>0</v>
      </c>
      <c r="K55" s="46">
        <f t="shared" si="3"/>
        <v>0</v>
      </c>
      <c r="L55" s="46">
        <f t="shared" si="4"/>
        <v>0</v>
      </c>
      <c r="M55" s="46">
        <f t="shared" si="5"/>
        <v>0</v>
      </c>
      <c r="N55" s="46">
        <f t="shared" si="6"/>
        <v>0</v>
      </c>
      <c r="P55" s="272" t="b">
        <f t="shared" si="7"/>
        <v>1</v>
      </c>
    </row>
    <row r="56" spans="2:16" ht="15.75" x14ac:dyDescent="0.25">
      <c r="B56" s="245">
        <v>41</v>
      </c>
      <c r="C56" s="251"/>
      <c r="D56" s="252"/>
      <c r="E56" s="251"/>
      <c r="F56" s="252"/>
      <c r="H56" s="274" t="b">
        <f>IF(ISBLANK(C56),TRUE,IF(OR(ISBLANK(D56),ISBLANK(E56),ISBLANK(F56),ISBLANK(#REF!)),FALSE,TRUE))</f>
        <v>1</v>
      </c>
      <c r="I56" s="46">
        <f t="shared" si="1"/>
        <v>0</v>
      </c>
      <c r="J56" s="46">
        <f t="shared" si="2"/>
        <v>0</v>
      </c>
      <c r="K56" s="46">
        <f t="shared" si="3"/>
        <v>0</v>
      </c>
      <c r="L56" s="46">
        <f t="shared" si="4"/>
        <v>0</v>
      </c>
      <c r="M56" s="46">
        <f t="shared" si="5"/>
        <v>0</v>
      </c>
      <c r="N56" s="46">
        <f t="shared" si="6"/>
        <v>0</v>
      </c>
      <c r="P56" s="272" t="b">
        <f t="shared" si="7"/>
        <v>1</v>
      </c>
    </row>
    <row r="57" spans="2:16" ht="15.75" x14ac:dyDescent="0.25">
      <c r="B57" s="245">
        <v>42</v>
      </c>
      <c r="C57" s="251"/>
      <c r="D57" s="252"/>
      <c r="E57" s="251"/>
      <c r="F57" s="252"/>
      <c r="H57" s="274" t="b">
        <f>IF(ISBLANK(C57),TRUE,IF(OR(ISBLANK(D57),ISBLANK(E57),ISBLANK(F57),ISBLANK(#REF!)),FALSE,TRUE))</f>
        <v>1</v>
      </c>
      <c r="I57" s="46">
        <f t="shared" si="1"/>
        <v>0</v>
      </c>
      <c r="J57" s="46">
        <f t="shared" si="2"/>
        <v>0</v>
      </c>
      <c r="K57" s="46">
        <f t="shared" si="3"/>
        <v>0</v>
      </c>
      <c r="L57" s="46">
        <f t="shared" si="4"/>
        <v>0</v>
      </c>
      <c r="M57" s="46">
        <f t="shared" si="5"/>
        <v>0</v>
      </c>
      <c r="N57" s="46">
        <f t="shared" si="6"/>
        <v>0</v>
      </c>
      <c r="P57" s="272" t="b">
        <f t="shared" si="7"/>
        <v>1</v>
      </c>
    </row>
    <row r="58" spans="2:16" ht="15.75" x14ac:dyDescent="0.25">
      <c r="B58" s="245">
        <v>43</v>
      </c>
      <c r="C58" s="251"/>
      <c r="D58" s="252"/>
      <c r="E58" s="251"/>
      <c r="F58" s="252"/>
      <c r="H58" s="274" t="b">
        <f>IF(ISBLANK(C58),TRUE,IF(OR(ISBLANK(D58),ISBLANK(E58),ISBLANK(F58),ISBLANK(#REF!)),FALSE,TRUE))</f>
        <v>1</v>
      </c>
      <c r="I58" s="46">
        <f t="shared" si="1"/>
        <v>0</v>
      </c>
      <c r="J58" s="46">
        <f t="shared" si="2"/>
        <v>0</v>
      </c>
      <c r="K58" s="46">
        <f t="shared" si="3"/>
        <v>0</v>
      </c>
      <c r="L58" s="46">
        <f t="shared" si="4"/>
        <v>0</v>
      </c>
      <c r="M58" s="46">
        <f t="shared" si="5"/>
        <v>0</v>
      </c>
      <c r="N58" s="46">
        <f t="shared" si="6"/>
        <v>0</v>
      </c>
      <c r="P58" s="272" t="b">
        <f t="shared" si="7"/>
        <v>1</v>
      </c>
    </row>
    <row r="59" spans="2:16" ht="15.75" x14ac:dyDescent="0.25">
      <c r="B59" s="245">
        <v>44</v>
      </c>
      <c r="C59" s="251"/>
      <c r="D59" s="252"/>
      <c r="E59" s="251"/>
      <c r="F59" s="252"/>
      <c r="H59" s="274" t="b">
        <f>IF(ISBLANK(C59),TRUE,IF(OR(ISBLANK(D59),ISBLANK(E59),ISBLANK(F59),ISBLANK(#REF!)),FALSE,TRUE))</f>
        <v>1</v>
      </c>
      <c r="I59" s="46">
        <f t="shared" si="1"/>
        <v>0</v>
      </c>
      <c r="J59" s="46">
        <f t="shared" si="2"/>
        <v>0</v>
      </c>
      <c r="K59" s="46">
        <f t="shared" si="3"/>
        <v>0</v>
      </c>
      <c r="L59" s="46">
        <f t="shared" si="4"/>
        <v>0</v>
      </c>
      <c r="M59" s="46">
        <f t="shared" si="5"/>
        <v>0</v>
      </c>
      <c r="N59" s="46">
        <f t="shared" si="6"/>
        <v>0</v>
      </c>
      <c r="P59" s="272" t="b">
        <f t="shared" si="7"/>
        <v>1</v>
      </c>
    </row>
    <row r="60" spans="2:16" ht="15.75" x14ac:dyDescent="0.25">
      <c r="B60" s="245">
        <v>45</v>
      </c>
      <c r="C60" s="251"/>
      <c r="D60" s="252"/>
      <c r="E60" s="251"/>
      <c r="F60" s="252"/>
      <c r="H60" s="274" t="b">
        <f>IF(ISBLANK(C60),TRUE,IF(OR(ISBLANK(D60),ISBLANK(E60),ISBLANK(F60),ISBLANK(#REF!)),FALSE,TRUE))</f>
        <v>1</v>
      </c>
      <c r="I60" s="46">
        <f t="shared" si="1"/>
        <v>0</v>
      </c>
      <c r="J60" s="46">
        <f t="shared" si="2"/>
        <v>0</v>
      </c>
      <c r="K60" s="46">
        <f t="shared" si="3"/>
        <v>0</v>
      </c>
      <c r="L60" s="46">
        <f t="shared" si="4"/>
        <v>0</v>
      </c>
      <c r="M60" s="46">
        <f t="shared" si="5"/>
        <v>0</v>
      </c>
      <c r="N60" s="46">
        <f t="shared" si="6"/>
        <v>0</v>
      </c>
      <c r="P60" s="272" t="b">
        <f t="shared" si="7"/>
        <v>1</v>
      </c>
    </row>
    <row r="61" spans="2:16" ht="15.75" x14ac:dyDescent="0.25">
      <c r="B61" s="245">
        <v>46</v>
      </c>
      <c r="C61" s="251"/>
      <c r="D61" s="252"/>
      <c r="E61" s="251"/>
      <c r="F61" s="252"/>
      <c r="H61" s="274" t="b">
        <f>IF(ISBLANK(C61),TRUE,IF(OR(ISBLANK(D61),ISBLANK(E61),ISBLANK(F61),ISBLANK(#REF!)),FALSE,TRUE))</f>
        <v>1</v>
      </c>
      <c r="I61" s="46">
        <f t="shared" si="1"/>
        <v>0</v>
      </c>
      <c r="J61" s="46">
        <f t="shared" si="2"/>
        <v>0</v>
      </c>
      <c r="K61" s="46">
        <f t="shared" si="3"/>
        <v>0</v>
      </c>
      <c r="L61" s="46">
        <f t="shared" si="4"/>
        <v>0</v>
      </c>
      <c r="M61" s="46">
        <f t="shared" si="5"/>
        <v>0</v>
      </c>
      <c r="N61" s="46">
        <f t="shared" si="6"/>
        <v>0</v>
      </c>
      <c r="P61" s="272" t="b">
        <f t="shared" si="7"/>
        <v>1</v>
      </c>
    </row>
    <row r="62" spans="2:16" ht="15.75" x14ac:dyDescent="0.25">
      <c r="B62" s="245">
        <v>47</v>
      </c>
      <c r="C62" s="251"/>
      <c r="D62" s="252"/>
      <c r="E62" s="251"/>
      <c r="F62" s="252"/>
      <c r="H62" s="274" t="b">
        <f>IF(ISBLANK(C62),TRUE,IF(OR(ISBLANK(D62),ISBLANK(E62),ISBLANK(F62),ISBLANK(#REF!)),FALSE,TRUE))</f>
        <v>1</v>
      </c>
      <c r="I62" s="46">
        <f t="shared" si="1"/>
        <v>0</v>
      </c>
      <c r="J62" s="46">
        <f t="shared" si="2"/>
        <v>0</v>
      </c>
      <c r="K62" s="46">
        <f t="shared" si="3"/>
        <v>0</v>
      </c>
      <c r="L62" s="46">
        <f t="shared" si="4"/>
        <v>0</v>
      </c>
      <c r="M62" s="46">
        <f t="shared" si="5"/>
        <v>0</v>
      </c>
      <c r="N62" s="46">
        <f t="shared" si="6"/>
        <v>0</v>
      </c>
      <c r="P62" s="272" t="b">
        <f t="shared" si="7"/>
        <v>1</v>
      </c>
    </row>
    <row r="63" spans="2:16" ht="15.75" x14ac:dyDescent="0.25">
      <c r="B63" s="245">
        <v>48</v>
      </c>
      <c r="C63" s="251"/>
      <c r="D63" s="252"/>
      <c r="E63" s="251"/>
      <c r="F63" s="252"/>
      <c r="H63" s="274" t="b">
        <f>IF(ISBLANK(C63),TRUE,IF(OR(ISBLANK(D63),ISBLANK(E63),ISBLANK(F63),ISBLANK(#REF!)),FALSE,TRUE))</f>
        <v>1</v>
      </c>
      <c r="I63" s="46">
        <f t="shared" si="1"/>
        <v>0</v>
      </c>
      <c r="J63" s="46">
        <f t="shared" si="2"/>
        <v>0</v>
      </c>
      <c r="K63" s="46">
        <f t="shared" si="3"/>
        <v>0</v>
      </c>
      <c r="L63" s="46">
        <f t="shared" si="4"/>
        <v>0</v>
      </c>
      <c r="M63" s="46">
        <f t="shared" si="5"/>
        <v>0</v>
      </c>
      <c r="N63" s="46">
        <f t="shared" si="6"/>
        <v>0</v>
      </c>
      <c r="P63" s="272" t="b">
        <f t="shared" si="7"/>
        <v>1</v>
      </c>
    </row>
    <row r="64" spans="2:16" ht="15.75" x14ac:dyDescent="0.25">
      <c r="B64" s="245">
        <v>49</v>
      </c>
      <c r="C64" s="251"/>
      <c r="D64" s="252"/>
      <c r="E64" s="251"/>
      <c r="F64" s="252"/>
      <c r="H64" s="274" t="b">
        <f>IF(ISBLANK(C64),TRUE,IF(OR(ISBLANK(D64),ISBLANK(E64),ISBLANK(F64),ISBLANK(#REF!)),FALSE,TRUE))</f>
        <v>1</v>
      </c>
      <c r="I64" s="46">
        <f t="shared" si="1"/>
        <v>0</v>
      </c>
      <c r="J64" s="46">
        <f t="shared" si="2"/>
        <v>0</v>
      </c>
      <c r="K64" s="46">
        <f t="shared" si="3"/>
        <v>0</v>
      </c>
      <c r="L64" s="46">
        <f t="shared" si="4"/>
        <v>0</v>
      </c>
      <c r="M64" s="46">
        <f t="shared" si="5"/>
        <v>0</v>
      </c>
      <c r="N64" s="46">
        <f t="shared" si="6"/>
        <v>0</v>
      </c>
      <c r="P64" s="272" t="b">
        <f t="shared" si="7"/>
        <v>1</v>
      </c>
    </row>
    <row r="65" spans="2:16" ht="15.75" x14ac:dyDescent="0.25">
      <c r="B65" s="245">
        <v>50</v>
      </c>
      <c r="C65" s="251"/>
      <c r="D65" s="252"/>
      <c r="E65" s="251"/>
      <c r="F65" s="252"/>
      <c r="H65" s="274" t="b">
        <f>IF(ISBLANK(C65),TRUE,IF(OR(ISBLANK(D65),ISBLANK(E65),ISBLANK(F65),ISBLANK(#REF!)),FALSE,TRUE))</f>
        <v>1</v>
      </c>
      <c r="I65" s="46">
        <f t="shared" si="1"/>
        <v>0</v>
      </c>
      <c r="J65" s="46">
        <f t="shared" si="2"/>
        <v>0</v>
      </c>
      <c r="K65" s="46">
        <f t="shared" si="3"/>
        <v>0</v>
      </c>
      <c r="L65" s="46">
        <f t="shared" si="4"/>
        <v>0</v>
      </c>
      <c r="M65" s="46">
        <f t="shared" si="5"/>
        <v>0</v>
      </c>
      <c r="N65" s="46">
        <f t="shared" si="6"/>
        <v>0</v>
      </c>
      <c r="P65" s="272" t="b">
        <f t="shared" si="7"/>
        <v>1</v>
      </c>
    </row>
    <row r="66" spans="2:16" ht="15.75" x14ac:dyDescent="0.25">
      <c r="B66" s="245">
        <v>51</v>
      </c>
      <c r="C66" s="251"/>
      <c r="D66" s="252"/>
      <c r="E66" s="251"/>
      <c r="F66" s="252"/>
      <c r="H66" s="274" t="b">
        <f>IF(ISBLANK(C66),TRUE,IF(OR(ISBLANK(D66),ISBLANK(E66),ISBLANK(F66),ISBLANK(#REF!)),FALSE,TRUE))</f>
        <v>1</v>
      </c>
      <c r="I66" s="46">
        <f t="shared" si="1"/>
        <v>0</v>
      </c>
      <c r="J66" s="46">
        <f t="shared" si="2"/>
        <v>0</v>
      </c>
      <c r="K66" s="46">
        <f t="shared" si="3"/>
        <v>0</v>
      </c>
      <c r="L66" s="46">
        <f t="shared" si="4"/>
        <v>0</v>
      </c>
      <c r="M66" s="46">
        <f t="shared" si="5"/>
        <v>0</v>
      </c>
      <c r="N66" s="46">
        <f t="shared" si="6"/>
        <v>0</v>
      </c>
      <c r="P66" s="272" t="b">
        <f t="shared" si="7"/>
        <v>1</v>
      </c>
    </row>
    <row r="67" spans="2:16" ht="15.75" x14ac:dyDescent="0.25">
      <c r="B67" s="245">
        <v>52</v>
      </c>
      <c r="C67" s="251"/>
      <c r="D67" s="252"/>
      <c r="E67" s="251"/>
      <c r="F67" s="252"/>
      <c r="H67" s="274" t="b">
        <f>IF(ISBLANK(C67),TRUE,IF(OR(ISBLANK(D67),ISBLANK(E67),ISBLANK(F67),ISBLANK(#REF!)),FALSE,TRUE))</f>
        <v>1</v>
      </c>
      <c r="I67" s="46">
        <f t="shared" si="1"/>
        <v>0</v>
      </c>
      <c r="J67" s="46">
        <f t="shared" si="2"/>
        <v>0</v>
      </c>
      <c r="K67" s="46">
        <f t="shared" si="3"/>
        <v>0</v>
      </c>
      <c r="L67" s="46">
        <f t="shared" si="4"/>
        <v>0</v>
      </c>
      <c r="M67" s="46">
        <f t="shared" si="5"/>
        <v>0</v>
      </c>
      <c r="N67" s="46">
        <f t="shared" si="6"/>
        <v>0</v>
      </c>
      <c r="P67" s="272" t="b">
        <f t="shared" si="7"/>
        <v>1</v>
      </c>
    </row>
    <row r="68" spans="2:16" ht="15.75" x14ac:dyDescent="0.25">
      <c r="B68" s="245">
        <v>53</v>
      </c>
      <c r="C68" s="251"/>
      <c r="D68" s="252"/>
      <c r="E68" s="251"/>
      <c r="F68" s="252"/>
      <c r="H68" s="274" t="b">
        <f>IF(ISBLANK(C68),TRUE,IF(OR(ISBLANK(D68),ISBLANK(E68),ISBLANK(F68),ISBLANK(#REF!)),FALSE,TRUE))</f>
        <v>1</v>
      </c>
      <c r="I68" s="46">
        <f t="shared" si="1"/>
        <v>0</v>
      </c>
      <c r="J68" s="46">
        <f t="shared" si="2"/>
        <v>0</v>
      </c>
      <c r="K68" s="46">
        <f t="shared" si="3"/>
        <v>0</v>
      </c>
      <c r="L68" s="46">
        <f t="shared" si="4"/>
        <v>0</v>
      </c>
      <c r="M68" s="46">
        <f t="shared" si="5"/>
        <v>0</v>
      </c>
      <c r="N68" s="46">
        <f t="shared" si="6"/>
        <v>0</v>
      </c>
      <c r="P68" s="272" t="b">
        <f t="shared" si="7"/>
        <v>1</v>
      </c>
    </row>
    <row r="69" spans="2:16" ht="15.75" x14ac:dyDescent="0.25">
      <c r="B69" s="245">
        <v>54</v>
      </c>
      <c r="C69" s="251"/>
      <c r="D69" s="252"/>
      <c r="E69" s="251"/>
      <c r="F69" s="252"/>
      <c r="H69" s="274" t="b">
        <f>IF(ISBLANK(C69),TRUE,IF(OR(ISBLANK(D69),ISBLANK(E69),ISBLANK(F69),ISBLANK(#REF!)),FALSE,TRUE))</f>
        <v>1</v>
      </c>
      <c r="I69" s="46">
        <f t="shared" si="1"/>
        <v>0</v>
      </c>
      <c r="J69" s="46">
        <f t="shared" si="2"/>
        <v>0</v>
      </c>
      <c r="K69" s="46">
        <f t="shared" si="3"/>
        <v>0</v>
      </c>
      <c r="L69" s="46">
        <f t="shared" si="4"/>
        <v>0</v>
      </c>
      <c r="M69" s="46">
        <f t="shared" si="5"/>
        <v>0</v>
      </c>
      <c r="N69" s="46">
        <f t="shared" si="6"/>
        <v>0</v>
      </c>
      <c r="P69" s="272" t="b">
        <f t="shared" si="7"/>
        <v>1</v>
      </c>
    </row>
    <row r="70" spans="2:16" ht="15.75" x14ac:dyDescent="0.25">
      <c r="B70" s="245">
        <v>55</v>
      </c>
      <c r="C70" s="251"/>
      <c r="D70" s="252"/>
      <c r="E70" s="251"/>
      <c r="F70" s="252"/>
      <c r="H70" s="274" t="b">
        <f>IF(ISBLANK(C70),TRUE,IF(OR(ISBLANK(D70),ISBLANK(E70),ISBLANK(F70),ISBLANK(#REF!)),FALSE,TRUE))</f>
        <v>1</v>
      </c>
      <c r="I70" s="46">
        <f t="shared" si="1"/>
        <v>0</v>
      </c>
      <c r="J70" s="46">
        <f t="shared" si="2"/>
        <v>0</v>
      </c>
      <c r="K70" s="46">
        <f t="shared" si="3"/>
        <v>0</v>
      </c>
      <c r="L70" s="46">
        <f t="shared" si="4"/>
        <v>0</v>
      </c>
      <c r="M70" s="46">
        <f t="shared" si="5"/>
        <v>0</v>
      </c>
      <c r="N70" s="46">
        <f t="shared" si="6"/>
        <v>0</v>
      </c>
      <c r="P70" s="272" t="b">
        <f t="shared" si="7"/>
        <v>1</v>
      </c>
    </row>
    <row r="71" spans="2:16" ht="15.75" x14ac:dyDescent="0.25">
      <c r="B71" s="245">
        <v>56</v>
      </c>
      <c r="C71" s="251"/>
      <c r="D71" s="252"/>
      <c r="E71" s="251"/>
      <c r="F71" s="252"/>
      <c r="H71" s="274" t="b">
        <f>IF(ISBLANK(C71),TRUE,IF(OR(ISBLANK(D71),ISBLANK(E71),ISBLANK(F71),ISBLANK(#REF!)),FALSE,TRUE))</f>
        <v>1</v>
      </c>
      <c r="I71" s="46">
        <f t="shared" si="1"/>
        <v>0</v>
      </c>
      <c r="J71" s="46">
        <f t="shared" si="2"/>
        <v>0</v>
      </c>
      <c r="K71" s="46">
        <f t="shared" si="3"/>
        <v>0</v>
      </c>
      <c r="L71" s="46">
        <f t="shared" si="4"/>
        <v>0</v>
      </c>
      <c r="M71" s="46">
        <f t="shared" si="5"/>
        <v>0</v>
      </c>
      <c r="N71" s="46">
        <f t="shared" si="6"/>
        <v>0</v>
      </c>
      <c r="P71" s="272" t="b">
        <f t="shared" si="7"/>
        <v>1</v>
      </c>
    </row>
    <row r="72" spans="2:16" ht="15.75" x14ac:dyDescent="0.25">
      <c r="B72" s="245">
        <v>57</v>
      </c>
      <c r="C72" s="251"/>
      <c r="D72" s="252"/>
      <c r="E72" s="251"/>
      <c r="F72" s="252"/>
      <c r="H72" s="274" t="b">
        <f>IF(ISBLANK(C72),TRUE,IF(OR(ISBLANK(D72),ISBLANK(E72),ISBLANK(F72),ISBLANK(#REF!)),FALSE,TRUE))</f>
        <v>1</v>
      </c>
      <c r="I72" s="46">
        <f t="shared" si="1"/>
        <v>0</v>
      </c>
      <c r="J72" s="46">
        <f t="shared" si="2"/>
        <v>0</v>
      </c>
      <c r="K72" s="46">
        <f t="shared" si="3"/>
        <v>0</v>
      </c>
      <c r="L72" s="46">
        <f t="shared" si="4"/>
        <v>0</v>
      </c>
      <c r="M72" s="46">
        <f t="shared" si="5"/>
        <v>0</v>
      </c>
      <c r="N72" s="46">
        <f t="shared" si="6"/>
        <v>0</v>
      </c>
      <c r="P72" s="272" t="b">
        <f t="shared" si="7"/>
        <v>1</v>
      </c>
    </row>
    <row r="73" spans="2:16" ht="15.75" x14ac:dyDescent="0.25">
      <c r="B73" s="245">
        <v>58</v>
      </c>
      <c r="C73" s="251"/>
      <c r="D73" s="252"/>
      <c r="E73" s="251"/>
      <c r="F73" s="252"/>
      <c r="H73" s="274" t="b">
        <f>IF(ISBLANK(C73),TRUE,IF(OR(ISBLANK(D73),ISBLANK(E73),ISBLANK(F73),ISBLANK(#REF!)),FALSE,TRUE))</f>
        <v>1</v>
      </c>
      <c r="I73" s="46">
        <f t="shared" si="1"/>
        <v>0</v>
      </c>
      <c r="J73" s="46">
        <f t="shared" si="2"/>
        <v>0</v>
      </c>
      <c r="K73" s="46">
        <f t="shared" si="3"/>
        <v>0</v>
      </c>
      <c r="L73" s="46">
        <f t="shared" si="4"/>
        <v>0</v>
      </c>
      <c r="M73" s="46">
        <f t="shared" si="5"/>
        <v>0</v>
      </c>
      <c r="N73" s="46">
        <f t="shared" si="6"/>
        <v>0</v>
      </c>
      <c r="P73" s="272" t="b">
        <f t="shared" si="7"/>
        <v>1</v>
      </c>
    </row>
    <row r="74" spans="2:16" ht="15.75" x14ac:dyDescent="0.25">
      <c r="B74" s="245">
        <v>59</v>
      </c>
      <c r="C74" s="251"/>
      <c r="D74" s="252"/>
      <c r="E74" s="251"/>
      <c r="F74" s="252"/>
      <c r="H74" s="274" t="b">
        <f>IF(ISBLANK(C74),TRUE,IF(OR(ISBLANK(D74),ISBLANK(E74),ISBLANK(F74),ISBLANK(#REF!)),FALSE,TRUE))</f>
        <v>1</v>
      </c>
      <c r="I74" s="46">
        <f t="shared" si="1"/>
        <v>0</v>
      </c>
      <c r="J74" s="46">
        <f t="shared" si="2"/>
        <v>0</v>
      </c>
      <c r="K74" s="46">
        <f t="shared" si="3"/>
        <v>0</v>
      </c>
      <c r="L74" s="46">
        <f t="shared" si="4"/>
        <v>0</v>
      </c>
      <c r="M74" s="46">
        <f t="shared" si="5"/>
        <v>0</v>
      </c>
      <c r="N74" s="46">
        <f t="shared" si="6"/>
        <v>0</v>
      </c>
      <c r="P74" s="272" t="b">
        <f t="shared" si="7"/>
        <v>1</v>
      </c>
    </row>
    <row r="75" spans="2:16" ht="15.75" x14ac:dyDescent="0.25">
      <c r="B75" s="245">
        <v>60</v>
      </c>
      <c r="C75" s="251"/>
      <c r="D75" s="252"/>
      <c r="E75" s="251"/>
      <c r="F75" s="252"/>
      <c r="H75" s="274" t="b">
        <f>IF(ISBLANK(C75),TRUE,IF(OR(ISBLANK(D75),ISBLANK(E75),ISBLANK(F75),ISBLANK(#REF!)),FALSE,TRUE))</f>
        <v>1</v>
      </c>
      <c r="I75" s="46">
        <f t="shared" si="1"/>
        <v>0</v>
      </c>
      <c r="J75" s="46">
        <f t="shared" si="2"/>
        <v>0</v>
      </c>
      <c r="K75" s="46">
        <f t="shared" si="3"/>
        <v>0</v>
      </c>
      <c r="L75" s="46">
        <f t="shared" si="4"/>
        <v>0</v>
      </c>
      <c r="M75" s="46">
        <f t="shared" si="5"/>
        <v>0</v>
      </c>
      <c r="N75" s="46">
        <f t="shared" si="6"/>
        <v>0</v>
      </c>
      <c r="P75" s="272" t="b">
        <f t="shared" si="7"/>
        <v>1</v>
      </c>
    </row>
    <row r="76" spans="2:16" ht="15.75" x14ac:dyDescent="0.25">
      <c r="B76" s="245">
        <v>61</v>
      </c>
      <c r="C76" s="251"/>
      <c r="D76" s="252"/>
      <c r="E76" s="251"/>
      <c r="F76" s="252"/>
      <c r="H76" s="274" t="b">
        <f>IF(ISBLANK(C76),TRUE,IF(OR(ISBLANK(D76),ISBLANK(E76),ISBLANK(F76),ISBLANK(#REF!)),FALSE,TRUE))</f>
        <v>1</v>
      </c>
      <c r="I76" s="46">
        <f t="shared" si="1"/>
        <v>0</v>
      </c>
      <c r="J76" s="46">
        <f t="shared" si="2"/>
        <v>0</v>
      </c>
      <c r="K76" s="46">
        <f t="shared" si="3"/>
        <v>0</v>
      </c>
      <c r="L76" s="46">
        <f t="shared" si="4"/>
        <v>0</v>
      </c>
      <c r="M76" s="46">
        <f t="shared" si="5"/>
        <v>0</v>
      </c>
      <c r="N76" s="46">
        <f t="shared" si="6"/>
        <v>0</v>
      </c>
      <c r="P76" s="272" t="b">
        <f t="shared" si="7"/>
        <v>1</v>
      </c>
    </row>
    <row r="77" spans="2:16" ht="15.75" x14ac:dyDescent="0.25">
      <c r="B77" s="245">
        <v>62</v>
      </c>
      <c r="C77" s="251"/>
      <c r="D77" s="252"/>
      <c r="E77" s="251"/>
      <c r="F77" s="252"/>
      <c r="H77" s="274" t="b">
        <f>IF(ISBLANK(C77),TRUE,IF(OR(ISBLANK(D77),ISBLANK(E77),ISBLANK(F77),ISBLANK(#REF!)),FALSE,TRUE))</f>
        <v>1</v>
      </c>
      <c r="I77" s="46">
        <f t="shared" si="1"/>
        <v>0</v>
      </c>
      <c r="J77" s="46">
        <f t="shared" si="2"/>
        <v>0</v>
      </c>
      <c r="K77" s="46">
        <f t="shared" si="3"/>
        <v>0</v>
      </c>
      <c r="L77" s="46">
        <f t="shared" si="4"/>
        <v>0</v>
      </c>
      <c r="M77" s="46">
        <f t="shared" si="5"/>
        <v>0</v>
      </c>
      <c r="N77" s="46">
        <f t="shared" si="6"/>
        <v>0</v>
      </c>
      <c r="P77" s="272" t="b">
        <f t="shared" si="7"/>
        <v>1</v>
      </c>
    </row>
    <row r="78" spans="2:16" ht="15.75" x14ac:dyDescent="0.25">
      <c r="B78" s="245">
        <v>63</v>
      </c>
      <c r="C78" s="251"/>
      <c r="D78" s="252"/>
      <c r="E78" s="251"/>
      <c r="F78" s="252"/>
      <c r="H78" s="274" t="b">
        <f>IF(ISBLANK(C78),TRUE,IF(OR(ISBLANK(D78),ISBLANK(E78),ISBLANK(F78),ISBLANK(#REF!)),FALSE,TRUE))</f>
        <v>1</v>
      </c>
      <c r="I78" s="46">
        <f t="shared" si="1"/>
        <v>0</v>
      </c>
      <c r="J78" s="46">
        <f t="shared" si="2"/>
        <v>0</v>
      </c>
      <c r="K78" s="46">
        <f t="shared" si="3"/>
        <v>0</v>
      </c>
      <c r="L78" s="46">
        <f t="shared" si="4"/>
        <v>0</v>
      </c>
      <c r="M78" s="46">
        <f t="shared" si="5"/>
        <v>0</v>
      </c>
      <c r="N78" s="46">
        <f t="shared" si="6"/>
        <v>0</v>
      </c>
      <c r="P78" s="272" t="b">
        <f t="shared" si="7"/>
        <v>1</v>
      </c>
    </row>
    <row r="79" spans="2:16" ht="15.75" x14ac:dyDescent="0.25">
      <c r="B79" s="245">
        <v>64</v>
      </c>
      <c r="C79" s="251"/>
      <c r="D79" s="252"/>
      <c r="E79" s="251"/>
      <c r="F79" s="252"/>
      <c r="H79" s="274" t="b">
        <f>IF(ISBLANK(C79),TRUE,IF(OR(ISBLANK(D79),ISBLANK(E79),ISBLANK(F79),ISBLANK(#REF!)),FALSE,TRUE))</f>
        <v>1</v>
      </c>
      <c r="I79" s="46">
        <f t="shared" si="1"/>
        <v>0</v>
      </c>
      <c r="J79" s="46">
        <f t="shared" si="2"/>
        <v>0</v>
      </c>
      <c r="K79" s="46">
        <f t="shared" si="3"/>
        <v>0</v>
      </c>
      <c r="L79" s="46">
        <f t="shared" si="4"/>
        <v>0</v>
      </c>
      <c r="M79" s="46">
        <f t="shared" si="5"/>
        <v>0</v>
      </c>
      <c r="N79" s="46">
        <f t="shared" si="6"/>
        <v>0</v>
      </c>
      <c r="P79" s="272" t="b">
        <f t="shared" si="7"/>
        <v>1</v>
      </c>
    </row>
    <row r="80" spans="2:16" ht="15.75" x14ac:dyDescent="0.25">
      <c r="B80" s="245">
        <v>65</v>
      </c>
      <c r="C80" s="251"/>
      <c r="D80" s="252"/>
      <c r="E80" s="251"/>
      <c r="F80" s="252"/>
      <c r="H80" s="274" t="b">
        <f>IF(ISBLANK(C80),TRUE,IF(OR(ISBLANK(D80),ISBLANK(E80),ISBLANK(F80),ISBLANK(#REF!)),FALSE,TRUE))</f>
        <v>1</v>
      </c>
      <c r="I80" s="46">
        <f t="shared" ref="I80:I143" si="8">IF(E80="Retail",F80,0)</f>
        <v>0</v>
      </c>
      <c r="J80" s="46">
        <f t="shared" ref="J80:J143" si="9">IF(E80="Well Informed",F80,0)</f>
        <v>0</v>
      </c>
      <c r="K80" s="46">
        <f t="shared" ref="K80:K143" si="10">IF(E80="Professional",F80,0)</f>
        <v>0</v>
      </c>
      <c r="L80" s="46">
        <f t="shared" ref="L80:L143" si="11">IF(E80="Retail",D80,0)</f>
        <v>0</v>
      </c>
      <c r="M80" s="46">
        <f t="shared" ref="M80:M143" si="12">IF(E80="Well Informed",D80,0)</f>
        <v>0</v>
      </c>
      <c r="N80" s="46">
        <f t="shared" ref="N80:N143" si="13">IF(E80="Professional",D80,0)</f>
        <v>0</v>
      </c>
      <c r="P80" s="272" t="b">
        <f t="shared" si="7"/>
        <v>1</v>
      </c>
    </row>
    <row r="81" spans="2:16" ht="15.75" x14ac:dyDescent="0.25">
      <c r="B81" s="245">
        <v>66</v>
      </c>
      <c r="C81" s="251"/>
      <c r="D81" s="252"/>
      <c r="E81" s="251"/>
      <c r="F81" s="252"/>
      <c r="H81" s="274" t="b">
        <f>IF(ISBLANK(C81),TRUE,IF(OR(ISBLANK(D81),ISBLANK(E81),ISBLANK(F81),ISBLANK(#REF!)),FALSE,TRUE))</f>
        <v>1</v>
      </c>
      <c r="I81" s="46">
        <f t="shared" si="8"/>
        <v>0</v>
      </c>
      <c r="J81" s="46">
        <f t="shared" si="9"/>
        <v>0</v>
      </c>
      <c r="K81" s="46">
        <f t="shared" si="10"/>
        <v>0</v>
      </c>
      <c r="L81" s="46">
        <f t="shared" si="11"/>
        <v>0</v>
      </c>
      <c r="M81" s="46">
        <f t="shared" si="12"/>
        <v>0</v>
      </c>
      <c r="N81" s="46">
        <f t="shared" si="13"/>
        <v>0</v>
      </c>
      <c r="P81" s="272" t="b">
        <f t="shared" ref="P81:P144" si="14">IF(AND(D81&lt;&gt;"",C81="N/A"),FALSE,TRUE)</f>
        <v>1</v>
      </c>
    </row>
    <row r="82" spans="2:16" ht="15.75" x14ac:dyDescent="0.25">
      <c r="B82" s="245">
        <v>67</v>
      </c>
      <c r="C82" s="251"/>
      <c r="D82" s="252"/>
      <c r="E82" s="251"/>
      <c r="F82" s="252"/>
      <c r="H82" s="274" t="b">
        <f>IF(ISBLANK(C82),TRUE,IF(OR(ISBLANK(D82),ISBLANK(E82),ISBLANK(F82),ISBLANK(#REF!)),FALSE,TRUE))</f>
        <v>1</v>
      </c>
      <c r="I82" s="46">
        <f t="shared" si="8"/>
        <v>0</v>
      </c>
      <c r="J82" s="46">
        <f t="shared" si="9"/>
        <v>0</v>
      </c>
      <c r="K82" s="46">
        <f t="shared" si="10"/>
        <v>0</v>
      </c>
      <c r="L82" s="46">
        <f t="shared" si="11"/>
        <v>0</v>
      </c>
      <c r="M82" s="46">
        <f t="shared" si="12"/>
        <v>0</v>
      </c>
      <c r="N82" s="46">
        <f t="shared" si="13"/>
        <v>0</v>
      </c>
      <c r="P82" s="272" t="b">
        <f t="shared" si="14"/>
        <v>1</v>
      </c>
    </row>
    <row r="83" spans="2:16" ht="15.75" x14ac:dyDescent="0.25">
      <c r="B83" s="245">
        <v>68</v>
      </c>
      <c r="C83" s="251"/>
      <c r="D83" s="252"/>
      <c r="E83" s="251"/>
      <c r="F83" s="252"/>
      <c r="H83" s="274" t="b">
        <f>IF(ISBLANK(C83),TRUE,IF(OR(ISBLANK(D83),ISBLANK(E83),ISBLANK(F83),ISBLANK(#REF!)),FALSE,TRUE))</f>
        <v>1</v>
      </c>
      <c r="I83" s="46">
        <f t="shared" si="8"/>
        <v>0</v>
      </c>
      <c r="J83" s="46">
        <f t="shared" si="9"/>
        <v>0</v>
      </c>
      <c r="K83" s="46">
        <f t="shared" si="10"/>
        <v>0</v>
      </c>
      <c r="L83" s="46">
        <f t="shared" si="11"/>
        <v>0</v>
      </c>
      <c r="M83" s="46">
        <f t="shared" si="12"/>
        <v>0</v>
      </c>
      <c r="N83" s="46">
        <f t="shared" si="13"/>
        <v>0</v>
      </c>
      <c r="P83" s="272" t="b">
        <f t="shared" si="14"/>
        <v>1</v>
      </c>
    </row>
    <row r="84" spans="2:16" ht="15.75" x14ac:dyDescent="0.25">
      <c r="B84" s="245">
        <v>69</v>
      </c>
      <c r="C84" s="251"/>
      <c r="D84" s="252"/>
      <c r="E84" s="251"/>
      <c r="F84" s="252"/>
      <c r="H84" s="274" t="b">
        <f>IF(ISBLANK(C84),TRUE,IF(OR(ISBLANK(D84),ISBLANK(E84),ISBLANK(F84),ISBLANK(#REF!)),FALSE,TRUE))</f>
        <v>1</v>
      </c>
      <c r="I84" s="46">
        <f t="shared" si="8"/>
        <v>0</v>
      </c>
      <c r="J84" s="46">
        <f t="shared" si="9"/>
        <v>0</v>
      </c>
      <c r="K84" s="46">
        <f t="shared" si="10"/>
        <v>0</v>
      </c>
      <c r="L84" s="46">
        <f t="shared" si="11"/>
        <v>0</v>
      </c>
      <c r="M84" s="46">
        <f t="shared" si="12"/>
        <v>0</v>
      </c>
      <c r="N84" s="46">
        <f t="shared" si="13"/>
        <v>0</v>
      </c>
      <c r="P84" s="272" t="b">
        <f t="shared" si="14"/>
        <v>1</v>
      </c>
    </row>
    <row r="85" spans="2:16" ht="15.75" x14ac:dyDescent="0.25">
      <c r="B85" s="245">
        <v>70</v>
      </c>
      <c r="C85" s="251"/>
      <c r="D85" s="252"/>
      <c r="E85" s="251"/>
      <c r="F85" s="252"/>
      <c r="H85" s="274" t="b">
        <f>IF(ISBLANK(C85),TRUE,IF(OR(ISBLANK(D85),ISBLANK(E85),ISBLANK(F85),ISBLANK(#REF!)),FALSE,TRUE))</f>
        <v>1</v>
      </c>
      <c r="I85" s="46">
        <f t="shared" si="8"/>
        <v>0</v>
      </c>
      <c r="J85" s="46">
        <f t="shared" si="9"/>
        <v>0</v>
      </c>
      <c r="K85" s="46">
        <f t="shared" si="10"/>
        <v>0</v>
      </c>
      <c r="L85" s="46">
        <f t="shared" si="11"/>
        <v>0</v>
      </c>
      <c r="M85" s="46">
        <f t="shared" si="12"/>
        <v>0</v>
      </c>
      <c r="N85" s="46">
        <f t="shared" si="13"/>
        <v>0</v>
      </c>
      <c r="P85" s="272" t="b">
        <f t="shared" si="14"/>
        <v>1</v>
      </c>
    </row>
    <row r="86" spans="2:16" ht="15.75" x14ac:dyDescent="0.25">
      <c r="B86" s="245">
        <v>71</v>
      </c>
      <c r="C86" s="251"/>
      <c r="D86" s="252"/>
      <c r="E86" s="251"/>
      <c r="F86" s="252"/>
      <c r="H86" s="274" t="b">
        <f>IF(ISBLANK(C86),TRUE,IF(OR(ISBLANK(D86),ISBLANK(E86),ISBLANK(F86),ISBLANK(#REF!)),FALSE,TRUE))</f>
        <v>1</v>
      </c>
      <c r="I86" s="46">
        <f t="shared" si="8"/>
        <v>0</v>
      </c>
      <c r="J86" s="46">
        <f t="shared" si="9"/>
        <v>0</v>
      </c>
      <c r="K86" s="46">
        <f t="shared" si="10"/>
        <v>0</v>
      </c>
      <c r="L86" s="46">
        <f t="shared" si="11"/>
        <v>0</v>
      </c>
      <c r="M86" s="46">
        <f t="shared" si="12"/>
        <v>0</v>
      </c>
      <c r="N86" s="46">
        <f t="shared" si="13"/>
        <v>0</v>
      </c>
      <c r="P86" s="272" t="b">
        <f t="shared" si="14"/>
        <v>1</v>
      </c>
    </row>
    <row r="87" spans="2:16" ht="15.75" x14ac:dyDescent="0.25">
      <c r="B87" s="245">
        <v>72</v>
      </c>
      <c r="C87" s="251"/>
      <c r="D87" s="252"/>
      <c r="E87" s="251"/>
      <c r="F87" s="252"/>
      <c r="H87" s="274" t="b">
        <f>IF(ISBLANK(C87),TRUE,IF(OR(ISBLANK(D87),ISBLANK(E87),ISBLANK(F87),ISBLANK(#REF!)),FALSE,TRUE))</f>
        <v>1</v>
      </c>
      <c r="I87" s="46">
        <f t="shared" si="8"/>
        <v>0</v>
      </c>
      <c r="J87" s="46">
        <f t="shared" si="9"/>
        <v>0</v>
      </c>
      <c r="K87" s="46">
        <f t="shared" si="10"/>
        <v>0</v>
      </c>
      <c r="L87" s="46">
        <f t="shared" si="11"/>
        <v>0</v>
      </c>
      <c r="M87" s="46">
        <f t="shared" si="12"/>
        <v>0</v>
      </c>
      <c r="N87" s="46">
        <f t="shared" si="13"/>
        <v>0</v>
      </c>
      <c r="P87" s="272" t="b">
        <f t="shared" si="14"/>
        <v>1</v>
      </c>
    </row>
    <row r="88" spans="2:16" ht="15.75" x14ac:dyDescent="0.25">
      <c r="B88" s="245">
        <v>73</v>
      </c>
      <c r="C88" s="251"/>
      <c r="D88" s="252"/>
      <c r="E88" s="251"/>
      <c r="F88" s="252"/>
      <c r="H88" s="274" t="b">
        <f>IF(ISBLANK(C88),TRUE,IF(OR(ISBLANK(D88),ISBLANK(E88),ISBLANK(F88),ISBLANK(#REF!)),FALSE,TRUE))</f>
        <v>1</v>
      </c>
      <c r="I88" s="46">
        <f t="shared" si="8"/>
        <v>0</v>
      </c>
      <c r="J88" s="46">
        <f t="shared" si="9"/>
        <v>0</v>
      </c>
      <c r="K88" s="46">
        <f t="shared" si="10"/>
        <v>0</v>
      </c>
      <c r="L88" s="46">
        <f t="shared" si="11"/>
        <v>0</v>
      </c>
      <c r="M88" s="46">
        <f t="shared" si="12"/>
        <v>0</v>
      </c>
      <c r="N88" s="46">
        <f t="shared" si="13"/>
        <v>0</v>
      </c>
      <c r="P88" s="272" t="b">
        <f t="shared" si="14"/>
        <v>1</v>
      </c>
    </row>
    <row r="89" spans="2:16" ht="15.75" x14ac:dyDescent="0.25">
      <c r="B89" s="245">
        <v>74</v>
      </c>
      <c r="C89" s="251"/>
      <c r="D89" s="252"/>
      <c r="E89" s="251"/>
      <c r="F89" s="252"/>
      <c r="H89" s="274" t="b">
        <f>IF(ISBLANK(C89),TRUE,IF(OR(ISBLANK(D89),ISBLANK(E89),ISBLANK(F89),ISBLANK(#REF!)),FALSE,TRUE))</f>
        <v>1</v>
      </c>
      <c r="I89" s="46">
        <f t="shared" si="8"/>
        <v>0</v>
      </c>
      <c r="J89" s="46">
        <f t="shared" si="9"/>
        <v>0</v>
      </c>
      <c r="K89" s="46">
        <f t="shared" si="10"/>
        <v>0</v>
      </c>
      <c r="L89" s="46">
        <f t="shared" si="11"/>
        <v>0</v>
      </c>
      <c r="M89" s="46">
        <f t="shared" si="12"/>
        <v>0</v>
      </c>
      <c r="N89" s="46">
        <f t="shared" si="13"/>
        <v>0</v>
      </c>
      <c r="P89" s="272" t="b">
        <f t="shared" si="14"/>
        <v>1</v>
      </c>
    </row>
    <row r="90" spans="2:16" ht="15.75" x14ac:dyDescent="0.25">
      <c r="B90" s="245">
        <v>75</v>
      </c>
      <c r="C90" s="251"/>
      <c r="D90" s="252"/>
      <c r="E90" s="251"/>
      <c r="F90" s="252"/>
      <c r="H90" s="274" t="b">
        <f>IF(ISBLANK(C90),TRUE,IF(OR(ISBLANK(D90),ISBLANK(E90),ISBLANK(F90),ISBLANK(#REF!)),FALSE,TRUE))</f>
        <v>1</v>
      </c>
      <c r="I90" s="46">
        <f t="shared" si="8"/>
        <v>0</v>
      </c>
      <c r="J90" s="46">
        <f t="shared" si="9"/>
        <v>0</v>
      </c>
      <c r="K90" s="46">
        <f t="shared" si="10"/>
        <v>0</v>
      </c>
      <c r="L90" s="46">
        <f t="shared" si="11"/>
        <v>0</v>
      </c>
      <c r="M90" s="46">
        <f t="shared" si="12"/>
        <v>0</v>
      </c>
      <c r="N90" s="46">
        <f t="shared" si="13"/>
        <v>0</v>
      </c>
      <c r="P90" s="272" t="b">
        <f t="shared" si="14"/>
        <v>1</v>
      </c>
    </row>
    <row r="91" spans="2:16" ht="15.75" x14ac:dyDescent="0.25">
      <c r="B91" s="245">
        <v>76</v>
      </c>
      <c r="C91" s="251"/>
      <c r="D91" s="252"/>
      <c r="E91" s="251"/>
      <c r="F91" s="252"/>
      <c r="H91" s="274" t="b">
        <f>IF(ISBLANK(C91),TRUE,IF(OR(ISBLANK(D91),ISBLANK(E91),ISBLANK(F91),ISBLANK(#REF!)),FALSE,TRUE))</f>
        <v>1</v>
      </c>
      <c r="I91" s="46">
        <f t="shared" si="8"/>
        <v>0</v>
      </c>
      <c r="J91" s="46">
        <f t="shared" si="9"/>
        <v>0</v>
      </c>
      <c r="K91" s="46">
        <f t="shared" si="10"/>
        <v>0</v>
      </c>
      <c r="L91" s="46">
        <f t="shared" si="11"/>
        <v>0</v>
      </c>
      <c r="M91" s="46">
        <f t="shared" si="12"/>
        <v>0</v>
      </c>
      <c r="N91" s="46">
        <f t="shared" si="13"/>
        <v>0</v>
      </c>
      <c r="P91" s="272" t="b">
        <f t="shared" si="14"/>
        <v>1</v>
      </c>
    </row>
    <row r="92" spans="2:16" ht="15.75" x14ac:dyDescent="0.25">
      <c r="B92" s="245">
        <v>77</v>
      </c>
      <c r="C92" s="251"/>
      <c r="D92" s="252"/>
      <c r="E92" s="251"/>
      <c r="F92" s="252"/>
      <c r="H92" s="274" t="b">
        <f>IF(ISBLANK(C92),TRUE,IF(OR(ISBLANK(D92),ISBLANK(E92),ISBLANK(F92),ISBLANK(#REF!)),FALSE,TRUE))</f>
        <v>1</v>
      </c>
      <c r="I92" s="46">
        <f t="shared" si="8"/>
        <v>0</v>
      </c>
      <c r="J92" s="46">
        <f t="shared" si="9"/>
        <v>0</v>
      </c>
      <c r="K92" s="46">
        <f t="shared" si="10"/>
        <v>0</v>
      </c>
      <c r="L92" s="46">
        <f t="shared" si="11"/>
        <v>0</v>
      </c>
      <c r="M92" s="46">
        <f t="shared" si="12"/>
        <v>0</v>
      </c>
      <c r="N92" s="46">
        <f t="shared" si="13"/>
        <v>0</v>
      </c>
      <c r="P92" s="272" t="b">
        <f t="shared" si="14"/>
        <v>1</v>
      </c>
    </row>
    <row r="93" spans="2:16" ht="15.75" x14ac:dyDescent="0.25">
      <c r="B93" s="245">
        <v>78</v>
      </c>
      <c r="C93" s="251"/>
      <c r="D93" s="252"/>
      <c r="E93" s="251"/>
      <c r="F93" s="252"/>
      <c r="H93" s="274" t="b">
        <f>IF(ISBLANK(C93),TRUE,IF(OR(ISBLANK(D93),ISBLANK(E93),ISBLANK(F93),ISBLANK(#REF!)),FALSE,TRUE))</f>
        <v>1</v>
      </c>
      <c r="I93" s="46">
        <f t="shared" si="8"/>
        <v>0</v>
      </c>
      <c r="J93" s="46">
        <f t="shared" si="9"/>
        <v>0</v>
      </c>
      <c r="K93" s="46">
        <f t="shared" si="10"/>
        <v>0</v>
      </c>
      <c r="L93" s="46">
        <f t="shared" si="11"/>
        <v>0</v>
      </c>
      <c r="M93" s="46">
        <f t="shared" si="12"/>
        <v>0</v>
      </c>
      <c r="N93" s="46">
        <f t="shared" si="13"/>
        <v>0</v>
      </c>
      <c r="P93" s="272" t="b">
        <f t="shared" si="14"/>
        <v>1</v>
      </c>
    </row>
    <row r="94" spans="2:16" ht="15.75" x14ac:dyDescent="0.25">
      <c r="B94" s="245">
        <v>79</v>
      </c>
      <c r="C94" s="251"/>
      <c r="D94" s="252"/>
      <c r="E94" s="251"/>
      <c r="F94" s="252"/>
      <c r="H94" s="274" t="b">
        <f>IF(ISBLANK(C94),TRUE,IF(OR(ISBLANK(D94),ISBLANK(E94),ISBLANK(F94),ISBLANK(#REF!)),FALSE,TRUE))</f>
        <v>1</v>
      </c>
      <c r="I94" s="46">
        <f t="shared" si="8"/>
        <v>0</v>
      </c>
      <c r="J94" s="46">
        <f t="shared" si="9"/>
        <v>0</v>
      </c>
      <c r="K94" s="46">
        <f t="shared" si="10"/>
        <v>0</v>
      </c>
      <c r="L94" s="46">
        <f t="shared" si="11"/>
        <v>0</v>
      </c>
      <c r="M94" s="46">
        <f t="shared" si="12"/>
        <v>0</v>
      </c>
      <c r="N94" s="46">
        <f t="shared" si="13"/>
        <v>0</v>
      </c>
      <c r="P94" s="272" t="b">
        <f t="shared" si="14"/>
        <v>1</v>
      </c>
    </row>
    <row r="95" spans="2:16" ht="15.75" x14ac:dyDescent="0.25">
      <c r="B95" s="245">
        <v>80</v>
      </c>
      <c r="C95" s="251"/>
      <c r="D95" s="252"/>
      <c r="E95" s="251"/>
      <c r="F95" s="252"/>
      <c r="H95" s="274" t="b">
        <f>IF(ISBLANK(C95),TRUE,IF(OR(ISBLANK(D95),ISBLANK(E95),ISBLANK(F95),ISBLANK(#REF!)),FALSE,TRUE))</f>
        <v>1</v>
      </c>
      <c r="I95" s="46">
        <f t="shared" si="8"/>
        <v>0</v>
      </c>
      <c r="J95" s="46">
        <f t="shared" si="9"/>
        <v>0</v>
      </c>
      <c r="K95" s="46">
        <f t="shared" si="10"/>
        <v>0</v>
      </c>
      <c r="L95" s="46">
        <f t="shared" si="11"/>
        <v>0</v>
      </c>
      <c r="M95" s="46">
        <f t="shared" si="12"/>
        <v>0</v>
      </c>
      <c r="N95" s="46">
        <f t="shared" si="13"/>
        <v>0</v>
      </c>
      <c r="P95" s="272" t="b">
        <f t="shared" si="14"/>
        <v>1</v>
      </c>
    </row>
    <row r="96" spans="2:16" ht="15.75" x14ac:dyDescent="0.25">
      <c r="B96" s="245">
        <v>81</v>
      </c>
      <c r="C96" s="251"/>
      <c r="D96" s="252"/>
      <c r="E96" s="251"/>
      <c r="F96" s="252"/>
      <c r="H96" s="274" t="b">
        <f>IF(ISBLANK(C96),TRUE,IF(OR(ISBLANK(D96),ISBLANK(E96),ISBLANK(F96),ISBLANK(#REF!)),FALSE,TRUE))</f>
        <v>1</v>
      </c>
      <c r="I96" s="46">
        <f t="shared" si="8"/>
        <v>0</v>
      </c>
      <c r="J96" s="46">
        <f t="shared" si="9"/>
        <v>0</v>
      </c>
      <c r="K96" s="46">
        <f t="shared" si="10"/>
        <v>0</v>
      </c>
      <c r="L96" s="46">
        <f t="shared" si="11"/>
        <v>0</v>
      </c>
      <c r="M96" s="46">
        <f t="shared" si="12"/>
        <v>0</v>
      </c>
      <c r="N96" s="46">
        <f t="shared" si="13"/>
        <v>0</v>
      </c>
      <c r="P96" s="272" t="b">
        <f t="shared" si="14"/>
        <v>1</v>
      </c>
    </row>
    <row r="97" spans="2:16" ht="15.75" x14ac:dyDescent="0.25">
      <c r="B97" s="245">
        <v>82</v>
      </c>
      <c r="C97" s="251"/>
      <c r="D97" s="252"/>
      <c r="E97" s="251"/>
      <c r="F97" s="252"/>
      <c r="H97" s="274" t="b">
        <f>IF(ISBLANK(C97),TRUE,IF(OR(ISBLANK(D97),ISBLANK(E97),ISBLANK(F97),ISBLANK(#REF!)),FALSE,TRUE))</f>
        <v>1</v>
      </c>
      <c r="I97" s="46">
        <f t="shared" si="8"/>
        <v>0</v>
      </c>
      <c r="J97" s="46">
        <f t="shared" si="9"/>
        <v>0</v>
      </c>
      <c r="K97" s="46">
        <f t="shared" si="10"/>
        <v>0</v>
      </c>
      <c r="L97" s="46">
        <f t="shared" si="11"/>
        <v>0</v>
      </c>
      <c r="M97" s="46">
        <f t="shared" si="12"/>
        <v>0</v>
      </c>
      <c r="N97" s="46">
        <f t="shared" si="13"/>
        <v>0</v>
      </c>
      <c r="P97" s="272" t="b">
        <f t="shared" si="14"/>
        <v>1</v>
      </c>
    </row>
    <row r="98" spans="2:16" ht="15.75" x14ac:dyDescent="0.25">
      <c r="B98" s="245">
        <v>83</v>
      </c>
      <c r="C98" s="251"/>
      <c r="D98" s="252"/>
      <c r="E98" s="251"/>
      <c r="F98" s="252"/>
      <c r="H98" s="274" t="b">
        <f>IF(ISBLANK(C98),TRUE,IF(OR(ISBLANK(D98),ISBLANK(E98),ISBLANK(F98),ISBLANK(#REF!)),FALSE,TRUE))</f>
        <v>1</v>
      </c>
      <c r="I98" s="46">
        <f t="shared" si="8"/>
        <v>0</v>
      </c>
      <c r="J98" s="46">
        <f t="shared" si="9"/>
        <v>0</v>
      </c>
      <c r="K98" s="46">
        <f t="shared" si="10"/>
        <v>0</v>
      </c>
      <c r="L98" s="46">
        <f t="shared" si="11"/>
        <v>0</v>
      </c>
      <c r="M98" s="46">
        <f t="shared" si="12"/>
        <v>0</v>
      </c>
      <c r="N98" s="46">
        <f t="shared" si="13"/>
        <v>0</v>
      </c>
      <c r="P98" s="272" t="b">
        <f t="shared" si="14"/>
        <v>1</v>
      </c>
    </row>
    <row r="99" spans="2:16" ht="15.75" x14ac:dyDescent="0.25">
      <c r="B99" s="245">
        <v>84</v>
      </c>
      <c r="C99" s="251"/>
      <c r="D99" s="252"/>
      <c r="E99" s="251"/>
      <c r="F99" s="252"/>
      <c r="H99" s="274" t="b">
        <f>IF(ISBLANK(C99),TRUE,IF(OR(ISBLANK(D99),ISBLANK(E99),ISBLANK(F99),ISBLANK(#REF!)),FALSE,TRUE))</f>
        <v>1</v>
      </c>
      <c r="I99" s="46">
        <f t="shared" si="8"/>
        <v>0</v>
      </c>
      <c r="J99" s="46">
        <f t="shared" si="9"/>
        <v>0</v>
      </c>
      <c r="K99" s="46">
        <f t="shared" si="10"/>
        <v>0</v>
      </c>
      <c r="L99" s="46">
        <f t="shared" si="11"/>
        <v>0</v>
      </c>
      <c r="M99" s="46">
        <f t="shared" si="12"/>
        <v>0</v>
      </c>
      <c r="N99" s="46">
        <f t="shared" si="13"/>
        <v>0</v>
      </c>
      <c r="P99" s="272" t="b">
        <f t="shared" si="14"/>
        <v>1</v>
      </c>
    </row>
    <row r="100" spans="2:16" ht="15.75" x14ac:dyDescent="0.25">
      <c r="B100" s="245">
        <v>85</v>
      </c>
      <c r="C100" s="251"/>
      <c r="D100" s="252"/>
      <c r="E100" s="251"/>
      <c r="F100" s="252"/>
      <c r="H100" s="274" t="b">
        <f>IF(ISBLANK(C100),TRUE,IF(OR(ISBLANK(D100),ISBLANK(E100),ISBLANK(F100),ISBLANK(#REF!)),FALSE,TRUE))</f>
        <v>1</v>
      </c>
      <c r="I100" s="46">
        <f t="shared" si="8"/>
        <v>0</v>
      </c>
      <c r="J100" s="46">
        <f t="shared" si="9"/>
        <v>0</v>
      </c>
      <c r="K100" s="46">
        <f t="shared" si="10"/>
        <v>0</v>
      </c>
      <c r="L100" s="46">
        <f t="shared" si="11"/>
        <v>0</v>
      </c>
      <c r="M100" s="46">
        <f t="shared" si="12"/>
        <v>0</v>
      </c>
      <c r="N100" s="46">
        <f t="shared" si="13"/>
        <v>0</v>
      </c>
      <c r="P100" s="272" t="b">
        <f t="shared" si="14"/>
        <v>1</v>
      </c>
    </row>
    <row r="101" spans="2:16" ht="15.75" x14ac:dyDescent="0.25">
      <c r="B101" s="245">
        <v>86</v>
      </c>
      <c r="C101" s="251"/>
      <c r="D101" s="252"/>
      <c r="E101" s="251"/>
      <c r="F101" s="252"/>
      <c r="H101" s="274" t="b">
        <f>IF(ISBLANK(C101),TRUE,IF(OR(ISBLANK(D101),ISBLANK(E101),ISBLANK(F101),ISBLANK(#REF!)),FALSE,TRUE))</f>
        <v>1</v>
      </c>
      <c r="I101" s="46">
        <f t="shared" si="8"/>
        <v>0</v>
      </c>
      <c r="J101" s="46">
        <f t="shared" si="9"/>
        <v>0</v>
      </c>
      <c r="K101" s="46">
        <f t="shared" si="10"/>
        <v>0</v>
      </c>
      <c r="L101" s="46">
        <f t="shared" si="11"/>
        <v>0</v>
      </c>
      <c r="M101" s="46">
        <f t="shared" si="12"/>
        <v>0</v>
      </c>
      <c r="N101" s="46">
        <f t="shared" si="13"/>
        <v>0</v>
      </c>
      <c r="P101" s="272" t="b">
        <f t="shared" si="14"/>
        <v>1</v>
      </c>
    </row>
    <row r="102" spans="2:16" ht="15.75" x14ac:dyDescent="0.25">
      <c r="B102" s="245">
        <v>87</v>
      </c>
      <c r="C102" s="251"/>
      <c r="D102" s="252"/>
      <c r="E102" s="251"/>
      <c r="F102" s="252"/>
      <c r="H102" s="274" t="b">
        <f>IF(ISBLANK(C102),TRUE,IF(OR(ISBLANK(D102),ISBLANK(E102),ISBLANK(F102),ISBLANK(#REF!)),FALSE,TRUE))</f>
        <v>1</v>
      </c>
      <c r="I102" s="46">
        <f t="shared" si="8"/>
        <v>0</v>
      </c>
      <c r="J102" s="46">
        <f t="shared" si="9"/>
        <v>0</v>
      </c>
      <c r="K102" s="46">
        <f t="shared" si="10"/>
        <v>0</v>
      </c>
      <c r="L102" s="46">
        <f t="shared" si="11"/>
        <v>0</v>
      </c>
      <c r="M102" s="46">
        <f t="shared" si="12"/>
        <v>0</v>
      </c>
      <c r="N102" s="46">
        <f t="shared" si="13"/>
        <v>0</v>
      </c>
      <c r="P102" s="272" t="b">
        <f t="shared" si="14"/>
        <v>1</v>
      </c>
    </row>
    <row r="103" spans="2:16" ht="15.75" x14ac:dyDescent="0.25">
      <c r="B103" s="245">
        <v>88</v>
      </c>
      <c r="C103" s="251"/>
      <c r="D103" s="252"/>
      <c r="E103" s="251"/>
      <c r="F103" s="252"/>
      <c r="H103" s="274" t="b">
        <f>IF(ISBLANK(C103),TRUE,IF(OR(ISBLANK(D103),ISBLANK(E103),ISBLANK(F103),ISBLANK(#REF!)),FALSE,TRUE))</f>
        <v>1</v>
      </c>
      <c r="I103" s="46">
        <f t="shared" si="8"/>
        <v>0</v>
      </c>
      <c r="J103" s="46">
        <f t="shared" si="9"/>
        <v>0</v>
      </c>
      <c r="K103" s="46">
        <f t="shared" si="10"/>
        <v>0</v>
      </c>
      <c r="L103" s="46">
        <f t="shared" si="11"/>
        <v>0</v>
      </c>
      <c r="M103" s="46">
        <f t="shared" si="12"/>
        <v>0</v>
      </c>
      <c r="N103" s="46">
        <f t="shared" si="13"/>
        <v>0</v>
      </c>
      <c r="P103" s="272" t="b">
        <f t="shared" si="14"/>
        <v>1</v>
      </c>
    </row>
    <row r="104" spans="2:16" ht="15.75" x14ac:dyDescent="0.25">
      <c r="B104" s="245">
        <v>89</v>
      </c>
      <c r="C104" s="251"/>
      <c r="D104" s="252"/>
      <c r="E104" s="251"/>
      <c r="F104" s="252"/>
      <c r="H104" s="274" t="b">
        <f>IF(ISBLANK(C104),TRUE,IF(OR(ISBLANK(D104),ISBLANK(E104),ISBLANK(F104),ISBLANK(#REF!)),FALSE,TRUE))</f>
        <v>1</v>
      </c>
      <c r="I104" s="46">
        <f t="shared" si="8"/>
        <v>0</v>
      </c>
      <c r="J104" s="46">
        <f t="shared" si="9"/>
        <v>0</v>
      </c>
      <c r="K104" s="46">
        <f t="shared" si="10"/>
        <v>0</v>
      </c>
      <c r="L104" s="46">
        <f t="shared" si="11"/>
        <v>0</v>
      </c>
      <c r="M104" s="46">
        <f t="shared" si="12"/>
        <v>0</v>
      </c>
      <c r="N104" s="46">
        <f t="shared" si="13"/>
        <v>0</v>
      </c>
      <c r="P104" s="272" t="b">
        <f t="shared" si="14"/>
        <v>1</v>
      </c>
    </row>
    <row r="105" spans="2:16" ht="15.75" x14ac:dyDescent="0.25">
      <c r="B105" s="245">
        <v>90</v>
      </c>
      <c r="C105" s="251"/>
      <c r="D105" s="252"/>
      <c r="E105" s="251"/>
      <c r="F105" s="252"/>
      <c r="H105" s="274" t="b">
        <f>IF(ISBLANK(C105),TRUE,IF(OR(ISBLANK(D105),ISBLANK(E105),ISBLANK(F105),ISBLANK(#REF!)),FALSE,TRUE))</f>
        <v>1</v>
      </c>
      <c r="I105" s="46">
        <f t="shared" si="8"/>
        <v>0</v>
      </c>
      <c r="J105" s="46">
        <f t="shared" si="9"/>
        <v>0</v>
      </c>
      <c r="K105" s="46">
        <f t="shared" si="10"/>
        <v>0</v>
      </c>
      <c r="L105" s="46">
        <f t="shared" si="11"/>
        <v>0</v>
      </c>
      <c r="M105" s="46">
        <f t="shared" si="12"/>
        <v>0</v>
      </c>
      <c r="N105" s="46">
        <f t="shared" si="13"/>
        <v>0</v>
      </c>
      <c r="P105" s="272" t="b">
        <f t="shared" si="14"/>
        <v>1</v>
      </c>
    </row>
    <row r="106" spans="2:16" ht="15.75" x14ac:dyDescent="0.25">
      <c r="B106" s="245">
        <v>91</v>
      </c>
      <c r="C106" s="251"/>
      <c r="D106" s="252"/>
      <c r="E106" s="251"/>
      <c r="F106" s="252"/>
      <c r="H106" s="274" t="b">
        <f>IF(ISBLANK(C106),TRUE,IF(OR(ISBLANK(D106),ISBLANK(E106),ISBLANK(F106),ISBLANK(#REF!)),FALSE,TRUE))</f>
        <v>1</v>
      </c>
      <c r="I106" s="46">
        <f t="shared" si="8"/>
        <v>0</v>
      </c>
      <c r="J106" s="46">
        <f t="shared" si="9"/>
        <v>0</v>
      </c>
      <c r="K106" s="46">
        <f t="shared" si="10"/>
        <v>0</v>
      </c>
      <c r="L106" s="46">
        <f t="shared" si="11"/>
        <v>0</v>
      </c>
      <c r="M106" s="46">
        <f t="shared" si="12"/>
        <v>0</v>
      </c>
      <c r="N106" s="46">
        <f t="shared" si="13"/>
        <v>0</v>
      </c>
      <c r="P106" s="272" t="b">
        <f t="shared" si="14"/>
        <v>1</v>
      </c>
    </row>
    <row r="107" spans="2:16" ht="15.75" x14ac:dyDescent="0.25">
      <c r="B107" s="245">
        <v>92</v>
      </c>
      <c r="C107" s="251"/>
      <c r="D107" s="252"/>
      <c r="E107" s="251"/>
      <c r="F107" s="252"/>
      <c r="H107" s="274" t="b">
        <f>IF(ISBLANK(C107),TRUE,IF(OR(ISBLANK(D107),ISBLANK(E107),ISBLANK(F107),ISBLANK(#REF!)),FALSE,TRUE))</f>
        <v>1</v>
      </c>
      <c r="I107" s="46">
        <f t="shared" si="8"/>
        <v>0</v>
      </c>
      <c r="J107" s="46">
        <f t="shared" si="9"/>
        <v>0</v>
      </c>
      <c r="K107" s="46">
        <f t="shared" si="10"/>
        <v>0</v>
      </c>
      <c r="L107" s="46">
        <f t="shared" si="11"/>
        <v>0</v>
      </c>
      <c r="M107" s="46">
        <f t="shared" si="12"/>
        <v>0</v>
      </c>
      <c r="N107" s="46">
        <f t="shared" si="13"/>
        <v>0</v>
      </c>
      <c r="P107" s="272" t="b">
        <f t="shared" si="14"/>
        <v>1</v>
      </c>
    </row>
    <row r="108" spans="2:16" ht="15.75" x14ac:dyDescent="0.25">
      <c r="B108" s="245">
        <v>93</v>
      </c>
      <c r="C108" s="251"/>
      <c r="D108" s="252"/>
      <c r="E108" s="251"/>
      <c r="F108" s="252"/>
      <c r="H108" s="274" t="b">
        <f>IF(ISBLANK(C108),TRUE,IF(OR(ISBLANK(D108),ISBLANK(E108),ISBLANK(F108),ISBLANK(#REF!)),FALSE,TRUE))</f>
        <v>1</v>
      </c>
      <c r="I108" s="46">
        <f t="shared" si="8"/>
        <v>0</v>
      </c>
      <c r="J108" s="46">
        <f t="shared" si="9"/>
        <v>0</v>
      </c>
      <c r="K108" s="46">
        <f t="shared" si="10"/>
        <v>0</v>
      </c>
      <c r="L108" s="46">
        <f t="shared" si="11"/>
        <v>0</v>
      </c>
      <c r="M108" s="46">
        <f t="shared" si="12"/>
        <v>0</v>
      </c>
      <c r="N108" s="46">
        <f t="shared" si="13"/>
        <v>0</v>
      </c>
      <c r="P108" s="272" t="b">
        <f t="shared" si="14"/>
        <v>1</v>
      </c>
    </row>
    <row r="109" spans="2:16" ht="15.75" x14ac:dyDescent="0.25">
      <c r="B109" s="245">
        <v>94</v>
      </c>
      <c r="C109" s="251"/>
      <c r="D109" s="252"/>
      <c r="E109" s="251"/>
      <c r="F109" s="252"/>
      <c r="H109" s="274" t="b">
        <f>IF(ISBLANK(C109),TRUE,IF(OR(ISBLANK(D109),ISBLANK(E109),ISBLANK(F109),ISBLANK(#REF!)),FALSE,TRUE))</f>
        <v>1</v>
      </c>
      <c r="I109" s="46">
        <f t="shared" si="8"/>
        <v>0</v>
      </c>
      <c r="J109" s="46">
        <f t="shared" si="9"/>
        <v>0</v>
      </c>
      <c r="K109" s="46">
        <f t="shared" si="10"/>
        <v>0</v>
      </c>
      <c r="L109" s="46">
        <f t="shared" si="11"/>
        <v>0</v>
      </c>
      <c r="M109" s="46">
        <f t="shared" si="12"/>
        <v>0</v>
      </c>
      <c r="N109" s="46">
        <f t="shared" si="13"/>
        <v>0</v>
      </c>
      <c r="P109" s="272" t="b">
        <f t="shared" si="14"/>
        <v>1</v>
      </c>
    </row>
    <row r="110" spans="2:16" ht="15.75" x14ac:dyDescent="0.25">
      <c r="B110" s="245">
        <v>95</v>
      </c>
      <c r="C110" s="251"/>
      <c r="D110" s="252"/>
      <c r="E110" s="251"/>
      <c r="F110" s="252"/>
      <c r="H110" s="274" t="b">
        <f>IF(ISBLANK(C110),TRUE,IF(OR(ISBLANK(D110),ISBLANK(E110),ISBLANK(F110),ISBLANK(#REF!)),FALSE,TRUE))</f>
        <v>1</v>
      </c>
      <c r="I110" s="46">
        <f t="shared" si="8"/>
        <v>0</v>
      </c>
      <c r="J110" s="46">
        <f t="shared" si="9"/>
        <v>0</v>
      </c>
      <c r="K110" s="46">
        <f t="shared" si="10"/>
        <v>0</v>
      </c>
      <c r="L110" s="46">
        <f t="shared" si="11"/>
        <v>0</v>
      </c>
      <c r="M110" s="46">
        <f t="shared" si="12"/>
        <v>0</v>
      </c>
      <c r="N110" s="46">
        <f t="shared" si="13"/>
        <v>0</v>
      </c>
      <c r="P110" s="272" t="b">
        <f t="shared" si="14"/>
        <v>1</v>
      </c>
    </row>
    <row r="111" spans="2:16" ht="15.75" x14ac:dyDescent="0.25">
      <c r="B111" s="245">
        <v>96</v>
      </c>
      <c r="C111" s="251"/>
      <c r="D111" s="252"/>
      <c r="E111" s="251"/>
      <c r="F111" s="252"/>
      <c r="H111" s="274" t="b">
        <f>IF(ISBLANK(C111),TRUE,IF(OR(ISBLANK(D111),ISBLANK(E111),ISBLANK(F111),ISBLANK(#REF!)),FALSE,TRUE))</f>
        <v>1</v>
      </c>
      <c r="I111" s="46">
        <f t="shared" si="8"/>
        <v>0</v>
      </c>
      <c r="J111" s="46">
        <f t="shared" si="9"/>
        <v>0</v>
      </c>
      <c r="K111" s="46">
        <f t="shared" si="10"/>
        <v>0</v>
      </c>
      <c r="L111" s="46">
        <f t="shared" si="11"/>
        <v>0</v>
      </c>
      <c r="M111" s="46">
        <f t="shared" si="12"/>
        <v>0</v>
      </c>
      <c r="N111" s="46">
        <f t="shared" si="13"/>
        <v>0</v>
      </c>
      <c r="P111" s="272" t="b">
        <f t="shared" si="14"/>
        <v>1</v>
      </c>
    </row>
    <row r="112" spans="2:16" ht="15.75" x14ac:dyDescent="0.25">
      <c r="B112" s="245">
        <v>97</v>
      </c>
      <c r="C112" s="251"/>
      <c r="D112" s="252"/>
      <c r="E112" s="251"/>
      <c r="F112" s="252"/>
      <c r="H112" s="274" t="b">
        <f>IF(ISBLANK(C112),TRUE,IF(OR(ISBLANK(D112),ISBLANK(E112),ISBLANK(F112),ISBLANK(#REF!)),FALSE,TRUE))</f>
        <v>1</v>
      </c>
      <c r="I112" s="46">
        <f t="shared" si="8"/>
        <v>0</v>
      </c>
      <c r="J112" s="46">
        <f t="shared" si="9"/>
        <v>0</v>
      </c>
      <c r="K112" s="46">
        <f t="shared" si="10"/>
        <v>0</v>
      </c>
      <c r="L112" s="46">
        <f t="shared" si="11"/>
        <v>0</v>
      </c>
      <c r="M112" s="46">
        <f t="shared" si="12"/>
        <v>0</v>
      </c>
      <c r="N112" s="46">
        <f t="shared" si="13"/>
        <v>0</v>
      </c>
      <c r="P112" s="272" t="b">
        <f t="shared" si="14"/>
        <v>1</v>
      </c>
    </row>
    <row r="113" spans="2:16" ht="15.75" x14ac:dyDescent="0.25">
      <c r="B113" s="245">
        <v>98</v>
      </c>
      <c r="C113" s="251"/>
      <c r="D113" s="252"/>
      <c r="E113" s="251"/>
      <c r="F113" s="252"/>
      <c r="H113" s="274" t="b">
        <f>IF(ISBLANK(C113),TRUE,IF(OR(ISBLANK(D113),ISBLANK(E113),ISBLANK(F113),ISBLANK(#REF!)),FALSE,TRUE))</f>
        <v>1</v>
      </c>
      <c r="I113" s="46">
        <f t="shared" si="8"/>
        <v>0</v>
      </c>
      <c r="J113" s="46">
        <f t="shared" si="9"/>
        <v>0</v>
      </c>
      <c r="K113" s="46">
        <f t="shared" si="10"/>
        <v>0</v>
      </c>
      <c r="L113" s="46">
        <f t="shared" si="11"/>
        <v>0</v>
      </c>
      <c r="M113" s="46">
        <f t="shared" si="12"/>
        <v>0</v>
      </c>
      <c r="N113" s="46">
        <f t="shared" si="13"/>
        <v>0</v>
      </c>
      <c r="P113" s="272" t="b">
        <f t="shared" si="14"/>
        <v>1</v>
      </c>
    </row>
    <row r="114" spans="2:16" ht="15.75" x14ac:dyDescent="0.25">
      <c r="B114" s="245">
        <v>99</v>
      </c>
      <c r="C114" s="251"/>
      <c r="D114" s="252"/>
      <c r="E114" s="251"/>
      <c r="F114" s="252"/>
      <c r="H114" s="274" t="b">
        <f>IF(ISBLANK(C114),TRUE,IF(OR(ISBLANK(D114),ISBLANK(E114),ISBLANK(F114),ISBLANK(#REF!)),FALSE,TRUE))</f>
        <v>1</v>
      </c>
      <c r="I114" s="46">
        <f t="shared" si="8"/>
        <v>0</v>
      </c>
      <c r="J114" s="46">
        <f t="shared" si="9"/>
        <v>0</v>
      </c>
      <c r="K114" s="46">
        <f t="shared" si="10"/>
        <v>0</v>
      </c>
      <c r="L114" s="46">
        <f t="shared" si="11"/>
        <v>0</v>
      </c>
      <c r="M114" s="46">
        <f t="shared" si="12"/>
        <v>0</v>
      </c>
      <c r="N114" s="46">
        <f t="shared" si="13"/>
        <v>0</v>
      </c>
      <c r="P114" s="272" t="b">
        <f t="shared" si="14"/>
        <v>1</v>
      </c>
    </row>
    <row r="115" spans="2:16" ht="15.75" x14ac:dyDescent="0.25">
      <c r="B115" s="245">
        <v>100</v>
      </c>
      <c r="C115" s="251"/>
      <c r="D115" s="252"/>
      <c r="E115" s="251"/>
      <c r="F115" s="252"/>
      <c r="H115" s="274" t="b">
        <f>IF(ISBLANK(C115),TRUE,IF(OR(ISBLANK(D115),ISBLANK(E115),ISBLANK(F115),ISBLANK(#REF!)),FALSE,TRUE))</f>
        <v>1</v>
      </c>
      <c r="I115" s="46">
        <f t="shared" si="8"/>
        <v>0</v>
      </c>
      <c r="J115" s="46">
        <f t="shared" si="9"/>
        <v>0</v>
      </c>
      <c r="K115" s="46">
        <f t="shared" si="10"/>
        <v>0</v>
      </c>
      <c r="L115" s="46">
        <f t="shared" si="11"/>
        <v>0</v>
      </c>
      <c r="M115" s="46">
        <f t="shared" si="12"/>
        <v>0</v>
      </c>
      <c r="N115" s="46">
        <f t="shared" si="13"/>
        <v>0</v>
      </c>
      <c r="P115" s="272" t="b">
        <f t="shared" si="14"/>
        <v>1</v>
      </c>
    </row>
    <row r="116" spans="2:16" ht="15.75" x14ac:dyDescent="0.25">
      <c r="B116" s="245">
        <v>101</v>
      </c>
      <c r="C116" s="251"/>
      <c r="D116" s="252"/>
      <c r="E116" s="251"/>
      <c r="F116" s="252"/>
      <c r="H116" s="274" t="b">
        <f>IF(ISBLANK(C116),TRUE,IF(OR(ISBLANK(D116),ISBLANK(E116),ISBLANK(F116),ISBLANK(#REF!)),FALSE,TRUE))</f>
        <v>1</v>
      </c>
      <c r="I116" s="46">
        <f t="shared" si="8"/>
        <v>0</v>
      </c>
      <c r="J116" s="46">
        <f t="shared" si="9"/>
        <v>0</v>
      </c>
      <c r="K116" s="46">
        <f t="shared" si="10"/>
        <v>0</v>
      </c>
      <c r="L116" s="46">
        <f t="shared" si="11"/>
        <v>0</v>
      </c>
      <c r="M116" s="46">
        <f t="shared" si="12"/>
        <v>0</v>
      </c>
      <c r="N116" s="46">
        <f t="shared" si="13"/>
        <v>0</v>
      </c>
      <c r="P116" s="272" t="b">
        <f t="shared" si="14"/>
        <v>1</v>
      </c>
    </row>
    <row r="117" spans="2:16" ht="15.75" x14ac:dyDescent="0.25">
      <c r="B117" s="245">
        <v>102</v>
      </c>
      <c r="C117" s="251"/>
      <c r="D117" s="252"/>
      <c r="E117" s="251"/>
      <c r="F117" s="252"/>
      <c r="H117" s="274" t="b">
        <f>IF(ISBLANK(C117),TRUE,IF(OR(ISBLANK(D117),ISBLANK(E117),ISBLANK(F117),ISBLANK(#REF!)),FALSE,TRUE))</f>
        <v>1</v>
      </c>
      <c r="I117" s="46">
        <f t="shared" si="8"/>
        <v>0</v>
      </c>
      <c r="J117" s="46">
        <f t="shared" si="9"/>
        <v>0</v>
      </c>
      <c r="K117" s="46">
        <f t="shared" si="10"/>
        <v>0</v>
      </c>
      <c r="L117" s="46">
        <f t="shared" si="11"/>
        <v>0</v>
      </c>
      <c r="M117" s="46">
        <f t="shared" si="12"/>
        <v>0</v>
      </c>
      <c r="N117" s="46">
        <f t="shared" si="13"/>
        <v>0</v>
      </c>
      <c r="P117" s="272" t="b">
        <f t="shared" si="14"/>
        <v>1</v>
      </c>
    </row>
    <row r="118" spans="2:16" ht="15.75" x14ac:dyDescent="0.25">
      <c r="B118" s="245">
        <v>103</v>
      </c>
      <c r="C118" s="251"/>
      <c r="D118" s="252"/>
      <c r="E118" s="251"/>
      <c r="F118" s="252"/>
      <c r="H118" s="274" t="b">
        <f>IF(ISBLANK(C118),TRUE,IF(OR(ISBLANK(D118),ISBLANK(E118),ISBLANK(F118),ISBLANK(#REF!)),FALSE,TRUE))</f>
        <v>1</v>
      </c>
      <c r="I118" s="46">
        <f t="shared" si="8"/>
        <v>0</v>
      </c>
      <c r="J118" s="46">
        <f t="shared" si="9"/>
        <v>0</v>
      </c>
      <c r="K118" s="46">
        <f t="shared" si="10"/>
        <v>0</v>
      </c>
      <c r="L118" s="46">
        <f t="shared" si="11"/>
        <v>0</v>
      </c>
      <c r="M118" s="46">
        <f t="shared" si="12"/>
        <v>0</v>
      </c>
      <c r="N118" s="46">
        <f t="shared" si="13"/>
        <v>0</v>
      </c>
      <c r="P118" s="272" t="b">
        <f t="shared" si="14"/>
        <v>1</v>
      </c>
    </row>
    <row r="119" spans="2:16" ht="15.75" x14ac:dyDescent="0.25">
      <c r="B119" s="245">
        <v>104</v>
      </c>
      <c r="C119" s="251"/>
      <c r="D119" s="252"/>
      <c r="E119" s="251"/>
      <c r="F119" s="252"/>
      <c r="H119" s="274" t="b">
        <f>IF(ISBLANK(C119),TRUE,IF(OR(ISBLANK(D119),ISBLANK(E119),ISBLANK(F119),ISBLANK(#REF!)),FALSE,TRUE))</f>
        <v>1</v>
      </c>
      <c r="I119" s="46">
        <f t="shared" si="8"/>
        <v>0</v>
      </c>
      <c r="J119" s="46">
        <f t="shared" si="9"/>
        <v>0</v>
      </c>
      <c r="K119" s="46">
        <f t="shared" si="10"/>
        <v>0</v>
      </c>
      <c r="L119" s="46">
        <f t="shared" si="11"/>
        <v>0</v>
      </c>
      <c r="M119" s="46">
        <f t="shared" si="12"/>
        <v>0</v>
      </c>
      <c r="N119" s="46">
        <f t="shared" si="13"/>
        <v>0</v>
      </c>
      <c r="P119" s="272" t="b">
        <f t="shared" si="14"/>
        <v>1</v>
      </c>
    </row>
    <row r="120" spans="2:16" ht="15.75" x14ac:dyDescent="0.25">
      <c r="B120" s="245">
        <v>105</v>
      </c>
      <c r="C120" s="251"/>
      <c r="D120" s="252"/>
      <c r="E120" s="251"/>
      <c r="F120" s="252"/>
      <c r="H120" s="274" t="b">
        <f>IF(ISBLANK(C120),TRUE,IF(OR(ISBLANK(D120),ISBLANK(E120),ISBLANK(F120),ISBLANK(#REF!)),FALSE,TRUE))</f>
        <v>1</v>
      </c>
      <c r="I120" s="46">
        <f t="shared" si="8"/>
        <v>0</v>
      </c>
      <c r="J120" s="46">
        <f t="shared" si="9"/>
        <v>0</v>
      </c>
      <c r="K120" s="46">
        <f t="shared" si="10"/>
        <v>0</v>
      </c>
      <c r="L120" s="46">
        <f t="shared" si="11"/>
        <v>0</v>
      </c>
      <c r="M120" s="46">
        <f t="shared" si="12"/>
        <v>0</v>
      </c>
      <c r="N120" s="46">
        <f t="shared" si="13"/>
        <v>0</v>
      </c>
      <c r="P120" s="272" t="b">
        <f t="shared" si="14"/>
        <v>1</v>
      </c>
    </row>
    <row r="121" spans="2:16" ht="15.75" x14ac:dyDescent="0.25">
      <c r="B121" s="245">
        <v>106</v>
      </c>
      <c r="C121" s="251"/>
      <c r="D121" s="252"/>
      <c r="E121" s="251"/>
      <c r="F121" s="252"/>
      <c r="H121" s="274" t="b">
        <f>IF(ISBLANK(C121),TRUE,IF(OR(ISBLANK(D121),ISBLANK(E121),ISBLANK(F121),ISBLANK(#REF!)),FALSE,TRUE))</f>
        <v>1</v>
      </c>
      <c r="I121" s="46">
        <f t="shared" si="8"/>
        <v>0</v>
      </c>
      <c r="J121" s="46">
        <f t="shared" si="9"/>
        <v>0</v>
      </c>
      <c r="K121" s="46">
        <f t="shared" si="10"/>
        <v>0</v>
      </c>
      <c r="L121" s="46">
        <f t="shared" si="11"/>
        <v>0</v>
      </c>
      <c r="M121" s="46">
        <f t="shared" si="12"/>
        <v>0</v>
      </c>
      <c r="N121" s="46">
        <f t="shared" si="13"/>
        <v>0</v>
      </c>
      <c r="P121" s="272" t="b">
        <f t="shared" si="14"/>
        <v>1</v>
      </c>
    </row>
    <row r="122" spans="2:16" ht="15.75" x14ac:dyDescent="0.25">
      <c r="B122" s="245">
        <v>107</v>
      </c>
      <c r="C122" s="251"/>
      <c r="D122" s="252"/>
      <c r="E122" s="251"/>
      <c r="F122" s="252"/>
      <c r="H122" s="274" t="b">
        <f>IF(ISBLANK(C122),TRUE,IF(OR(ISBLANK(D122),ISBLANK(E122),ISBLANK(F122),ISBLANK(#REF!)),FALSE,TRUE))</f>
        <v>1</v>
      </c>
      <c r="I122" s="46">
        <f t="shared" si="8"/>
        <v>0</v>
      </c>
      <c r="J122" s="46">
        <f t="shared" si="9"/>
        <v>0</v>
      </c>
      <c r="K122" s="46">
        <f t="shared" si="10"/>
        <v>0</v>
      </c>
      <c r="L122" s="46">
        <f t="shared" si="11"/>
        <v>0</v>
      </c>
      <c r="M122" s="46">
        <f t="shared" si="12"/>
        <v>0</v>
      </c>
      <c r="N122" s="46">
        <f t="shared" si="13"/>
        <v>0</v>
      </c>
      <c r="P122" s="272" t="b">
        <f t="shared" si="14"/>
        <v>1</v>
      </c>
    </row>
    <row r="123" spans="2:16" ht="15.75" x14ac:dyDescent="0.25">
      <c r="B123" s="245">
        <v>108</v>
      </c>
      <c r="C123" s="251"/>
      <c r="D123" s="252"/>
      <c r="E123" s="251"/>
      <c r="F123" s="252"/>
      <c r="H123" s="274" t="b">
        <f>IF(ISBLANK(C123),TRUE,IF(OR(ISBLANK(D123),ISBLANK(E123),ISBLANK(F123),ISBLANK(#REF!)),FALSE,TRUE))</f>
        <v>1</v>
      </c>
      <c r="I123" s="46">
        <f t="shared" si="8"/>
        <v>0</v>
      </c>
      <c r="J123" s="46">
        <f t="shared" si="9"/>
        <v>0</v>
      </c>
      <c r="K123" s="46">
        <f t="shared" si="10"/>
        <v>0</v>
      </c>
      <c r="L123" s="46">
        <f t="shared" si="11"/>
        <v>0</v>
      </c>
      <c r="M123" s="46">
        <f t="shared" si="12"/>
        <v>0</v>
      </c>
      <c r="N123" s="46">
        <f t="shared" si="13"/>
        <v>0</v>
      </c>
      <c r="P123" s="272" t="b">
        <f t="shared" si="14"/>
        <v>1</v>
      </c>
    </row>
    <row r="124" spans="2:16" ht="15.75" x14ac:dyDescent="0.25">
      <c r="B124" s="245">
        <v>109</v>
      </c>
      <c r="C124" s="251"/>
      <c r="D124" s="252"/>
      <c r="E124" s="251"/>
      <c r="F124" s="252"/>
      <c r="H124" s="274" t="b">
        <f>IF(ISBLANK(C124),TRUE,IF(OR(ISBLANK(D124),ISBLANK(E124),ISBLANK(F124),ISBLANK(#REF!)),FALSE,TRUE))</f>
        <v>1</v>
      </c>
      <c r="I124" s="46">
        <f t="shared" si="8"/>
        <v>0</v>
      </c>
      <c r="J124" s="46">
        <f t="shared" si="9"/>
        <v>0</v>
      </c>
      <c r="K124" s="46">
        <f t="shared" si="10"/>
        <v>0</v>
      </c>
      <c r="L124" s="46">
        <f t="shared" si="11"/>
        <v>0</v>
      </c>
      <c r="M124" s="46">
        <f t="shared" si="12"/>
        <v>0</v>
      </c>
      <c r="N124" s="46">
        <f t="shared" si="13"/>
        <v>0</v>
      </c>
      <c r="P124" s="272" t="b">
        <f t="shared" si="14"/>
        <v>1</v>
      </c>
    </row>
    <row r="125" spans="2:16" ht="15.75" x14ac:dyDescent="0.25">
      <c r="B125" s="245">
        <v>110</v>
      </c>
      <c r="C125" s="251"/>
      <c r="D125" s="252"/>
      <c r="E125" s="251"/>
      <c r="F125" s="252"/>
      <c r="H125" s="274" t="b">
        <f>IF(ISBLANK(C125),TRUE,IF(OR(ISBLANK(D125),ISBLANK(E125),ISBLANK(F125),ISBLANK(#REF!)),FALSE,TRUE))</f>
        <v>1</v>
      </c>
      <c r="I125" s="46">
        <f t="shared" si="8"/>
        <v>0</v>
      </c>
      <c r="J125" s="46">
        <f t="shared" si="9"/>
        <v>0</v>
      </c>
      <c r="K125" s="46">
        <f t="shared" si="10"/>
        <v>0</v>
      </c>
      <c r="L125" s="46">
        <f t="shared" si="11"/>
        <v>0</v>
      </c>
      <c r="M125" s="46">
        <f t="shared" si="12"/>
        <v>0</v>
      </c>
      <c r="N125" s="46">
        <f t="shared" si="13"/>
        <v>0</v>
      </c>
      <c r="P125" s="272" t="b">
        <f t="shared" si="14"/>
        <v>1</v>
      </c>
    </row>
    <row r="126" spans="2:16" ht="15.75" x14ac:dyDescent="0.25">
      <c r="B126" s="245">
        <v>111</v>
      </c>
      <c r="C126" s="251"/>
      <c r="D126" s="252"/>
      <c r="E126" s="251"/>
      <c r="F126" s="252"/>
      <c r="H126" s="274" t="b">
        <f>IF(ISBLANK(C126),TRUE,IF(OR(ISBLANK(D126),ISBLANK(E126),ISBLANK(F126),ISBLANK(#REF!)),FALSE,TRUE))</f>
        <v>1</v>
      </c>
      <c r="I126" s="46">
        <f t="shared" si="8"/>
        <v>0</v>
      </c>
      <c r="J126" s="46">
        <f t="shared" si="9"/>
        <v>0</v>
      </c>
      <c r="K126" s="46">
        <f t="shared" si="10"/>
        <v>0</v>
      </c>
      <c r="L126" s="46">
        <f t="shared" si="11"/>
        <v>0</v>
      </c>
      <c r="M126" s="46">
        <f t="shared" si="12"/>
        <v>0</v>
      </c>
      <c r="N126" s="46">
        <f t="shared" si="13"/>
        <v>0</v>
      </c>
      <c r="P126" s="272" t="b">
        <f t="shared" si="14"/>
        <v>1</v>
      </c>
    </row>
    <row r="127" spans="2:16" ht="15.75" x14ac:dyDescent="0.25">
      <c r="B127" s="245">
        <v>112</v>
      </c>
      <c r="C127" s="251"/>
      <c r="D127" s="252"/>
      <c r="E127" s="251"/>
      <c r="F127" s="252"/>
      <c r="H127" s="274" t="b">
        <f>IF(ISBLANK(C127),TRUE,IF(OR(ISBLANK(D127),ISBLANK(E127),ISBLANK(F127),ISBLANK(#REF!)),FALSE,TRUE))</f>
        <v>1</v>
      </c>
      <c r="I127" s="46">
        <f t="shared" si="8"/>
        <v>0</v>
      </c>
      <c r="J127" s="46">
        <f t="shared" si="9"/>
        <v>0</v>
      </c>
      <c r="K127" s="46">
        <f t="shared" si="10"/>
        <v>0</v>
      </c>
      <c r="L127" s="46">
        <f t="shared" si="11"/>
        <v>0</v>
      </c>
      <c r="M127" s="46">
        <f t="shared" si="12"/>
        <v>0</v>
      </c>
      <c r="N127" s="46">
        <f t="shared" si="13"/>
        <v>0</v>
      </c>
      <c r="P127" s="272" t="b">
        <f t="shared" si="14"/>
        <v>1</v>
      </c>
    </row>
    <row r="128" spans="2:16" ht="15.75" x14ac:dyDescent="0.25">
      <c r="B128" s="245">
        <v>113</v>
      </c>
      <c r="C128" s="251"/>
      <c r="D128" s="252"/>
      <c r="E128" s="251"/>
      <c r="F128" s="252"/>
      <c r="H128" s="274" t="b">
        <f>IF(ISBLANK(C128),TRUE,IF(OR(ISBLANK(D128),ISBLANK(E128),ISBLANK(F128),ISBLANK(#REF!)),FALSE,TRUE))</f>
        <v>1</v>
      </c>
      <c r="I128" s="46">
        <f t="shared" si="8"/>
        <v>0</v>
      </c>
      <c r="J128" s="46">
        <f t="shared" si="9"/>
        <v>0</v>
      </c>
      <c r="K128" s="46">
        <f t="shared" si="10"/>
        <v>0</v>
      </c>
      <c r="L128" s="46">
        <f t="shared" si="11"/>
        <v>0</v>
      </c>
      <c r="M128" s="46">
        <f t="shared" si="12"/>
        <v>0</v>
      </c>
      <c r="N128" s="46">
        <f t="shared" si="13"/>
        <v>0</v>
      </c>
      <c r="P128" s="272" t="b">
        <f t="shared" si="14"/>
        <v>1</v>
      </c>
    </row>
    <row r="129" spans="2:16" ht="15.75" x14ac:dyDescent="0.25">
      <c r="B129" s="245">
        <v>114</v>
      </c>
      <c r="C129" s="251"/>
      <c r="D129" s="252"/>
      <c r="E129" s="251"/>
      <c r="F129" s="252"/>
      <c r="H129" s="274" t="b">
        <f>IF(ISBLANK(C129),TRUE,IF(OR(ISBLANK(D129),ISBLANK(E129),ISBLANK(F129),ISBLANK(#REF!)),FALSE,TRUE))</f>
        <v>1</v>
      </c>
      <c r="I129" s="46">
        <f t="shared" si="8"/>
        <v>0</v>
      </c>
      <c r="J129" s="46">
        <f t="shared" si="9"/>
        <v>0</v>
      </c>
      <c r="K129" s="46">
        <f t="shared" si="10"/>
        <v>0</v>
      </c>
      <c r="L129" s="46">
        <f t="shared" si="11"/>
        <v>0</v>
      </c>
      <c r="M129" s="46">
        <f t="shared" si="12"/>
        <v>0</v>
      </c>
      <c r="N129" s="46">
        <f t="shared" si="13"/>
        <v>0</v>
      </c>
      <c r="P129" s="272" t="b">
        <f t="shared" si="14"/>
        <v>1</v>
      </c>
    </row>
    <row r="130" spans="2:16" ht="15.75" x14ac:dyDescent="0.25">
      <c r="B130" s="245">
        <v>115</v>
      </c>
      <c r="C130" s="251"/>
      <c r="D130" s="252"/>
      <c r="E130" s="251"/>
      <c r="F130" s="252"/>
      <c r="H130" s="274" t="b">
        <f>IF(ISBLANK(C130),TRUE,IF(OR(ISBLANK(D130),ISBLANK(E130),ISBLANK(F130),ISBLANK(#REF!)),FALSE,TRUE))</f>
        <v>1</v>
      </c>
      <c r="I130" s="46">
        <f t="shared" si="8"/>
        <v>0</v>
      </c>
      <c r="J130" s="46">
        <f t="shared" si="9"/>
        <v>0</v>
      </c>
      <c r="K130" s="46">
        <f t="shared" si="10"/>
        <v>0</v>
      </c>
      <c r="L130" s="46">
        <f t="shared" si="11"/>
        <v>0</v>
      </c>
      <c r="M130" s="46">
        <f t="shared" si="12"/>
        <v>0</v>
      </c>
      <c r="N130" s="46">
        <f t="shared" si="13"/>
        <v>0</v>
      </c>
      <c r="P130" s="272" t="b">
        <f t="shared" si="14"/>
        <v>1</v>
      </c>
    </row>
    <row r="131" spans="2:16" ht="15.75" x14ac:dyDescent="0.25">
      <c r="B131" s="245">
        <v>116</v>
      </c>
      <c r="C131" s="251"/>
      <c r="D131" s="252"/>
      <c r="E131" s="251"/>
      <c r="F131" s="252"/>
      <c r="H131" s="274" t="b">
        <f>IF(ISBLANK(C131),TRUE,IF(OR(ISBLANK(D131),ISBLANK(E131),ISBLANK(F131),ISBLANK(#REF!)),FALSE,TRUE))</f>
        <v>1</v>
      </c>
      <c r="I131" s="46">
        <f t="shared" si="8"/>
        <v>0</v>
      </c>
      <c r="J131" s="46">
        <f t="shared" si="9"/>
        <v>0</v>
      </c>
      <c r="K131" s="46">
        <f t="shared" si="10"/>
        <v>0</v>
      </c>
      <c r="L131" s="46">
        <f t="shared" si="11"/>
        <v>0</v>
      </c>
      <c r="M131" s="46">
        <f t="shared" si="12"/>
        <v>0</v>
      </c>
      <c r="N131" s="46">
        <f t="shared" si="13"/>
        <v>0</v>
      </c>
      <c r="P131" s="272" t="b">
        <f t="shared" si="14"/>
        <v>1</v>
      </c>
    </row>
    <row r="132" spans="2:16" ht="15.75" x14ac:dyDescent="0.25">
      <c r="B132" s="245">
        <v>117</v>
      </c>
      <c r="C132" s="251"/>
      <c r="D132" s="252"/>
      <c r="E132" s="251"/>
      <c r="F132" s="252"/>
      <c r="H132" s="274" t="b">
        <f>IF(ISBLANK(C132),TRUE,IF(OR(ISBLANK(D132),ISBLANK(E132),ISBLANK(F132),ISBLANK(#REF!)),FALSE,TRUE))</f>
        <v>1</v>
      </c>
      <c r="I132" s="46">
        <f t="shared" si="8"/>
        <v>0</v>
      </c>
      <c r="J132" s="46">
        <f t="shared" si="9"/>
        <v>0</v>
      </c>
      <c r="K132" s="46">
        <f t="shared" si="10"/>
        <v>0</v>
      </c>
      <c r="L132" s="46">
        <f t="shared" si="11"/>
        <v>0</v>
      </c>
      <c r="M132" s="46">
        <f t="shared" si="12"/>
        <v>0</v>
      </c>
      <c r="N132" s="46">
        <f t="shared" si="13"/>
        <v>0</v>
      </c>
      <c r="P132" s="272" t="b">
        <f t="shared" si="14"/>
        <v>1</v>
      </c>
    </row>
    <row r="133" spans="2:16" ht="15.75" x14ac:dyDescent="0.25">
      <c r="B133" s="245">
        <v>118</v>
      </c>
      <c r="C133" s="251"/>
      <c r="D133" s="252"/>
      <c r="E133" s="251"/>
      <c r="F133" s="252"/>
      <c r="H133" s="274" t="b">
        <f>IF(ISBLANK(C133),TRUE,IF(OR(ISBLANK(D133),ISBLANK(E133),ISBLANK(F133),ISBLANK(#REF!)),FALSE,TRUE))</f>
        <v>1</v>
      </c>
      <c r="I133" s="46">
        <f t="shared" si="8"/>
        <v>0</v>
      </c>
      <c r="J133" s="46">
        <f t="shared" si="9"/>
        <v>0</v>
      </c>
      <c r="K133" s="46">
        <f t="shared" si="10"/>
        <v>0</v>
      </c>
      <c r="L133" s="46">
        <f t="shared" si="11"/>
        <v>0</v>
      </c>
      <c r="M133" s="46">
        <f t="shared" si="12"/>
        <v>0</v>
      </c>
      <c r="N133" s="46">
        <f t="shared" si="13"/>
        <v>0</v>
      </c>
      <c r="P133" s="272" t="b">
        <f t="shared" si="14"/>
        <v>1</v>
      </c>
    </row>
    <row r="134" spans="2:16" ht="15.75" x14ac:dyDescent="0.25">
      <c r="B134" s="245">
        <v>119</v>
      </c>
      <c r="C134" s="251"/>
      <c r="D134" s="252"/>
      <c r="E134" s="251"/>
      <c r="F134" s="252"/>
      <c r="H134" s="274" t="b">
        <f>IF(ISBLANK(C134),TRUE,IF(OR(ISBLANK(D134),ISBLANK(E134),ISBLANK(F134),ISBLANK(#REF!)),FALSE,TRUE))</f>
        <v>1</v>
      </c>
      <c r="I134" s="46">
        <f t="shared" si="8"/>
        <v>0</v>
      </c>
      <c r="J134" s="46">
        <f t="shared" si="9"/>
        <v>0</v>
      </c>
      <c r="K134" s="46">
        <f t="shared" si="10"/>
        <v>0</v>
      </c>
      <c r="L134" s="46">
        <f t="shared" si="11"/>
        <v>0</v>
      </c>
      <c r="M134" s="46">
        <f t="shared" si="12"/>
        <v>0</v>
      </c>
      <c r="N134" s="46">
        <f t="shared" si="13"/>
        <v>0</v>
      </c>
      <c r="P134" s="272" t="b">
        <f t="shared" si="14"/>
        <v>1</v>
      </c>
    </row>
    <row r="135" spans="2:16" ht="15.75" x14ac:dyDescent="0.25">
      <c r="B135" s="245">
        <v>120</v>
      </c>
      <c r="C135" s="251"/>
      <c r="D135" s="252"/>
      <c r="E135" s="251"/>
      <c r="F135" s="252"/>
      <c r="H135" s="274" t="b">
        <f>IF(ISBLANK(C135),TRUE,IF(OR(ISBLANK(D135),ISBLANK(E135),ISBLANK(F135),ISBLANK(#REF!)),FALSE,TRUE))</f>
        <v>1</v>
      </c>
      <c r="I135" s="46">
        <f t="shared" si="8"/>
        <v>0</v>
      </c>
      <c r="J135" s="46">
        <f t="shared" si="9"/>
        <v>0</v>
      </c>
      <c r="K135" s="46">
        <f t="shared" si="10"/>
        <v>0</v>
      </c>
      <c r="L135" s="46">
        <f t="shared" si="11"/>
        <v>0</v>
      </c>
      <c r="M135" s="46">
        <f t="shared" si="12"/>
        <v>0</v>
      </c>
      <c r="N135" s="46">
        <f t="shared" si="13"/>
        <v>0</v>
      </c>
      <c r="P135" s="272" t="b">
        <f t="shared" si="14"/>
        <v>1</v>
      </c>
    </row>
    <row r="136" spans="2:16" ht="15.75" x14ac:dyDescent="0.25">
      <c r="B136" s="245">
        <v>121</v>
      </c>
      <c r="C136" s="251"/>
      <c r="D136" s="252"/>
      <c r="E136" s="251"/>
      <c r="F136" s="252"/>
      <c r="H136" s="274" t="b">
        <f>IF(ISBLANK(C136),TRUE,IF(OR(ISBLANK(D136),ISBLANK(E136),ISBLANK(F136),ISBLANK(#REF!)),FALSE,TRUE))</f>
        <v>1</v>
      </c>
      <c r="I136" s="46">
        <f t="shared" si="8"/>
        <v>0</v>
      </c>
      <c r="J136" s="46">
        <f t="shared" si="9"/>
        <v>0</v>
      </c>
      <c r="K136" s="46">
        <f t="shared" si="10"/>
        <v>0</v>
      </c>
      <c r="L136" s="46">
        <f t="shared" si="11"/>
        <v>0</v>
      </c>
      <c r="M136" s="46">
        <f t="shared" si="12"/>
        <v>0</v>
      </c>
      <c r="N136" s="46">
        <f t="shared" si="13"/>
        <v>0</v>
      </c>
      <c r="P136" s="272" t="b">
        <f t="shared" si="14"/>
        <v>1</v>
      </c>
    </row>
    <row r="137" spans="2:16" ht="15.75" x14ac:dyDescent="0.25">
      <c r="B137" s="245">
        <v>122</v>
      </c>
      <c r="C137" s="251"/>
      <c r="D137" s="252"/>
      <c r="E137" s="251"/>
      <c r="F137" s="252"/>
      <c r="H137" s="274" t="b">
        <f>IF(ISBLANK(C137),TRUE,IF(OR(ISBLANK(D137),ISBLANK(E137),ISBLANK(F137),ISBLANK(#REF!)),FALSE,TRUE))</f>
        <v>1</v>
      </c>
      <c r="I137" s="46">
        <f t="shared" si="8"/>
        <v>0</v>
      </c>
      <c r="J137" s="46">
        <f t="shared" si="9"/>
        <v>0</v>
      </c>
      <c r="K137" s="46">
        <f t="shared" si="10"/>
        <v>0</v>
      </c>
      <c r="L137" s="46">
        <f t="shared" si="11"/>
        <v>0</v>
      </c>
      <c r="M137" s="46">
        <f t="shared" si="12"/>
        <v>0</v>
      </c>
      <c r="N137" s="46">
        <f t="shared" si="13"/>
        <v>0</v>
      </c>
      <c r="P137" s="272" t="b">
        <f t="shared" si="14"/>
        <v>1</v>
      </c>
    </row>
    <row r="138" spans="2:16" ht="15.75" x14ac:dyDescent="0.25">
      <c r="B138" s="245">
        <v>123</v>
      </c>
      <c r="C138" s="251"/>
      <c r="D138" s="252"/>
      <c r="E138" s="251"/>
      <c r="F138" s="252"/>
      <c r="H138" s="274" t="b">
        <f>IF(ISBLANK(C138),TRUE,IF(OR(ISBLANK(D138),ISBLANK(E138),ISBLANK(F138),ISBLANK(#REF!)),FALSE,TRUE))</f>
        <v>1</v>
      </c>
      <c r="I138" s="46">
        <f t="shared" si="8"/>
        <v>0</v>
      </c>
      <c r="J138" s="46">
        <f t="shared" si="9"/>
        <v>0</v>
      </c>
      <c r="K138" s="46">
        <f t="shared" si="10"/>
        <v>0</v>
      </c>
      <c r="L138" s="46">
        <f t="shared" si="11"/>
        <v>0</v>
      </c>
      <c r="M138" s="46">
        <f t="shared" si="12"/>
        <v>0</v>
      </c>
      <c r="N138" s="46">
        <f t="shared" si="13"/>
        <v>0</v>
      </c>
      <c r="P138" s="272" t="b">
        <f t="shared" si="14"/>
        <v>1</v>
      </c>
    </row>
    <row r="139" spans="2:16" ht="15.75" x14ac:dyDescent="0.25">
      <c r="B139" s="245">
        <v>124</v>
      </c>
      <c r="C139" s="251"/>
      <c r="D139" s="252"/>
      <c r="E139" s="251"/>
      <c r="F139" s="252"/>
      <c r="H139" s="274" t="b">
        <f>IF(ISBLANK(C139),TRUE,IF(OR(ISBLANK(D139),ISBLANK(E139),ISBLANK(F139),ISBLANK(#REF!)),FALSE,TRUE))</f>
        <v>1</v>
      </c>
      <c r="I139" s="46">
        <f t="shared" si="8"/>
        <v>0</v>
      </c>
      <c r="J139" s="46">
        <f t="shared" si="9"/>
        <v>0</v>
      </c>
      <c r="K139" s="46">
        <f t="shared" si="10"/>
        <v>0</v>
      </c>
      <c r="L139" s="46">
        <f t="shared" si="11"/>
        <v>0</v>
      </c>
      <c r="M139" s="46">
        <f t="shared" si="12"/>
        <v>0</v>
      </c>
      <c r="N139" s="46">
        <f t="shared" si="13"/>
        <v>0</v>
      </c>
      <c r="P139" s="272" t="b">
        <f t="shared" si="14"/>
        <v>1</v>
      </c>
    </row>
    <row r="140" spans="2:16" ht="15.75" x14ac:dyDescent="0.25">
      <c r="B140" s="245">
        <v>125</v>
      </c>
      <c r="C140" s="251"/>
      <c r="D140" s="252"/>
      <c r="E140" s="251"/>
      <c r="F140" s="252"/>
      <c r="H140" s="274" t="b">
        <f>IF(ISBLANK(C140),TRUE,IF(OR(ISBLANK(D140),ISBLANK(E140),ISBLANK(F140),ISBLANK(#REF!)),FALSE,TRUE))</f>
        <v>1</v>
      </c>
      <c r="I140" s="46">
        <f t="shared" si="8"/>
        <v>0</v>
      </c>
      <c r="J140" s="46">
        <f t="shared" si="9"/>
        <v>0</v>
      </c>
      <c r="K140" s="46">
        <f t="shared" si="10"/>
        <v>0</v>
      </c>
      <c r="L140" s="46">
        <f t="shared" si="11"/>
        <v>0</v>
      </c>
      <c r="M140" s="46">
        <f t="shared" si="12"/>
        <v>0</v>
      </c>
      <c r="N140" s="46">
        <f t="shared" si="13"/>
        <v>0</v>
      </c>
      <c r="P140" s="272" t="b">
        <f t="shared" si="14"/>
        <v>1</v>
      </c>
    </row>
    <row r="141" spans="2:16" ht="15.75" x14ac:dyDescent="0.25">
      <c r="B141" s="245">
        <v>126</v>
      </c>
      <c r="C141" s="251"/>
      <c r="D141" s="252"/>
      <c r="E141" s="251"/>
      <c r="F141" s="252"/>
      <c r="H141" s="274" t="b">
        <f>IF(ISBLANK(C141),TRUE,IF(OR(ISBLANK(D141),ISBLANK(E141),ISBLANK(F141),ISBLANK(#REF!)),FALSE,TRUE))</f>
        <v>1</v>
      </c>
      <c r="I141" s="46">
        <f t="shared" si="8"/>
        <v>0</v>
      </c>
      <c r="J141" s="46">
        <f t="shared" si="9"/>
        <v>0</v>
      </c>
      <c r="K141" s="46">
        <f t="shared" si="10"/>
        <v>0</v>
      </c>
      <c r="L141" s="46">
        <f t="shared" si="11"/>
        <v>0</v>
      </c>
      <c r="M141" s="46">
        <f t="shared" si="12"/>
        <v>0</v>
      </c>
      <c r="N141" s="46">
        <f t="shared" si="13"/>
        <v>0</v>
      </c>
      <c r="P141" s="272" t="b">
        <f t="shared" si="14"/>
        <v>1</v>
      </c>
    </row>
    <row r="142" spans="2:16" ht="15.75" x14ac:dyDescent="0.25">
      <c r="B142" s="245">
        <v>127</v>
      </c>
      <c r="C142" s="251"/>
      <c r="D142" s="252"/>
      <c r="E142" s="251"/>
      <c r="F142" s="252"/>
      <c r="H142" s="274" t="b">
        <f>IF(ISBLANK(C142),TRUE,IF(OR(ISBLANK(D142),ISBLANK(E142),ISBLANK(F142),ISBLANK(#REF!)),FALSE,TRUE))</f>
        <v>1</v>
      </c>
      <c r="I142" s="46">
        <f t="shared" si="8"/>
        <v>0</v>
      </c>
      <c r="J142" s="46">
        <f t="shared" si="9"/>
        <v>0</v>
      </c>
      <c r="K142" s="46">
        <f t="shared" si="10"/>
        <v>0</v>
      </c>
      <c r="L142" s="46">
        <f t="shared" si="11"/>
        <v>0</v>
      </c>
      <c r="M142" s="46">
        <f t="shared" si="12"/>
        <v>0</v>
      </c>
      <c r="N142" s="46">
        <f t="shared" si="13"/>
        <v>0</v>
      </c>
      <c r="P142" s="272" t="b">
        <f t="shared" si="14"/>
        <v>1</v>
      </c>
    </row>
    <row r="143" spans="2:16" ht="15.75" x14ac:dyDescent="0.25">
      <c r="B143" s="245">
        <v>128</v>
      </c>
      <c r="C143" s="251"/>
      <c r="D143" s="252"/>
      <c r="E143" s="251"/>
      <c r="F143" s="252"/>
      <c r="H143" s="274" t="b">
        <f>IF(ISBLANK(C143),TRUE,IF(OR(ISBLANK(D143),ISBLANK(E143),ISBLANK(F143),ISBLANK(#REF!)),FALSE,TRUE))</f>
        <v>1</v>
      </c>
      <c r="I143" s="46">
        <f t="shared" si="8"/>
        <v>0</v>
      </c>
      <c r="J143" s="46">
        <f t="shared" si="9"/>
        <v>0</v>
      </c>
      <c r="K143" s="46">
        <f t="shared" si="10"/>
        <v>0</v>
      </c>
      <c r="L143" s="46">
        <f t="shared" si="11"/>
        <v>0</v>
      </c>
      <c r="M143" s="46">
        <f t="shared" si="12"/>
        <v>0</v>
      </c>
      <c r="N143" s="46">
        <f t="shared" si="13"/>
        <v>0</v>
      </c>
      <c r="P143" s="272" t="b">
        <f t="shared" si="14"/>
        <v>1</v>
      </c>
    </row>
    <row r="144" spans="2:16" ht="15.75" x14ac:dyDescent="0.25">
      <c r="B144" s="245">
        <v>129</v>
      </c>
      <c r="C144" s="251"/>
      <c r="D144" s="252"/>
      <c r="E144" s="251"/>
      <c r="F144" s="252"/>
      <c r="H144" s="274" t="b">
        <f>IF(ISBLANK(C144),TRUE,IF(OR(ISBLANK(D144),ISBLANK(E144),ISBLANK(F144),ISBLANK(#REF!)),FALSE,TRUE))</f>
        <v>1</v>
      </c>
      <c r="I144" s="46">
        <f t="shared" ref="I144:I207" si="15">IF(E144="Retail",F144,0)</f>
        <v>0</v>
      </c>
      <c r="J144" s="46">
        <f t="shared" ref="J144:J207" si="16">IF(E144="Well Informed",F144,0)</f>
        <v>0</v>
      </c>
      <c r="K144" s="46">
        <f t="shared" ref="K144:K207" si="17">IF(E144="Professional",F144,0)</f>
        <v>0</v>
      </c>
      <c r="L144" s="46">
        <f t="shared" ref="L144:L207" si="18">IF(E144="Retail",D144,0)</f>
        <v>0</v>
      </c>
      <c r="M144" s="46">
        <f t="shared" ref="M144:M207" si="19">IF(E144="Well Informed",D144,0)</f>
        <v>0</v>
      </c>
      <c r="N144" s="46">
        <f t="shared" ref="N144:N207" si="20">IF(E144="Professional",D144,0)</f>
        <v>0</v>
      </c>
      <c r="P144" s="272" t="b">
        <f t="shared" si="14"/>
        <v>1</v>
      </c>
    </row>
    <row r="145" spans="2:16" ht="15.75" x14ac:dyDescent="0.25">
      <c r="B145" s="245">
        <v>130</v>
      </c>
      <c r="C145" s="251"/>
      <c r="D145" s="252"/>
      <c r="E145" s="251"/>
      <c r="F145" s="252"/>
      <c r="H145" s="274" t="b">
        <f>IF(ISBLANK(C145),TRUE,IF(OR(ISBLANK(D145),ISBLANK(E145),ISBLANK(F145),ISBLANK(#REF!)),FALSE,TRUE))</f>
        <v>1</v>
      </c>
      <c r="I145" s="46">
        <f t="shared" si="15"/>
        <v>0</v>
      </c>
      <c r="J145" s="46">
        <f t="shared" si="16"/>
        <v>0</v>
      </c>
      <c r="K145" s="46">
        <f t="shared" si="17"/>
        <v>0</v>
      </c>
      <c r="L145" s="46">
        <f t="shared" si="18"/>
        <v>0</v>
      </c>
      <c r="M145" s="46">
        <f t="shared" si="19"/>
        <v>0</v>
      </c>
      <c r="N145" s="46">
        <f t="shared" si="20"/>
        <v>0</v>
      </c>
      <c r="P145" s="272" t="b">
        <f t="shared" ref="P145:P208" si="21">IF(AND(D145&lt;&gt;"",C145="N/A"),FALSE,TRUE)</f>
        <v>1</v>
      </c>
    </row>
    <row r="146" spans="2:16" ht="15.75" x14ac:dyDescent="0.25">
      <c r="B146" s="245">
        <v>131</v>
      </c>
      <c r="C146" s="251"/>
      <c r="D146" s="252"/>
      <c r="E146" s="251"/>
      <c r="F146" s="252"/>
      <c r="H146" s="274" t="b">
        <f>IF(ISBLANK(C146),TRUE,IF(OR(ISBLANK(D146),ISBLANK(E146),ISBLANK(F146),ISBLANK(#REF!)),FALSE,TRUE))</f>
        <v>1</v>
      </c>
      <c r="I146" s="46">
        <f t="shared" si="15"/>
        <v>0</v>
      </c>
      <c r="J146" s="46">
        <f t="shared" si="16"/>
        <v>0</v>
      </c>
      <c r="K146" s="46">
        <f t="shared" si="17"/>
        <v>0</v>
      </c>
      <c r="L146" s="46">
        <f t="shared" si="18"/>
        <v>0</v>
      </c>
      <c r="M146" s="46">
        <f t="shared" si="19"/>
        <v>0</v>
      </c>
      <c r="N146" s="46">
        <f t="shared" si="20"/>
        <v>0</v>
      </c>
      <c r="P146" s="272" t="b">
        <f t="shared" si="21"/>
        <v>1</v>
      </c>
    </row>
    <row r="147" spans="2:16" ht="15.75" x14ac:dyDescent="0.25">
      <c r="B147" s="245">
        <v>132</v>
      </c>
      <c r="C147" s="251"/>
      <c r="D147" s="252"/>
      <c r="E147" s="251"/>
      <c r="F147" s="252"/>
      <c r="H147" s="274" t="b">
        <f>IF(ISBLANK(C147),TRUE,IF(OR(ISBLANK(D147),ISBLANK(E147),ISBLANK(F147),ISBLANK(#REF!)),FALSE,TRUE))</f>
        <v>1</v>
      </c>
      <c r="I147" s="46">
        <f t="shared" si="15"/>
        <v>0</v>
      </c>
      <c r="J147" s="46">
        <f t="shared" si="16"/>
        <v>0</v>
      </c>
      <c r="K147" s="46">
        <f t="shared" si="17"/>
        <v>0</v>
      </c>
      <c r="L147" s="46">
        <f t="shared" si="18"/>
        <v>0</v>
      </c>
      <c r="M147" s="46">
        <f t="shared" si="19"/>
        <v>0</v>
      </c>
      <c r="N147" s="46">
        <f t="shared" si="20"/>
        <v>0</v>
      </c>
      <c r="P147" s="272" t="b">
        <f t="shared" si="21"/>
        <v>1</v>
      </c>
    </row>
    <row r="148" spans="2:16" ht="15.75" x14ac:dyDescent="0.25">
      <c r="B148" s="245">
        <v>133</v>
      </c>
      <c r="C148" s="251"/>
      <c r="D148" s="252"/>
      <c r="E148" s="251"/>
      <c r="F148" s="252"/>
      <c r="H148" s="274" t="b">
        <f>IF(ISBLANK(C148),TRUE,IF(OR(ISBLANK(D148),ISBLANK(E148),ISBLANK(F148),ISBLANK(#REF!)),FALSE,TRUE))</f>
        <v>1</v>
      </c>
      <c r="I148" s="46">
        <f t="shared" si="15"/>
        <v>0</v>
      </c>
      <c r="J148" s="46">
        <f t="shared" si="16"/>
        <v>0</v>
      </c>
      <c r="K148" s="46">
        <f t="shared" si="17"/>
        <v>0</v>
      </c>
      <c r="L148" s="46">
        <f t="shared" si="18"/>
        <v>0</v>
      </c>
      <c r="M148" s="46">
        <f t="shared" si="19"/>
        <v>0</v>
      </c>
      <c r="N148" s="46">
        <f t="shared" si="20"/>
        <v>0</v>
      </c>
      <c r="P148" s="272" t="b">
        <f t="shared" si="21"/>
        <v>1</v>
      </c>
    </row>
    <row r="149" spans="2:16" ht="15.75" x14ac:dyDescent="0.25">
      <c r="B149" s="245">
        <v>134</v>
      </c>
      <c r="C149" s="251"/>
      <c r="D149" s="252"/>
      <c r="E149" s="251"/>
      <c r="F149" s="252"/>
      <c r="H149" s="274" t="b">
        <f>IF(ISBLANK(C149),TRUE,IF(OR(ISBLANK(D149),ISBLANK(E149),ISBLANK(F149),ISBLANK(#REF!)),FALSE,TRUE))</f>
        <v>1</v>
      </c>
      <c r="I149" s="46">
        <f t="shared" si="15"/>
        <v>0</v>
      </c>
      <c r="J149" s="46">
        <f t="shared" si="16"/>
        <v>0</v>
      </c>
      <c r="K149" s="46">
        <f t="shared" si="17"/>
        <v>0</v>
      </c>
      <c r="L149" s="46">
        <f t="shared" si="18"/>
        <v>0</v>
      </c>
      <c r="M149" s="46">
        <f t="shared" si="19"/>
        <v>0</v>
      </c>
      <c r="N149" s="46">
        <f t="shared" si="20"/>
        <v>0</v>
      </c>
      <c r="P149" s="272" t="b">
        <f t="shared" si="21"/>
        <v>1</v>
      </c>
    </row>
    <row r="150" spans="2:16" ht="15.75" x14ac:dyDescent="0.25">
      <c r="B150" s="245">
        <v>135</v>
      </c>
      <c r="C150" s="251"/>
      <c r="D150" s="252"/>
      <c r="E150" s="251"/>
      <c r="F150" s="252"/>
      <c r="H150" s="274" t="b">
        <f>IF(ISBLANK(C150),TRUE,IF(OR(ISBLANK(D150),ISBLANK(E150),ISBLANK(F150),ISBLANK(#REF!)),FALSE,TRUE))</f>
        <v>1</v>
      </c>
      <c r="I150" s="46">
        <f t="shared" si="15"/>
        <v>0</v>
      </c>
      <c r="J150" s="46">
        <f t="shared" si="16"/>
        <v>0</v>
      </c>
      <c r="K150" s="46">
        <f t="shared" si="17"/>
        <v>0</v>
      </c>
      <c r="L150" s="46">
        <f t="shared" si="18"/>
        <v>0</v>
      </c>
      <c r="M150" s="46">
        <f t="shared" si="19"/>
        <v>0</v>
      </c>
      <c r="N150" s="46">
        <f t="shared" si="20"/>
        <v>0</v>
      </c>
      <c r="P150" s="272" t="b">
        <f t="shared" si="21"/>
        <v>1</v>
      </c>
    </row>
    <row r="151" spans="2:16" ht="15.75" x14ac:dyDescent="0.25">
      <c r="B151" s="245">
        <v>136</v>
      </c>
      <c r="C151" s="251"/>
      <c r="D151" s="252"/>
      <c r="E151" s="251"/>
      <c r="F151" s="252"/>
      <c r="H151" s="274" t="b">
        <f>IF(ISBLANK(C151),TRUE,IF(OR(ISBLANK(D151),ISBLANK(E151),ISBLANK(F151),ISBLANK(#REF!)),FALSE,TRUE))</f>
        <v>1</v>
      </c>
      <c r="I151" s="46">
        <f t="shared" si="15"/>
        <v>0</v>
      </c>
      <c r="J151" s="46">
        <f t="shared" si="16"/>
        <v>0</v>
      </c>
      <c r="K151" s="46">
        <f t="shared" si="17"/>
        <v>0</v>
      </c>
      <c r="L151" s="46">
        <f t="shared" si="18"/>
        <v>0</v>
      </c>
      <c r="M151" s="46">
        <f t="shared" si="19"/>
        <v>0</v>
      </c>
      <c r="N151" s="46">
        <f t="shared" si="20"/>
        <v>0</v>
      </c>
      <c r="P151" s="272" t="b">
        <f t="shared" si="21"/>
        <v>1</v>
      </c>
    </row>
    <row r="152" spans="2:16" ht="15.75" x14ac:dyDescent="0.25">
      <c r="B152" s="245">
        <v>137</v>
      </c>
      <c r="C152" s="251"/>
      <c r="D152" s="252"/>
      <c r="E152" s="251"/>
      <c r="F152" s="252"/>
      <c r="H152" s="274" t="b">
        <f>IF(ISBLANK(C152),TRUE,IF(OR(ISBLANK(D152),ISBLANK(E152),ISBLANK(F152),ISBLANK(#REF!)),FALSE,TRUE))</f>
        <v>1</v>
      </c>
      <c r="I152" s="46">
        <f t="shared" si="15"/>
        <v>0</v>
      </c>
      <c r="J152" s="46">
        <f t="shared" si="16"/>
        <v>0</v>
      </c>
      <c r="K152" s="46">
        <f t="shared" si="17"/>
        <v>0</v>
      </c>
      <c r="L152" s="46">
        <f t="shared" si="18"/>
        <v>0</v>
      </c>
      <c r="M152" s="46">
        <f t="shared" si="19"/>
        <v>0</v>
      </c>
      <c r="N152" s="46">
        <f t="shared" si="20"/>
        <v>0</v>
      </c>
      <c r="P152" s="272" t="b">
        <f t="shared" si="21"/>
        <v>1</v>
      </c>
    </row>
    <row r="153" spans="2:16" ht="15.75" x14ac:dyDescent="0.25">
      <c r="B153" s="245">
        <v>138</v>
      </c>
      <c r="C153" s="251"/>
      <c r="D153" s="252"/>
      <c r="E153" s="251"/>
      <c r="F153" s="252"/>
      <c r="H153" s="274" t="b">
        <f>IF(ISBLANK(C153),TRUE,IF(OR(ISBLANK(D153),ISBLANK(E153),ISBLANK(F153),ISBLANK(#REF!)),FALSE,TRUE))</f>
        <v>1</v>
      </c>
      <c r="I153" s="46">
        <f t="shared" si="15"/>
        <v>0</v>
      </c>
      <c r="J153" s="46">
        <f t="shared" si="16"/>
        <v>0</v>
      </c>
      <c r="K153" s="46">
        <f t="shared" si="17"/>
        <v>0</v>
      </c>
      <c r="L153" s="46">
        <f t="shared" si="18"/>
        <v>0</v>
      </c>
      <c r="M153" s="46">
        <f t="shared" si="19"/>
        <v>0</v>
      </c>
      <c r="N153" s="46">
        <f t="shared" si="20"/>
        <v>0</v>
      </c>
      <c r="P153" s="272" t="b">
        <f t="shared" si="21"/>
        <v>1</v>
      </c>
    </row>
    <row r="154" spans="2:16" ht="15.75" x14ac:dyDescent="0.25">
      <c r="B154" s="245">
        <v>139</v>
      </c>
      <c r="C154" s="251"/>
      <c r="D154" s="252"/>
      <c r="E154" s="251"/>
      <c r="F154" s="252"/>
      <c r="H154" s="274" t="b">
        <f>IF(ISBLANK(C154),TRUE,IF(OR(ISBLANK(D154),ISBLANK(E154),ISBLANK(F154),ISBLANK(#REF!)),FALSE,TRUE))</f>
        <v>1</v>
      </c>
      <c r="I154" s="46">
        <f t="shared" si="15"/>
        <v>0</v>
      </c>
      <c r="J154" s="46">
        <f t="shared" si="16"/>
        <v>0</v>
      </c>
      <c r="K154" s="46">
        <f t="shared" si="17"/>
        <v>0</v>
      </c>
      <c r="L154" s="46">
        <f t="shared" si="18"/>
        <v>0</v>
      </c>
      <c r="M154" s="46">
        <f t="shared" si="19"/>
        <v>0</v>
      </c>
      <c r="N154" s="46">
        <f t="shared" si="20"/>
        <v>0</v>
      </c>
      <c r="P154" s="272" t="b">
        <f t="shared" si="21"/>
        <v>1</v>
      </c>
    </row>
    <row r="155" spans="2:16" ht="15.75" x14ac:dyDescent="0.25">
      <c r="B155" s="245">
        <v>140</v>
      </c>
      <c r="C155" s="251"/>
      <c r="D155" s="252"/>
      <c r="E155" s="251"/>
      <c r="F155" s="252"/>
      <c r="H155" s="274" t="b">
        <f>IF(ISBLANK(C155),TRUE,IF(OR(ISBLANK(D155),ISBLANK(E155),ISBLANK(F155),ISBLANK(#REF!)),FALSE,TRUE))</f>
        <v>1</v>
      </c>
      <c r="I155" s="46">
        <f t="shared" si="15"/>
        <v>0</v>
      </c>
      <c r="J155" s="46">
        <f t="shared" si="16"/>
        <v>0</v>
      </c>
      <c r="K155" s="46">
        <f t="shared" si="17"/>
        <v>0</v>
      </c>
      <c r="L155" s="46">
        <f t="shared" si="18"/>
        <v>0</v>
      </c>
      <c r="M155" s="46">
        <f t="shared" si="19"/>
        <v>0</v>
      </c>
      <c r="N155" s="46">
        <f t="shared" si="20"/>
        <v>0</v>
      </c>
      <c r="P155" s="272" t="b">
        <f t="shared" si="21"/>
        <v>1</v>
      </c>
    </row>
    <row r="156" spans="2:16" ht="15.75" x14ac:dyDescent="0.25">
      <c r="B156" s="245">
        <v>141</v>
      </c>
      <c r="C156" s="251"/>
      <c r="D156" s="252"/>
      <c r="E156" s="251"/>
      <c r="F156" s="252"/>
      <c r="H156" s="274" t="b">
        <f>IF(ISBLANK(C156),TRUE,IF(OR(ISBLANK(D156),ISBLANK(E156),ISBLANK(F156),ISBLANK(#REF!)),FALSE,TRUE))</f>
        <v>1</v>
      </c>
      <c r="I156" s="46">
        <f t="shared" si="15"/>
        <v>0</v>
      </c>
      <c r="J156" s="46">
        <f t="shared" si="16"/>
        <v>0</v>
      </c>
      <c r="K156" s="46">
        <f t="shared" si="17"/>
        <v>0</v>
      </c>
      <c r="L156" s="46">
        <f t="shared" si="18"/>
        <v>0</v>
      </c>
      <c r="M156" s="46">
        <f t="shared" si="19"/>
        <v>0</v>
      </c>
      <c r="N156" s="46">
        <f t="shared" si="20"/>
        <v>0</v>
      </c>
      <c r="P156" s="272" t="b">
        <f t="shared" si="21"/>
        <v>1</v>
      </c>
    </row>
    <row r="157" spans="2:16" ht="15.75" x14ac:dyDescent="0.25">
      <c r="B157" s="245">
        <v>142</v>
      </c>
      <c r="C157" s="251"/>
      <c r="D157" s="252"/>
      <c r="E157" s="251"/>
      <c r="F157" s="252"/>
      <c r="H157" s="274" t="b">
        <f>IF(ISBLANK(C157),TRUE,IF(OR(ISBLANK(D157),ISBLANK(E157),ISBLANK(F157),ISBLANK(#REF!)),FALSE,TRUE))</f>
        <v>1</v>
      </c>
      <c r="I157" s="46">
        <f t="shared" si="15"/>
        <v>0</v>
      </c>
      <c r="J157" s="46">
        <f t="shared" si="16"/>
        <v>0</v>
      </c>
      <c r="K157" s="46">
        <f t="shared" si="17"/>
        <v>0</v>
      </c>
      <c r="L157" s="46">
        <f t="shared" si="18"/>
        <v>0</v>
      </c>
      <c r="M157" s="46">
        <f t="shared" si="19"/>
        <v>0</v>
      </c>
      <c r="N157" s="46">
        <f t="shared" si="20"/>
        <v>0</v>
      </c>
      <c r="P157" s="272" t="b">
        <f t="shared" si="21"/>
        <v>1</v>
      </c>
    </row>
    <row r="158" spans="2:16" ht="15.75" x14ac:dyDescent="0.25">
      <c r="B158" s="245">
        <v>143</v>
      </c>
      <c r="C158" s="251"/>
      <c r="D158" s="252"/>
      <c r="E158" s="251"/>
      <c r="F158" s="252"/>
      <c r="H158" s="274" t="b">
        <f>IF(ISBLANK(C158),TRUE,IF(OR(ISBLANK(D158),ISBLANK(E158),ISBLANK(F158),ISBLANK(#REF!)),FALSE,TRUE))</f>
        <v>1</v>
      </c>
      <c r="I158" s="46">
        <f t="shared" si="15"/>
        <v>0</v>
      </c>
      <c r="J158" s="46">
        <f t="shared" si="16"/>
        <v>0</v>
      </c>
      <c r="K158" s="46">
        <f t="shared" si="17"/>
        <v>0</v>
      </c>
      <c r="L158" s="46">
        <f t="shared" si="18"/>
        <v>0</v>
      </c>
      <c r="M158" s="46">
        <f t="shared" si="19"/>
        <v>0</v>
      </c>
      <c r="N158" s="46">
        <f t="shared" si="20"/>
        <v>0</v>
      </c>
      <c r="P158" s="272" t="b">
        <f t="shared" si="21"/>
        <v>1</v>
      </c>
    </row>
    <row r="159" spans="2:16" ht="15.75" x14ac:dyDescent="0.25">
      <c r="B159" s="245">
        <v>144</v>
      </c>
      <c r="C159" s="251"/>
      <c r="D159" s="252"/>
      <c r="E159" s="251"/>
      <c r="F159" s="252"/>
      <c r="H159" s="274" t="b">
        <f>IF(ISBLANK(C159),TRUE,IF(OR(ISBLANK(D159),ISBLANK(E159),ISBLANK(F159),ISBLANK(#REF!)),FALSE,TRUE))</f>
        <v>1</v>
      </c>
      <c r="I159" s="46">
        <f t="shared" si="15"/>
        <v>0</v>
      </c>
      <c r="J159" s="46">
        <f t="shared" si="16"/>
        <v>0</v>
      </c>
      <c r="K159" s="46">
        <f t="shared" si="17"/>
        <v>0</v>
      </c>
      <c r="L159" s="46">
        <f t="shared" si="18"/>
        <v>0</v>
      </c>
      <c r="M159" s="46">
        <f t="shared" si="19"/>
        <v>0</v>
      </c>
      <c r="N159" s="46">
        <f t="shared" si="20"/>
        <v>0</v>
      </c>
      <c r="P159" s="272" t="b">
        <f t="shared" si="21"/>
        <v>1</v>
      </c>
    </row>
    <row r="160" spans="2:16" ht="15.75" x14ac:dyDescent="0.25">
      <c r="B160" s="245">
        <v>145</v>
      </c>
      <c r="C160" s="251"/>
      <c r="D160" s="252"/>
      <c r="E160" s="251"/>
      <c r="F160" s="252"/>
      <c r="H160" s="274" t="b">
        <f>IF(ISBLANK(C160),TRUE,IF(OR(ISBLANK(D160),ISBLANK(E160),ISBLANK(F160),ISBLANK(#REF!)),FALSE,TRUE))</f>
        <v>1</v>
      </c>
      <c r="I160" s="46">
        <f t="shared" si="15"/>
        <v>0</v>
      </c>
      <c r="J160" s="46">
        <f t="shared" si="16"/>
        <v>0</v>
      </c>
      <c r="K160" s="46">
        <f t="shared" si="17"/>
        <v>0</v>
      </c>
      <c r="L160" s="46">
        <f t="shared" si="18"/>
        <v>0</v>
      </c>
      <c r="M160" s="46">
        <f t="shared" si="19"/>
        <v>0</v>
      </c>
      <c r="N160" s="46">
        <f t="shared" si="20"/>
        <v>0</v>
      </c>
      <c r="P160" s="272" t="b">
        <f t="shared" si="21"/>
        <v>1</v>
      </c>
    </row>
    <row r="161" spans="2:16" ht="15.75" x14ac:dyDescent="0.25">
      <c r="B161" s="245">
        <v>146</v>
      </c>
      <c r="C161" s="251"/>
      <c r="D161" s="252"/>
      <c r="E161" s="251"/>
      <c r="F161" s="252"/>
      <c r="H161" s="274" t="b">
        <f>IF(ISBLANK(C161),TRUE,IF(OR(ISBLANK(D161),ISBLANK(E161),ISBLANK(F161),ISBLANK(#REF!)),FALSE,TRUE))</f>
        <v>1</v>
      </c>
      <c r="I161" s="46">
        <f t="shared" si="15"/>
        <v>0</v>
      </c>
      <c r="J161" s="46">
        <f t="shared" si="16"/>
        <v>0</v>
      </c>
      <c r="K161" s="46">
        <f t="shared" si="17"/>
        <v>0</v>
      </c>
      <c r="L161" s="46">
        <f t="shared" si="18"/>
        <v>0</v>
      </c>
      <c r="M161" s="46">
        <f t="shared" si="19"/>
        <v>0</v>
      </c>
      <c r="N161" s="46">
        <f t="shared" si="20"/>
        <v>0</v>
      </c>
      <c r="P161" s="272" t="b">
        <f t="shared" si="21"/>
        <v>1</v>
      </c>
    </row>
    <row r="162" spans="2:16" ht="15.75" x14ac:dyDescent="0.25">
      <c r="B162" s="245">
        <v>147</v>
      </c>
      <c r="C162" s="251"/>
      <c r="D162" s="252"/>
      <c r="E162" s="251"/>
      <c r="F162" s="252"/>
      <c r="H162" s="274" t="b">
        <f>IF(ISBLANK(C162),TRUE,IF(OR(ISBLANK(D162),ISBLANK(E162),ISBLANK(F162),ISBLANK(#REF!)),FALSE,TRUE))</f>
        <v>1</v>
      </c>
      <c r="I162" s="46">
        <f t="shared" si="15"/>
        <v>0</v>
      </c>
      <c r="J162" s="46">
        <f t="shared" si="16"/>
        <v>0</v>
      </c>
      <c r="K162" s="46">
        <f t="shared" si="17"/>
        <v>0</v>
      </c>
      <c r="L162" s="46">
        <f t="shared" si="18"/>
        <v>0</v>
      </c>
      <c r="M162" s="46">
        <f t="shared" si="19"/>
        <v>0</v>
      </c>
      <c r="N162" s="46">
        <f t="shared" si="20"/>
        <v>0</v>
      </c>
      <c r="P162" s="272" t="b">
        <f t="shared" si="21"/>
        <v>1</v>
      </c>
    </row>
    <row r="163" spans="2:16" ht="15.75" x14ac:dyDescent="0.25">
      <c r="B163" s="245">
        <v>148</v>
      </c>
      <c r="C163" s="251"/>
      <c r="D163" s="252"/>
      <c r="E163" s="251"/>
      <c r="F163" s="252"/>
      <c r="H163" s="274" t="b">
        <f>IF(ISBLANK(C163),TRUE,IF(OR(ISBLANK(D163),ISBLANK(E163),ISBLANK(F163),ISBLANK(#REF!)),FALSE,TRUE))</f>
        <v>1</v>
      </c>
      <c r="I163" s="46">
        <f t="shared" si="15"/>
        <v>0</v>
      </c>
      <c r="J163" s="46">
        <f t="shared" si="16"/>
        <v>0</v>
      </c>
      <c r="K163" s="46">
        <f t="shared" si="17"/>
        <v>0</v>
      </c>
      <c r="L163" s="46">
        <f t="shared" si="18"/>
        <v>0</v>
      </c>
      <c r="M163" s="46">
        <f t="shared" si="19"/>
        <v>0</v>
      </c>
      <c r="N163" s="46">
        <f t="shared" si="20"/>
        <v>0</v>
      </c>
      <c r="P163" s="272" t="b">
        <f t="shared" si="21"/>
        <v>1</v>
      </c>
    </row>
    <row r="164" spans="2:16" ht="15.75" x14ac:dyDescent="0.25">
      <c r="B164" s="245">
        <v>149</v>
      </c>
      <c r="C164" s="251"/>
      <c r="D164" s="252"/>
      <c r="E164" s="251"/>
      <c r="F164" s="252"/>
      <c r="H164" s="274" t="b">
        <f>IF(ISBLANK(C164),TRUE,IF(OR(ISBLANK(D164),ISBLANK(E164),ISBLANK(F164),ISBLANK(#REF!)),FALSE,TRUE))</f>
        <v>1</v>
      </c>
      <c r="I164" s="46">
        <f t="shared" si="15"/>
        <v>0</v>
      </c>
      <c r="J164" s="46">
        <f t="shared" si="16"/>
        <v>0</v>
      </c>
      <c r="K164" s="46">
        <f t="shared" si="17"/>
        <v>0</v>
      </c>
      <c r="L164" s="46">
        <f t="shared" si="18"/>
        <v>0</v>
      </c>
      <c r="M164" s="46">
        <f t="shared" si="19"/>
        <v>0</v>
      </c>
      <c r="N164" s="46">
        <f t="shared" si="20"/>
        <v>0</v>
      </c>
      <c r="P164" s="272" t="b">
        <f t="shared" si="21"/>
        <v>1</v>
      </c>
    </row>
    <row r="165" spans="2:16" ht="15.75" x14ac:dyDescent="0.25">
      <c r="B165" s="245">
        <v>150</v>
      </c>
      <c r="C165" s="251"/>
      <c r="D165" s="252"/>
      <c r="E165" s="251"/>
      <c r="F165" s="252"/>
      <c r="H165" s="274" t="b">
        <f>IF(ISBLANK(C165),TRUE,IF(OR(ISBLANK(D165),ISBLANK(E165),ISBLANK(F165),ISBLANK(#REF!)),FALSE,TRUE))</f>
        <v>1</v>
      </c>
      <c r="I165" s="46">
        <f t="shared" si="15"/>
        <v>0</v>
      </c>
      <c r="J165" s="46">
        <f t="shared" si="16"/>
        <v>0</v>
      </c>
      <c r="K165" s="46">
        <f t="shared" si="17"/>
        <v>0</v>
      </c>
      <c r="L165" s="46">
        <f t="shared" si="18"/>
        <v>0</v>
      </c>
      <c r="M165" s="46">
        <f t="shared" si="19"/>
        <v>0</v>
      </c>
      <c r="N165" s="46">
        <f t="shared" si="20"/>
        <v>0</v>
      </c>
      <c r="P165" s="272" t="b">
        <f t="shared" si="21"/>
        <v>1</v>
      </c>
    </row>
    <row r="166" spans="2:16" ht="15.75" x14ac:dyDescent="0.25">
      <c r="B166" s="245">
        <v>151</v>
      </c>
      <c r="C166" s="251"/>
      <c r="D166" s="252"/>
      <c r="E166" s="251"/>
      <c r="F166" s="252"/>
      <c r="H166" s="274" t="b">
        <f>IF(ISBLANK(C166),TRUE,IF(OR(ISBLANK(D166),ISBLANK(E166),ISBLANK(F166),ISBLANK(#REF!)),FALSE,TRUE))</f>
        <v>1</v>
      </c>
      <c r="I166" s="46">
        <f t="shared" si="15"/>
        <v>0</v>
      </c>
      <c r="J166" s="46">
        <f t="shared" si="16"/>
        <v>0</v>
      </c>
      <c r="K166" s="46">
        <f t="shared" si="17"/>
        <v>0</v>
      </c>
      <c r="L166" s="46">
        <f t="shared" si="18"/>
        <v>0</v>
      </c>
      <c r="M166" s="46">
        <f t="shared" si="19"/>
        <v>0</v>
      </c>
      <c r="N166" s="46">
        <f t="shared" si="20"/>
        <v>0</v>
      </c>
      <c r="P166" s="272" t="b">
        <f t="shared" si="21"/>
        <v>1</v>
      </c>
    </row>
    <row r="167" spans="2:16" ht="15.75" x14ac:dyDescent="0.25">
      <c r="B167" s="245">
        <v>152</v>
      </c>
      <c r="C167" s="251"/>
      <c r="D167" s="252"/>
      <c r="E167" s="251"/>
      <c r="F167" s="252"/>
      <c r="H167" s="274" t="b">
        <f>IF(ISBLANK(C167),TRUE,IF(OR(ISBLANK(D167),ISBLANK(E167),ISBLANK(F167),ISBLANK(#REF!)),FALSE,TRUE))</f>
        <v>1</v>
      </c>
      <c r="I167" s="46">
        <f t="shared" si="15"/>
        <v>0</v>
      </c>
      <c r="J167" s="46">
        <f t="shared" si="16"/>
        <v>0</v>
      </c>
      <c r="K167" s="46">
        <f t="shared" si="17"/>
        <v>0</v>
      </c>
      <c r="L167" s="46">
        <f t="shared" si="18"/>
        <v>0</v>
      </c>
      <c r="M167" s="46">
        <f t="shared" si="19"/>
        <v>0</v>
      </c>
      <c r="N167" s="46">
        <f t="shared" si="20"/>
        <v>0</v>
      </c>
      <c r="P167" s="272" t="b">
        <f t="shared" si="21"/>
        <v>1</v>
      </c>
    </row>
    <row r="168" spans="2:16" ht="15.75" x14ac:dyDescent="0.25">
      <c r="B168" s="245">
        <v>153</v>
      </c>
      <c r="C168" s="251"/>
      <c r="D168" s="252"/>
      <c r="E168" s="251"/>
      <c r="F168" s="252"/>
      <c r="H168" s="274" t="b">
        <f>IF(ISBLANK(C168),TRUE,IF(OR(ISBLANK(D168),ISBLANK(E168),ISBLANK(F168),ISBLANK(#REF!)),FALSE,TRUE))</f>
        <v>1</v>
      </c>
      <c r="I168" s="46">
        <f t="shared" si="15"/>
        <v>0</v>
      </c>
      <c r="J168" s="46">
        <f t="shared" si="16"/>
        <v>0</v>
      </c>
      <c r="K168" s="46">
        <f t="shared" si="17"/>
        <v>0</v>
      </c>
      <c r="L168" s="46">
        <f t="shared" si="18"/>
        <v>0</v>
      </c>
      <c r="M168" s="46">
        <f t="shared" si="19"/>
        <v>0</v>
      </c>
      <c r="N168" s="46">
        <f t="shared" si="20"/>
        <v>0</v>
      </c>
      <c r="P168" s="272" t="b">
        <f t="shared" si="21"/>
        <v>1</v>
      </c>
    </row>
    <row r="169" spans="2:16" ht="15.75" x14ac:dyDescent="0.25">
      <c r="B169" s="245">
        <v>154</v>
      </c>
      <c r="C169" s="251"/>
      <c r="D169" s="252"/>
      <c r="E169" s="251"/>
      <c r="F169" s="252"/>
      <c r="H169" s="274" t="b">
        <f>IF(ISBLANK(C169),TRUE,IF(OR(ISBLANK(D169),ISBLANK(E169),ISBLANK(F169),ISBLANK(#REF!)),FALSE,TRUE))</f>
        <v>1</v>
      </c>
      <c r="I169" s="46">
        <f t="shared" si="15"/>
        <v>0</v>
      </c>
      <c r="J169" s="46">
        <f t="shared" si="16"/>
        <v>0</v>
      </c>
      <c r="K169" s="46">
        <f t="shared" si="17"/>
        <v>0</v>
      </c>
      <c r="L169" s="46">
        <f t="shared" si="18"/>
        <v>0</v>
      </c>
      <c r="M169" s="46">
        <f t="shared" si="19"/>
        <v>0</v>
      </c>
      <c r="N169" s="46">
        <f t="shared" si="20"/>
        <v>0</v>
      </c>
      <c r="P169" s="272" t="b">
        <f t="shared" si="21"/>
        <v>1</v>
      </c>
    </row>
    <row r="170" spans="2:16" ht="15.75" x14ac:dyDescent="0.25">
      <c r="B170" s="245">
        <v>155</v>
      </c>
      <c r="C170" s="251"/>
      <c r="D170" s="252"/>
      <c r="E170" s="251"/>
      <c r="F170" s="252"/>
      <c r="H170" s="274" t="b">
        <f>IF(ISBLANK(C170),TRUE,IF(OR(ISBLANK(D170),ISBLANK(E170),ISBLANK(F170),ISBLANK(#REF!)),FALSE,TRUE))</f>
        <v>1</v>
      </c>
      <c r="I170" s="46">
        <f t="shared" si="15"/>
        <v>0</v>
      </c>
      <c r="J170" s="46">
        <f t="shared" si="16"/>
        <v>0</v>
      </c>
      <c r="K170" s="46">
        <f t="shared" si="17"/>
        <v>0</v>
      </c>
      <c r="L170" s="46">
        <f t="shared" si="18"/>
        <v>0</v>
      </c>
      <c r="M170" s="46">
        <f t="shared" si="19"/>
        <v>0</v>
      </c>
      <c r="N170" s="46">
        <f t="shared" si="20"/>
        <v>0</v>
      </c>
      <c r="P170" s="272" t="b">
        <f t="shared" si="21"/>
        <v>1</v>
      </c>
    </row>
    <row r="171" spans="2:16" ht="15.75" x14ac:dyDescent="0.25">
      <c r="B171" s="245">
        <v>156</v>
      </c>
      <c r="C171" s="251"/>
      <c r="D171" s="252"/>
      <c r="E171" s="251"/>
      <c r="F171" s="252"/>
      <c r="H171" s="274" t="b">
        <f>IF(ISBLANK(C171),TRUE,IF(OR(ISBLANK(D171),ISBLANK(E171),ISBLANK(F171),ISBLANK(#REF!)),FALSE,TRUE))</f>
        <v>1</v>
      </c>
      <c r="I171" s="46">
        <f t="shared" si="15"/>
        <v>0</v>
      </c>
      <c r="J171" s="46">
        <f t="shared" si="16"/>
        <v>0</v>
      </c>
      <c r="K171" s="46">
        <f t="shared" si="17"/>
        <v>0</v>
      </c>
      <c r="L171" s="46">
        <f t="shared" si="18"/>
        <v>0</v>
      </c>
      <c r="M171" s="46">
        <f t="shared" si="19"/>
        <v>0</v>
      </c>
      <c r="N171" s="46">
        <f t="shared" si="20"/>
        <v>0</v>
      </c>
      <c r="P171" s="272" t="b">
        <f t="shared" si="21"/>
        <v>1</v>
      </c>
    </row>
    <row r="172" spans="2:16" ht="15.75" x14ac:dyDescent="0.25">
      <c r="B172" s="245">
        <v>157</v>
      </c>
      <c r="C172" s="251"/>
      <c r="D172" s="252"/>
      <c r="E172" s="251"/>
      <c r="F172" s="252"/>
      <c r="H172" s="274" t="b">
        <f>IF(ISBLANK(C172),TRUE,IF(OR(ISBLANK(D172),ISBLANK(E172),ISBLANK(F172),ISBLANK(#REF!)),FALSE,TRUE))</f>
        <v>1</v>
      </c>
      <c r="I172" s="46">
        <f t="shared" si="15"/>
        <v>0</v>
      </c>
      <c r="J172" s="46">
        <f t="shared" si="16"/>
        <v>0</v>
      </c>
      <c r="K172" s="46">
        <f t="shared" si="17"/>
        <v>0</v>
      </c>
      <c r="L172" s="46">
        <f t="shared" si="18"/>
        <v>0</v>
      </c>
      <c r="M172" s="46">
        <f t="shared" si="19"/>
        <v>0</v>
      </c>
      <c r="N172" s="46">
        <f t="shared" si="20"/>
        <v>0</v>
      </c>
      <c r="P172" s="272" t="b">
        <f t="shared" si="21"/>
        <v>1</v>
      </c>
    </row>
    <row r="173" spans="2:16" ht="15.75" x14ac:dyDescent="0.25">
      <c r="B173" s="245">
        <v>158</v>
      </c>
      <c r="C173" s="251"/>
      <c r="D173" s="252"/>
      <c r="E173" s="251"/>
      <c r="F173" s="252"/>
      <c r="H173" s="274" t="b">
        <f>IF(ISBLANK(C173),TRUE,IF(OR(ISBLANK(D173),ISBLANK(E173),ISBLANK(F173),ISBLANK(#REF!)),FALSE,TRUE))</f>
        <v>1</v>
      </c>
      <c r="I173" s="46">
        <f t="shared" si="15"/>
        <v>0</v>
      </c>
      <c r="J173" s="46">
        <f t="shared" si="16"/>
        <v>0</v>
      </c>
      <c r="K173" s="46">
        <f t="shared" si="17"/>
        <v>0</v>
      </c>
      <c r="L173" s="46">
        <f t="shared" si="18"/>
        <v>0</v>
      </c>
      <c r="M173" s="46">
        <f t="shared" si="19"/>
        <v>0</v>
      </c>
      <c r="N173" s="46">
        <f t="shared" si="20"/>
        <v>0</v>
      </c>
      <c r="P173" s="272" t="b">
        <f t="shared" si="21"/>
        <v>1</v>
      </c>
    </row>
    <row r="174" spans="2:16" ht="15.75" x14ac:dyDescent="0.25">
      <c r="B174" s="245">
        <v>159</v>
      </c>
      <c r="C174" s="251"/>
      <c r="D174" s="252"/>
      <c r="E174" s="251"/>
      <c r="F174" s="252"/>
      <c r="H174" s="274" t="b">
        <f>IF(ISBLANK(C174),TRUE,IF(OR(ISBLANK(D174),ISBLANK(E174),ISBLANK(F174),ISBLANK(#REF!)),FALSE,TRUE))</f>
        <v>1</v>
      </c>
      <c r="I174" s="46">
        <f t="shared" si="15"/>
        <v>0</v>
      </c>
      <c r="J174" s="46">
        <f t="shared" si="16"/>
        <v>0</v>
      </c>
      <c r="K174" s="46">
        <f t="shared" si="17"/>
        <v>0</v>
      </c>
      <c r="L174" s="46">
        <f t="shared" si="18"/>
        <v>0</v>
      </c>
      <c r="M174" s="46">
        <f t="shared" si="19"/>
        <v>0</v>
      </c>
      <c r="N174" s="46">
        <f t="shared" si="20"/>
        <v>0</v>
      </c>
      <c r="P174" s="272" t="b">
        <f t="shared" si="21"/>
        <v>1</v>
      </c>
    </row>
    <row r="175" spans="2:16" ht="15.75" x14ac:dyDescent="0.25">
      <c r="B175" s="245">
        <v>160</v>
      </c>
      <c r="C175" s="251"/>
      <c r="D175" s="252"/>
      <c r="E175" s="251"/>
      <c r="F175" s="252"/>
      <c r="H175" s="274" t="b">
        <f>IF(ISBLANK(C175),TRUE,IF(OR(ISBLANK(D175),ISBLANK(E175),ISBLANK(F175),ISBLANK(#REF!)),FALSE,TRUE))</f>
        <v>1</v>
      </c>
      <c r="I175" s="46">
        <f t="shared" si="15"/>
        <v>0</v>
      </c>
      <c r="J175" s="46">
        <f t="shared" si="16"/>
        <v>0</v>
      </c>
      <c r="K175" s="46">
        <f t="shared" si="17"/>
        <v>0</v>
      </c>
      <c r="L175" s="46">
        <f t="shared" si="18"/>
        <v>0</v>
      </c>
      <c r="M175" s="46">
        <f t="shared" si="19"/>
        <v>0</v>
      </c>
      <c r="N175" s="46">
        <f t="shared" si="20"/>
        <v>0</v>
      </c>
      <c r="P175" s="272" t="b">
        <f t="shared" si="21"/>
        <v>1</v>
      </c>
    </row>
    <row r="176" spans="2:16" ht="15.75" x14ac:dyDescent="0.25">
      <c r="B176" s="245">
        <v>161</v>
      </c>
      <c r="C176" s="251"/>
      <c r="D176" s="252"/>
      <c r="E176" s="251"/>
      <c r="F176" s="252"/>
      <c r="H176" s="274" t="b">
        <f>IF(ISBLANK(C176),TRUE,IF(OR(ISBLANK(D176),ISBLANK(E176),ISBLANK(F176),ISBLANK(#REF!)),FALSE,TRUE))</f>
        <v>1</v>
      </c>
      <c r="I176" s="46">
        <f t="shared" si="15"/>
        <v>0</v>
      </c>
      <c r="J176" s="46">
        <f t="shared" si="16"/>
        <v>0</v>
      </c>
      <c r="K176" s="46">
        <f t="shared" si="17"/>
        <v>0</v>
      </c>
      <c r="L176" s="46">
        <f t="shared" si="18"/>
        <v>0</v>
      </c>
      <c r="M176" s="46">
        <f t="shared" si="19"/>
        <v>0</v>
      </c>
      <c r="N176" s="46">
        <f t="shared" si="20"/>
        <v>0</v>
      </c>
      <c r="P176" s="272" t="b">
        <f t="shared" si="21"/>
        <v>1</v>
      </c>
    </row>
    <row r="177" spans="2:16" ht="15.75" x14ac:dyDescent="0.25">
      <c r="B177" s="245">
        <v>162</v>
      </c>
      <c r="C177" s="251"/>
      <c r="D177" s="252"/>
      <c r="E177" s="251"/>
      <c r="F177" s="252"/>
      <c r="H177" s="274" t="b">
        <f>IF(ISBLANK(C177),TRUE,IF(OR(ISBLANK(D177),ISBLANK(E177),ISBLANK(F177),ISBLANK(#REF!)),FALSE,TRUE))</f>
        <v>1</v>
      </c>
      <c r="I177" s="46">
        <f t="shared" si="15"/>
        <v>0</v>
      </c>
      <c r="J177" s="46">
        <f t="shared" si="16"/>
        <v>0</v>
      </c>
      <c r="K177" s="46">
        <f t="shared" si="17"/>
        <v>0</v>
      </c>
      <c r="L177" s="46">
        <f t="shared" si="18"/>
        <v>0</v>
      </c>
      <c r="M177" s="46">
        <f t="shared" si="19"/>
        <v>0</v>
      </c>
      <c r="N177" s="46">
        <f t="shared" si="20"/>
        <v>0</v>
      </c>
      <c r="P177" s="272" t="b">
        <f t="shared" si="21"/>
        <v>1</v>
      </c>
    </row>
    <row r="178" spans="2:16" ht="15.75" x14ac:dyDescent="0.25">
      <c r="B178" s="245">
        <v>163</v>
      </c>
      <c r="C178" s="251"/>
      <c r="D178" s="252"/>
      <c r="E178" s="251"/>
      <c r="F178" s="252"/>
      <c r="H178" s="274" t="b">
        <f>IF(ISBLANK(C178),TRUE,IF(OR(ISBLANK(D178),ISBLANK(E178),ISBLANK(F178),ISBLANK(#REF!)),FALSE,TRUE))</f>
        <v>1</v>
      </c>
      <c r="I178" s="46">
        <f t="shared" si="15"/>
        <v>0</v>
      </c>
      <c r="J178" s="46">
        <f t="shared" si="16"/>
        <v>0</v>
      </c>
      <c r="K178" s="46">
        <f t="shared" si="17"/>
        <v>0</v>
      </c>
      <c r="L178" s="46">
        <f t="shared" si="18"/>
        <v>0</v>
      </c>
      <c r="M178" s="46">
        <f t="shared" si="19"/>
        <v>0</v>
      </c>
      <c r="N178" s="46">
        <f t="shared" si="20"/>
        <v>0</v>
      </c>
      <c r="P178" s="272" t="b">
        <f t="shared" si="21"/>
        <v>1</v>
      </c>
    </row>
    <row r="179" spans="2:16" ht="15.75" x14ac:dyDescent="0.25">
      <c r="B179" s="245">
        <v>164</v>
      </c>
      <c r="C179" s="251"/>
      <c r="D179" s="252"/>
      <c r="E179" s="251"/>
      <c r="F179" s="252"/>
      <c r="H179" s="274" t="b">
        <f>IF(ISBLANK(C179),TRUE,IF(OR(ISBLANK(D179),ISBLANK(E179),ISBLANK(F179),ISBLANK(#REF!)),FALSE,TRUE))</f>
        <v>1</v>
      </c>
      <c r="I179" s="46">
        <f t="shared" si="15"/>
        <v>0</v>
      </c>
      <c r="J179" s="46">
        <f t="shared" si="16"/>
        <v>0</v>
      </c>
      <c r="K179" s="46">
        <f t="shared" si="17"/>
        <v>0</v>
      </c>
      <c r="L179" s="46">
        <f t="shared" si="18"/>
        <v>0</v>
      </c>
      <c r="M179" s="46">
        <f t="shared" si="19"/>
        <v>0</v>
      </c>
      <c r="N179" s="46">
        <f t="shared" si="20"/>
        <v>0</v>
      </c>
      <c r="P179" s="272" t="b">
        <f t="shared" si="21"/>
        <v>1</v>
      </c>
    </row>
    <row r="180" spans="2:16" ht="15.75" x14ac:dyDescent="0.25">
      <c r="B180" s="245">
        <v>165</v>
      </c>
      <c r="C180" s="251"/>
      <c r="D180" s="252"/>
      <c r="E180" s="251"/>
      <c r="F180" s="252"/>
      <c r="H180" s="274" t="b">
        <f>IF(ISBLANK(C180),TRUE,IF(OR(ISBLANK(D180),ISBLANK(E180),ISBLANK(F180),ISBLANK(#REF!)),FALSE,TRUE))</f>
        <v>1</v>
      </c>
      <c r="I180" s="46">
        <f t="shared" si="15"/>
        <v>0</v>
      </c>
      <c r="J180" s="46">
        <f t="shared" si="16"/>
        <v>0</v>
      </c>
      <c r="K180" s="46">
        <f t="shared" si="17"/>
        <v>0</v>
      </c>
      <c r="L180" s="46">
        <f t="shared" si="18"/>
        <v>0</v>
      </c>
      <c r="M180" s="46">
        <f t="shared" si="19"/>
        <v>0</v>
      </c>
      <c r="N180" s="46">
        <f t="shared" si="20"/>
        <v>0</v>
      </c>
      <c r="P180" s="272" t="b">
        <f t="shared" si="21"/>
        <v>1</v>
      </c>
    </row>
    <row r="181" spans="2:16" ht="15.75" x14ac:dyDescent="0.25">
      <c r="B181" s="245">
        <v>166</v>
      </c>
      <c r="C181" s="251"/>
      <c r="D181" s="252"/>
      <c r="E181" s="251"/>
      <c r="F181" s="252"/>
      <c r="H181" s="274" t="b">
        <f>IF(ISBLANK(C181),TRUE,IF(OR(ISBLANK(D181),ISBLANK(E181),ISBLANK(F181),ISBLANK(#REF!)),FALSE,TRUE))</f>
        <v>1</v>
      </c>
      <c r="I181" s="46">
        <f t="shared" si="15"/>
        <v>0</v>
      </c>
      <c r="J181" s="46">
        <f t="shared" si="16"/>
        <v>0</v>
      </c>
      <c r="K181" s="46">
        <f t="shared" si="17"/>
        <v>0</v>
      </c>
      <c r="L181" s="46">
        <f t="shared" si="18"/>
        <v>0</v>
      </c>
      <c r="M181" s="46">
        <f t="shared" si="19"/>
        <v>0</v>
      </c>
      <c r="N181" s="46">
        <f t="shared" si="20"/>
        <v>0</v>
      </c>
      <c r="P181" s="272" t="b">
        <f t="shared" si="21"/>
        <v>1</v>
      </c>
    </row>
    <row r="182" spans="2:16" ht="15.75" x14ac:dyDescent="0.25">
      <c r="B182" s="245">
        <v>167</v>
      </c>
      <c r="C182" s="251"/>
      <c r="D182" s="252"/>
      <c r="E182" s="251"/>
      <c r="F182" s="252"/>
      <c r="H182" s="274" t="b">
        <f>IF(ISBLANK(C182),TRUE,IF(OR(ISBLANK(D182),ISBLANK(E182),ISBLANK(F182),ISBLANK(#REF!)),FALSE,TRUE))</f>
        <v>1</v>
      </c>
      <c r="I182" s="46">
        <f t="shared" si="15"/>
        <v>0</v>
      </c>
      <c r="J182" s="46">
        <f t="shared" si="16"/>
        <v>0</v>
      </c>
      <c r="K182" s="46">
        <f t="shared" si="17"/>
        <v>0</v>
      </c>
      <c r="L182" s="46">
        <f t="shared" si="18"/>
        <v>0</v>
      </c>
      <c r="M182" s="46">
        <f t="shared" si="19"/>
        <v>0</v>
      </c>
      <c r="N182" s="46">
        <f t="shared" si="20"/>
        <v>0</v>
      </c>
      <c r="P182" s="272" t="b">
        <f t="shared" si="21"/>
        <v>1</v>
      </c>
    </row>
    <row r="183" spans="2:16" ht="15.75" x14ac:dyDescent="0.25">
      <c r="B183" s="245">
        <v>168</v>
      </c>
      <c r="C183" s="251"/>
      <c r="D183" s="252"/>
      <c r="E183" s="251"/>
      <c r="F183" s="252"/>
      <c r="H183" s="274" t="b">
        <f>IF(ISBLANK(C183),TRUE,IF(OR(ISBLANK(D183),ISBLANK(E183),ISBLANK(F183),ISBLANK(#REF!)),FALSE,TRUE))</f>
        <v>1</v>
      </c>
      <c r="I183" s="46">
        <f t="shared" si="15"/>
        <v>0</v>
      </c>
      <c r="J183" s="46">
        <f t="shared" si="16"/>
        <v>0</v>
      </c>
      <c r="K183" s="46">
        <f t="shared" si="17"/>
        <v>0</v>
      </c>
      <c r="L183" s="46">
        <f t="shared" si="18"/>
        <v>0</v>
      </c>
      <c r="M183" s="46">
        <f t="shared" si="19"/>
        <v>0</v>
      </c>
      <c r="N183" s="46">
        <f t="shared" si="20"/>
        <v>0</v>
      </c>
      <c r="P183" s="272" t="b">
        <f t="shared" si="21"/>
        <v>1</v>
      </c>
    </row>
    <row r="184" spans="2:16" ht="15.75" x14ac:dyDescent="0.25">
      <c r="B184" s="245">
        <v>169</v>
      </c>
      <c r="C184" s="251"/>
      <c r="D184" s="252"/>
      <c r="E184" s="251"/>
      <c r="F184" s="252"/>
      <c r="H184" s="274" t="b">
        <f>IF(ISBLANK(C184),TRUE,IF(OR(ISBLANK(D184),ISBLANK(E184),ISBLANK(F184),ISBLANK(#REF!)),FALSE,TRUE))</f>
        <v>1</v>
      </c>
      <c r="I184" s="46">
        <f t="shared" si="15"/>
        <v>0</v>
      </c>
      <c r="J184" s="46">
        <f t="shared" si="16"/>
        <v>0</v>
      </c>
      <c r="K184" s="46">
        <f t="shared" si="17"/>
        <v>0</v>
      </c>
      <c r="L184" s="46">
        <f t="shared" si="18"/>
        <v>0</v>
      </c>
      <c r="M184" s="46">
        <f t="shared" si="19"/>
        <v>0</v>
      </c>
      <c r="N184" s="46">
        <f t="shared" si="20"/>
        <v>0</v>
      </c>
      <c r="P184" s="272" t="b">
        <f t="shared" si="21"/>
        <v>1</v>
      </c>
    </row>
    <row r="185" spans="2:16" ht="15.75" x14ac:dyDescent="0.25">
      <c r="B185" s="245">
        <v>170</v>
      </c>
      <c r="C185" s="251"/>
      <c r="D185" s="252"/>
      <c r="E185" s="251"/>
      <c r="F185" s="252"/>
      <c r="H185" s="274" t="b">
        <f>IF(ISBLANK(C185),TRUE,IF(OR(ISBLANK(D185),ISBLANK(E185),ISBLANK(F185),ISBLANK(#REF!)),FALSE,TRUE))</f>
        <v>1</v>
      </c>
      <c r="I185" s="46">
        <f t="shared" si="15"/>
        <v>0</v>
      </c>
      <c r="J185" s="46">
        <f t="shared" si="16"/>
        <v>0</v>
      </c>
      <c r="K185" s="46">
        <f t="shared" si="17"/>
        <v>0</v>
      </c>
      <c r="L185" s="46">
        <f t="shared" si="18"/>
        <v>0</v>
      </c>
      <c r="M185" s="46">
        <f t="shared" si="19"/>
        <v>0</v>
      </c>
      <c r="N185" s="46">
        <f t="shared" si="20"/>
        <v>0</v>
      </c>
      <c r="P185" s="272" t="b">
        <f t="shared" si="21"/>
        <v>1</v>
      </c>
    </row>
    <row r="186" spans="2:16" ht="15.75" x14ac:dyDescent="0.25">
      <c r="B186" s="245">
        <v>171</v>
      </c>
      <c r="C186" s="251"/>
      <c r="D186" s="252"/>
      <c r="E186" s="251"/>
      <c r="F186" s="252"/>
      <c r="H186" s="274" t="b">
        <f>IF(ISBLANK(C186),TRUE,IF(OR(ISBLANK(D186),ISBLANK(E186),ISBLANK(F186),ISBLANK(#REF!)),FALSE,TRUE))</f>
        <v>1</v>
      </c>
      <c r="I186" s="46">
        <f t="shared" si="15"/>
        <v>0</v>
      </c>
      <c r="J186" s="46">
        <f t="shared" si="16"/>
        <v>0</v>
      </c>
      <c r="K186" s="46">
        <f t="shared" si="17"/>
        <v>0</v>
      </c>
      <c r="L186" s="46">
        <f t="shared" si="18"/>
        <v>0</v>
      </c>
      <c r="M186" s="46">
        <f t="shared" si="19"/>
        <v>0</v>
      </c>
      <c r="N186" s="46">
        <f t="shared" si="20"/>
        <v>0</v>
      </c>
      <c r="P186" s="272" t="b">
        <f t="shared" si="21"/>
        <v>1</v>
      </c>
    </row>
    <row r="187" spans="2:16" ht="15.75" x14ac:dyDescent="0.25">
      <c r="B187" s="245">
        <v>172</v>
      </c>
      <c r="C187" s="251"/>
      <c r="D187" s="252"/>
      <c r="E187" s="251"/>
      <c r="F187" s="252"/>
      <c r="H187" s="274" t="b">
        <f>IF(ISBLANK(C187),TRUE,IF(OR(ISBLANK(D187),ISBLANK(E187),ISBLANK(F187),ISBLANK(#REF!)),FALSE,TRUE))</f>
        <v>1</v>
      </c>
      <c r="I187" s="46">
        <f t="shared" si="15"/>
        <v>0</v>
      </c>
      <c r="J187" s="46">
        <f t="shared" si="16"/>
        <v>0</v>
      </c>
      <c r="K187" s="46">
        <f t="shared" si="17"/>
        <v>0</v>
      </c>
      <c r="L187" s="46">
        <f t="shared" si="18"/>
        <v>0</v>
      </c>
      <c r="M187" s="46">
        <f t="shared" si="19"/>
        <v>0</v>
      </c>
      <c r="N187" s="46">
        <f t="shared" si="20"/>
        <v>0</v>
      </c>
      <c r="P187" s="272" t="b">
        <f t="shared" si="21"/>
        <v>1</v>
      </c>
    </row>
    <row r="188" spans="2:16" ht="15.75" x14ac:dyDescent="0.25">
      <c r="B188" s="245">
        <v>173</v>
      </c>
      <c r="C188" s="251"/>
      <c r="D188" s="252"/>
      <c r="E188" s="251"/>
      <c r="F188" s="252"/>
      <c r="H188" s="274" t="b">
        <f>IF(ISBLANK(C188),TRUE,IF(OR(ISBLANK(D188),ISBLANK(E188),ISBLANK(F188),ISBLANK(#REF!)),FALSE,TRUE))</f>
        <v>1</v>
      </c>
      <c r="I188" s="46">
        <f t="shared" si="15"/>
        <v>0</v>
      </c>
      <c r="J188" s="46">
        <f t="shared" si="16"/>
        <v>0</v>
      </c>
      <c r="K188" s="46">
        <f t="shared" si="17"/>
        <v>0</v>
      </c>
      <c r="L188" s="46">
        <f t="shared" si="18"/>
        <v>0</v>
      </c>
      <c r="M188" s="46">
        <f t="shared" si="19"/>
        <v>0</v>
      </c>
      <c r="N188" s="46">
        <f t="shared" si="20"/>
        <v>0</v>
      </c>
      <c r="P188" s="272" t="b">
        <f t="shared" si="21"/>
        <v>1</v>
      </c>
    </row>
    <row r="189" spans="2:16" ht="15.75" x14ac:dyDescent="0.25">
      <c r="B189" s="245">
        <v>174</v>
      </c>
      <c r="C189" s="251"/>
      <c r="D189" s="252"/>
      <c r="E189" s="251"/>
      <c r="F189" s="252"/>
      <c r="H189" s="274" t="b">
        <f>IF(ISBLANK(C189),TRUE,IF(OR(ISBLANK(D189),ISBLANK(E189),ISBLANK(F189),ISBLANK(#REF!)),FALSE,TRUE))</f>
        <v>1</v>
      </c>
      <c r="I189" s="46">
        <f t="shared" si="15"/>
        <v>0</v>
      </c>
      <c r="J189" s="46">
        <f t="shared" si="16"/>
        <v>0</v>
      </c>
      <c r="K189" s="46">
        <f t="shared" si="17"/>
        <v>0</v>
      </c>
      <c r="L189" s="46">
        <f t="shared" si="18"/>
        <v>0</v>
      </c>
      <c r="M189" s="46">
        <f t="shared" si="19"/>
        <v>0</v>
      </c>
      <c r="N189" s="46">
        <f t="shared" si="20"/>
        <v>0</v>
      </c>
      <c r="P189" s="272" t="b">
        <f t="shared" si="21"/>
        <v>1</v>
      </c>
    </row>
    <row r="190" spans="2:16" ht="15.75" x14ac:dyDescent="0.25">
      <c r="B190" s="245">
        <v>175</v>
      </c>
      <c r="C190" s="251"/>
      <c r="D190" s="252"/>
      <c r="E190" s="251"/>
      <c r="F190" s="252"/>
      <c r="H190" s="274" t="b">
        <f>IF(ISBLANK(C190),TRUE,IF(OR(ISBLANK(D190),ISBLANK(E190),ISBLANK(F190),ISBLANK(#REF!)),FALSE,TRUE))</f>
        <v>1</v>
      </c>
      <c r="I190" s="46">
        <f t="shared" si="15"/>
        <v>0</v>
      </c>
      <c r="J190" s="46">
        <f t="shared" si="16"/>
        <v>0</v>
      </c>
      <c r="K190" s="46">
        <f t="shared" si="17"/>
        <v>0</v>
      </c>
      <c r="L190" s="46">
        <f t="shared" si="18"/>
        <v>0</v>
      </c>
      <c r="M190" s="46">
        <f t="shared" si="19"/>
        <v>0</v>
      </c>
      <c r="N190" s="46">
        <f t="shared" si="20"/>
        <v>0</v>
      </c>
      <c r="P190" s="272" t="b">
        <f t="shared" si="21"/>
        <v>1</v>
      </c>
    </row>
    <row r="191" spans="2:16" ht="15.75" x14ac:dyDescent="0.25">
      <c r="B191" s="245">
        <v>176</v>
      </c>
      <c r="C191" s="251"/>
      <c r="D191" s="252"/>
      <c r="E191" s="251"/>
      <c r="F191" s="252"/>
      <c r="H191" s="274" t="b">
        <f>IF(ISBLANK(C191),TRUE,IF(OR(ISBLANK(D191),ISBLANK(E191),ISBLANK(F191),ISBLANK(#REF!)),FALSE,TRUE))</f>
        <v>1</v>
      </c>
      <c r="I191" s="46">
        <f t="shared" si="15"/>
        <v>0</v>
      </c>
      <c r="J191" s="46">
        <f t="shared" si="16"/>
        <v>0</v>
      </c>
      <c r="K191" s="46">
        <f t="shared" si="17"/>
        <v>0</v>
      </c>
      <c r="L191" s="46">
        <f t="shared" si="18"/>
        <v>0</v>
      </c>
      <c r="M191" s="46">
        <f t="shared" si="19"/>
        <v>0</v>
      </c>
      <c r="N191" s="46">
        <f t="shared" si="20"/>
        <v>0</v>
      </c>
      <c r="P191" s="272" t="b">
        <f t="shared" si="21"/>
        <v>1</v>
      </c>
    </row>
    <row r="192" spans="2:16" ht="15.75" x14ac:dyDescent="0.25">
      <c r="B192" s="245">
        <v>177</v>
      </c>
      <c r="C192" s="251"/>
      <c r="D192" s="252"/>
      <c r="E192" s="251"/>
      <c r="F192" s="252"/>
      <c r="H192" s="274" t="b">
        <f>IF(ISBLANK(C192),TRUE,IF(OR(ISBLANK(D192),ISBLANK(E192),ISBLANK(F192),ISBLANK(#REF!)),FALSE,TRUE))</f>
        <v>1</v>
      </c>
      <c r="I192" s="46">
        <f t="shared" si="15"/>
        <v>0</v>
      </c>
      <c r="J192" s="46">
        <f t="shared" si="16"/>
        <v>0</v>
      </c>
      <c r="K192" s="46">
        <f t="shared" si="17"/>
        <v>0</v>
      </c>
      <c r="L192" s="46">
        <f t="shared" si="18"/>
        <v>0</v>
      </c>
      <c r="M192" s="46">
        <f t="shared" si="19"/>
        <v>0</v>
      </c>
      <c r="N192" s="46">
        <f t="shared" si="20"/>
        <v>0</v>
      </c>
      <c r="P192" s="272" t="b">
        <f t="shared" si="21"/>
        <v>1</v>
      </c>
    </row>
    <row r="193" spans="2:16" ht="15.75" x14ac:dyDescent="0.25">
      <c r="B193" s="245">
        <v>178</v>
      </c>
      <c r="C193" s="251"/>
      <c r="D193" s="252"/>
      <c r="E193" s="251"/>
      <c r="F193" s="252"/>
      <c r="H193" s="274" t="b">
        <f>IF(ISBLANK(C193),TRUE,IF(OR(ISBLANK(D193),ISBLANK(E193),ISBLANK(F193),ISBLANK(#REF!)),FALSE,TRUE))</f>
        <v>1</v>
      </c>
      <c r="I193" s="46">
        <f t="shared" si="15"/>
        <v>0</v>
      </c>
      <c r="J193" s="46">
        <f t="shared" si="16"/>
        <v>0</v>
      </c>
      <c r="K193" s="46">
        <f t="shared" si="17"/>
        <v>0</v>
      </c>
      <c r="L193" s="46">
        <f t="shared" si="18"/>
        <v>0</v>
      </c>
      <c r="M193" s="46">
        <f t="shared" si="19"/>
        <v>0</v>
      </c>
      <c r="N193" s="46">
        <f t="shared" si="20"/>
        <v>0</v>
      </c>
      <c r="P193" s="272" t="b">
        <f t="shared" si="21"/>
        <v>1</v>
      </c>
    </row>
    <row r="194" spans="2:16" ht="15.75" x14ac:dyDescent="0.25">
      <c r="B194" s="245">
        <v>179</v>
      </c>
      <c r="C194" s="251"/>
      <c r="D194" s="252"/>
      <c r="E194" s="251"/>
      <c r="F194" s="252"/>
      <c r="H194" s="274" t="b">
        <f>IF(ISBLANK(C194),TRUE,IF(OR(ISBLANK(D194),ISBLANK(E194),ISBLANK(F194),ISBLANK(#REF!)),FALSE,TRUE))</f>
        <v>1</v>
      </c>
      <c r="I194" s="46">
        <f t="shared" si="15"/>
        <v>0</v>
      </c>
      <c r="J194" s="46">
        <f t="shared" si="16"/>
        <v>0</v>
      </c>
      <c r="K194" s="46">
        <f t="shared" si="17"/>
        <v>0</v>
      </c>
      <c r="L194" s="46">
        <f t="shared" si="18"/>
        <v>0</v>
      </c>
      <c r="M194" s="46">
        <f t="shared" si="19"/>
        <v>0</v>
      </c>
      <c r="N194" s="46">
        <f t="shared" si="20"/>
        <v>0</v>
      </c>
      <c r="P194" s="272" t="b">
        <f t="shared" si="21"/>
        <v>1</v>
      </c>
    </row>
    <row r="195" spans="2:16" ht="15.75" x14ac:dyDescent="0.25">
      <c r="B195" s="245">
        <v>180</v>
      </c>
      <c r="C195" s="251"/>
      <c r="D195" s="252"/>
      <c r="E195" s="251"/>
      <c r="F195" s="252"/>
      <c r="H195" s="274" t="b">
        <f>IF(ISBLANK(C195),TRUE,IF(OR(ISBLANK(D195),ISBLANK(E195),ISBLANK(F195),ISBLANK(#REF!)),FALSE,TRUE))</f>
        <v>1</v>
      </c>
      <c r="I195" s="46">
        <f t="shared" si="15"/>
        <v>0</v>
      </c>
      <c r="J195" s="46">
        <f t="shared" si="16"/>
        <v>0</v>
      </c>
      <c r="K195" s="46">
        <f t="shared" si="17"/>
        <v>0</v>
      </c>
      <c r="L195" s="46">
        <f t="shared" si="18"/>
        <v>0</v>
      </c>
      <c r="M195" s="46">
        <f t="shared" si="19"/>
        <v>0</v>
      </c>
      <c r="N195" s="46">
        <f t="shared" si="20"/>
        <v>0</v>
      </c>
      <c r="P195" s="272" t="b">
        <f t="shared" si="21"/>
        <v>1</v>
      </c>
    </row>
    <row r="196" spans="2:16" ht="15.75" x14ac:dyDescent="0.25">
      <c r="B196" s="245">
        <v>181</v>
      </c>
      <c r="C196" s="251"/>
      <c r="D196" s="252"/>
      <c r="E196" s="251"/>
      <c r="F196" s="252"/>
      <c r="H196" s="274" t="b">
        <f>IF(ISBLANK(C196),TRUE,IF(OR(ISBLANK(D196),ISBLANK(E196),ISBLANK(F196),ISBLANK(#REF!)),FALSE,TRUE))</f>
        <v>1</v>
      </c>
      <c r="I196" s="46">
        <f t="shared" si="15"/>
        <v>0</v>
      </c>
      <c r="J196" s="46">
        <f t="shared" si="16"/>
        <v>0</v>
      </c>
      <c r="K196" s="46">
        <f t="shared" si="17"/>
        <v>0</v>
      </c>
      <c r="L196" s="46">
        <f t="shared" si="18"/>
        <v>0</v>
      </c>
      <c r="M196" s="46">
        <f t="shared" si="19"/>
        <v>0</v>
      </c>
      <c r="N196" s="46">
        <f t="shared" si="20"/>
        <v>0</v>
      </c>
      <c r="P196" s="272" t="b">
        <f t="shared" si="21"/>
        <v>1</v>
      </c>
    </row>
    <row r="197" spans="2:16" ht="15.75" x14ac:dyDescent="0.25">
      <c r="B197" s="245">
        <v>182</v>
      </c>
      <c r="C197" s="251"/>
      <c r="D197" s="252"/>
      <c r="E197" s="251"/>
      <c r="F197" s="252"/>
      <c r="H197" s="274" t="b">
        <f>IF(ISBLANK(C197),TRUE,IF(OR(ISBLANK(D197),ISBLANK(E197),ISBLANK(F197),ISBLANK(#REF!)),FALSE,TRUE))</f>
        <v>1</v>
      </c>
      <c r="I197" s="46">
        <f t="shared" si="15"/>
        <v>0</v>
      </c>
      <c r="J197" s="46">
        <f t="shared" si="16"/>
        <v>0</v>
      </c>
      <c r="K197" s="46">
        <f t="shared" si="17"/>
        <v>0</v>
      </c>
      <c r="L197" s="46">
        <f t="shared" si="18"/>
        <v>0</v>
      </c>
      <c r="M197" s="46">
        <f t="shared" si="19"/>
        <v>0</v>
      </c>
      <c r="N197" s="46">
        <f t="shared" si="20"/>
        <v>0</v>
      </c>
      <c r="P197" s="272" t="b">
        <f t="shared" si="21"/>
        <v>1</v>
      </c>
    </row>
    <row r="198" spans="2:16" ht="15.75" x14ac:dyDescent="0.25">
      <c r="B198" s="245">
        <v>183</v>
      </c>
      <c r="C198" s="251"/>
      <c r="D198" s="252"/>
      <c r="E198" s="251"/>
      <c r="F198" s="252"/>
      <c r="H198" s="274" t="b">
        <f>IF(ISBLANK(C198),TRUE,IF(OR(ISBLANK(D198),ISBLANK(E198),ISBLANK(F198),ISBLANK(#REF!)),FALSE,TRUE))</f>
        <v>1</v>
      </c>
      <c r="I198" s="46">
        <f t="shared" si="15"/>
        <v>0</v>
      </c>
      <c r="J198" s="46">
        <f t="shared" si="16"/>
        <v>0</v>
      </c>
      <c r="K198" s="46">
        <f t="shared" si="17"/>
        <v>0</v>
      </c>
      <c r="L198" s="46">
        <f t="shared" si="18"/>
        <v>0</v>
      </c>
      <c r="M198" s="46">
        <f t="shared" si="19"/>
        <v>0</v>
      </c>
      <c r="N198" s="46">
        <f t="shared" si="20"/>
        <v>0</v>
      </c>
      <c r="P198" s="272" t="b">
        <f t="shared" si="21"/>
        <v>1</v>
      </c>
    </row>
    <row r="199" spans="2:16" ht="15.75" x14ac:dyDescent="0.25">
      <c r="B199" s="245">
        <v>184</v>
      </c>
      <c r="C199" s="251"/>
      <c r="D199" s="252"/>
      <c r="E199" s="251"/>
      <c r="F199" s="252"/>
      <c r="H199" s="274" t="b">
        <f>IF(ISBLANK(C199),TRUE,IF(OR(ISBLANK(D199),ISBLANK(E199),ISBLANK(F199),ISBLANK(#REF!)),FALSE,TRUE))</f>
        <v>1</v>
      </c>
      <c r="I199" s="46">
        <f t="shared" si="15"/>
        <v>0</v>
      </c>
      <c r="J199" s="46">
        <f t="shared" si="16"/>
        <v>0</v>
      </c>
      <c r="K199" s="46">
        <f t="shared" si="17"/>
        <v>0</v>
      </c>
      <c r="L199" s="46">
        <f t="shared" si="18"/>
        <v>0</v>
      </c>
      <c r="M199" s="46">
        <f t="shared" si="19"/>
        <v>0</v>
      </c>
      <c r="N199" s="46">
        <f t="shared" si="20"/>
        <v>0</v>
      </c>
      <c r="P199" s="272" t="b">
        <f t="shared" si="21"/>
        <v>1</v>
      </c>
    </row>
    <row r="200" spans="2:16" ht="15.75" x14ac:dyDescent="0.25">
      <c r="B200" s="245">
        <v>185</v>
      </c>
      <c r="C200" s="251"/>
      <c r="D200" s="252"/>
      <c r="E200" s="251"/>
      <c r="F200" s="252"/>
      <c r="H200" s="274" t="b">
        <f>IF(ISBLANK(C200),TRUE,IF(OR(ISBLANK(D200),ISBLANK(E200),ISBLANK(F200),ISBLANK(#REF!)),FALSE,TRUE))</f>
        <v>1</v>
      </c>
      <c r="I200" s="46">
        <f t="shared" si="15"/>
        <v>0</v>
      </c>
      <c r="J200" s="46">
        <f t="shared" si="16"/>
        <v>0</v>
      </c>
      <c r="K200" s="46">
        <f t="shared" si="17"/>
        <v>0</v>
      </c>
      <c r="L200" s="46">
        <f t="shared" si="18"/>
        <v>0</v>
      </c>
      <c r="M200" s="46">
        <f t="shared" si="19"/>
        <v>0</v>
      </c>
      <c r="N200" s="46">
        <f t="shared" si="20"/>
        <v>0</v>
      </c>
      <c r="P200" s="272" t="b">
        <f t="shared" si="21"/>
        <v>1</v>
      </c>
    </row>
    <row r="201" spans="2:16" ht="15.75" x14ac:dyDescent="0.25">
      <c r="B201" s="245">
        <v>186</v>
      </c>
      <c r="C201" s="251"/>
      <c r="D201" s="252"/>
      <c r="E201" s="251"/>
      <c r="F201" s="252"/>
      <c r="H201" s="274" t="b">
        <f>IF(ISBLANK(C201),TRUE,IF(OR(ISBLANK(D201),ISBLANK(E201),ISBLANK(F201),ISBLANK(#REF!)),FALSE,TRUE))</f>
        <v>1</v>
      </c>
      <c r="I201" s="46">
        <f t="shared" si="15"/>
        <v>0</v>
      </c>
      <c r="J201" s="46">
        <f t="shared" si="16"/>
        <v>0</v>
      </c>
      <c r="K201" s="46">
        <f t="shared" si="17"/>
        <v>0</v>
      </c>
      <c r="L201" s="46">
        <f t="shared" si="18"/>
        <v>0</v>
      </c>
      <c r="M201" s="46">
        <f t="shared" si="19"/>
        <v>0</v>
      </c>
      <c r="N201" s="46">
        <f t="shared" si="20"/>
        <v>0</v>
      </c>
      <c r="P201" s="272" t="b">
        <f t="shared" si="21"/>
        <v>1</v>
      </c>
    </row>
    <row r="202" spans="2:16" ht="15.75" x14ac:dyDescent="0.25">
      <c r="B202" s="245">
        <v>187</v>
      </c>
      <c r="C202" s="251"/>
      <c r="D202" s="252"/>
      <c r="E202" s="251"/>
      <c r="F202" s="252"/>
      <c r="H202" s="274" t="b">
        <f>IF(ISBLANK(C202),TRUE,IF(OR(ISBLANK(D202),ISBLANK(E202),ISBLANK(F202),ISBLANK(#REF!)),FALSE,TRUE))</f>
        <v>1</v>
      </c>
      <c r="I202" s="46">
        <f t="shared" si="15"/>
        <v>0</v>
      </c>
      <c r="J202" s="46">
        <f t="shared" si="16"/>
        <v>0</v>
      </c>
      <c r="K202" s="46">
        <f t="shared" si="17"/>
        <v>0</v>
      </c>
      <c r="L202" s="46">
        <f t="shared" si="18"/>
        <v>0</v>
      </c>
      <c r="M202" s="46">
        <f t="shared" si="19"/>
        <v>0</v>
      </c>
      <c r="N202" s="46">
        <f t="shared" si="20"/>
        <v>0</v>
      </c>
      <c r="P202" s="272" t="b">
        <f t="shared" si="21"/>
        <v>1</v>
      </c>
    </row>
    <row r="203" spans="2:16" ht="15.75" x14ac:dyDescent="0.25">
      <c r="B203" s="245">
        <v>188</v>
      </c>
      <c r="C203" s="251"/>
      <c r="D203" s="252"/>
      <c r="E203" s="251"/>
      <c r="F203" s="252"/>
      <c r="H203" s="274" t="b">
        <f>IF(ISBLANK(C203),TRUE,IF(OR(ISBLANK(D203),ISBLANK(E203),ISBLANK(F203),ISBLANK(#REF!)),FALSE,TRUE))</f>
        <v>1</v>
      </c>
      <c r="I203" s="46">
        <f t="shared" si="15"/>
        <v>0</v>
      </c>
      <c r="J203" s="46">
        <f t="shared" si="16"/>
        <v>0</v>
      </c>
      <c r="K203" s="46">
        <f t="shared" si="17"/>
        <v>0</v>
      </c>
      <c r="L203" s="46">
        <f t="shared" si="18"/>
        <v>0</v>
      </c>
      <c r="M203" s="46">
        <f t="shared" si="19"/>
        <v>0</v>
      </c>
      <c r="N203" s="46">
        <f t="shared" si="20"/>
        <v>0</v>
      </c>
      <c r="P203" s="272" t="b">
        <f t="shared" si="21"/>
        <v>1</v>
      </c>
    </row>
    <row r="204" spans="2:16" ht="15.75" x14ac:dyDescent="0.25">
      <c r="B204" s="245">
        <v>189</v>
      </c>
      <c r="C204" s="251"/>
      <c r="D204" s="252"/>
      <c r="E204" s="251"/>
      <c r="F204" s="252"/>
      <c r="H204" s="274" t="b">
        <f>IF(ISBLANK(C204),TRUE,IF(OR(ISBLANK(D204),ISBLANK(E204),ISBLANK(F204),ISBLANK(#REF!)),FALSE,TRUE))</f>
        <v>1</v>
      </c>
      <c r="I204" s="46">
        <f t="shared" si="15"/>
        <v>0</v>
      </c>
      <c r="J204" s="46">
        <f t="shared" si="16"/>
        <v>0</v>
      </c>
      <c r="K204" s="46">
        <f t="shared" si="17"/>
        <v>0</v>
      </c>
      <c r="L204" s="46">
        <f t="shared" si="18"/>
        <v>0</v>
      </c>
      <c r="M204" s="46">
        <f t="shared" si="19"/>
        <v>0</v>
      </c>
      <c r="N204" s="46">
        <f t="shared" si="20"/>
        <v>0</v>
      </c>
      <c r="P204" s="272" t="b">
        <f t="shared" si="21"/>
        <v>1</v>
      </c>
    </row>
    <row r="205" spans="2:16" ht="15.75" x14ac:dyDescent="0.25">
      <c r="B205" s="245">
        <v>190</v>
      </c>
      <c r="C205" s="251"/>
      <c r="D205" s="252"/>
      <c r="E205" s="251"/>
      <c r="F205" s="252"/>
      <c r="H205" s="274" t="b">
        <f>IF(ISBLANK(C205),TRUE,IF(OR(ISBLANK(D205),ISBLANK(E205),ISBLANK(F205),ISBLANK(#REF!)),FALSE,TRUE))</f>
        <v>1</v>
      </c>
      <c r="I205" s="46">
        <f t="shared" si="15"/>
        <v>0</v>
      </c>
      <c r="J205" s="46">
        <f t="shared" si="16"/>
        <v>0</v>
      </c>
      <c r="K205" s="46">
        <f t="shared" si="17"/>
        <v>0</v>
      </c>
      <c r="L205" s="46">
        <f t="shared" si="18"/>
        <v>0</v>
      </c>
      <c r="M205" s="46">
        <f t="shared" si="19"/>
        <v>0</v>
      </c>
      <c r="N205" s="46">
        <f t="shared" si="20"/>
        <v>0</v>
      </c>
      <c r="P205" s="272" t="b">
        <f t="shared" si="21"/>
        <v>1</v>
      </c>
    </row>
    <row r="206" spans="2:16" ht="15.75" x14ac:dyDescent="0.25">
      <c r="B206" s="245">
        <v>191</v>
      </c>
      <c r="C206" s="251"/>
      <c r="D206" s="252"/>
      <c r="E206" s="251"/>
      <c r="F206" s="252"/>
      <c r="H206" s="274" t="b">
        <f>IF(ISBLANK(C206),TRUE,IF(OR(ISBLANK(D206),ISBLANK(E206),ISBLANK(F206),ISBLANK(#REF!)),FALSE,TRUE))</f>
        <v>1</v>
      </c>
      <c r="I206" s="46">
        <f t="shared" si="15"/>
        <v>0</v>
      </c>
      <c r="J206" s="46">
        <f t="shared" si="16"/>
        <v>0</v>
      </c>
      <c r="K206" s="46">
        <f t="shared" si="17"/>
        <v>0</v>
      </c>
      <c r="L206" s="46">
        <f t="shared" si="18"/>
        <v>0</v>
      </c>
      <c r="M206" s="46">
        <f t="shared" si="19"/>
        <v>0</v>
      </c>
      <c r="N206" s="46">
        <f t="shared" si="20"/>
        <v>0</v>
      </c>
      <c r="P206" s="272" t="b">
        <f t="shared" si="21"/>
        <v>1</v>
      </c>
    </row>
    <row r="207" spans="2:16" ht="15.75" x14ac:dyDescent="0.25">
      <c r="B207" s="245">
        <v>192</v>
      </c>
      <c r="C207" s="251"/>
      <c r="D207" s="252"/>
      <c r="E207" s="251"/>
      <c r="F207" s="252"/>
      <c r="H207" s="274" t="b">
        <f>IF(ISBLANK(C207),TRUE,IF(OR(ISBLANK(D207),ISBLANK(E207),ISBLANK(F207),ISBLANK(#REF!)),FALSE,TRUE))</f>
        <v>1</v>
      </c>
      <c r="I207" s="46">
        <f t="shared" si="15"/>
        <v>0</v>
      </c>
      <c r="J207" s="46">
        <f t="shared" si="16"/>
        <v>0</v>
      </c>
      <c r="K207" s="46">
        <f t="shared" si="17"/>
        <v>0</v>
      </c>
      <c r="L207" s="46">
        <f t="shared" si="18"/>
        <v>0</v>
      </c>
      <c r="M207" s="46">
        <f t="shared" si="19"/>
        <v>0</v>
      </c>
      <c r="N207" s="46">
        <f t="shared" si="20"/>
        <v>0</v>
      </c>
      <c r="P207" s="272" t="b">
        <f t="shared" si="21"/>
        <v>1</v>
      </c>
    </row>
    <row r="208" spans="2:16" ht="15.75" x14ac:dyDescent="0.25">
      <c r="B208" s="245">
        <v>193</v>
      </c>
      <c r="C208" s="251"/>
      <c r="D208" s="252"/>
      <c r="E208" s="251"/>
      <c r="F208" s="252"/>
      <c r="H208" s="274" t="b">
        <f>IF(ISBLANK(C208),TRUE,IF(OR(ISBLANK(D208),ISBLANK(E208),ISBLANK(F208),ISBLANK(#REF!)),FALSE,TRUE))</f>
        <v>1</v>
      </c>
      <c r="I208" s="46">
        <f t="shared" ref="I208:I271" si="22">IF(E208="Retail",F208,0)</f>
        <v>0</v>
      </c>
      <c r="J208" s="46">
        <f t="shared" ref="J208:J271" si="23">IF(E208="Well Informed",F208,0)</f>
        <v>0</v>
      </c>
      <c r="K208" s="46">
        <f t="shared" ref="K208:K271" si="24">IF(E208="Professional",F208,0)</f>
        <v>0</v>
      </c>
      <c r="L208" s="46">
        <f t="shared" ref="L208:L271" si="25">IF(E208="Retail",D208,0)</f>
        <v>0</v>
      </c>
      <c r="M208" s="46">
        <f t="shared" ref="M208:M271" si="26">IF(E208="Well Informed",D208,0)</f>
        <v>0</v>
      </c>
      <c r="N208" s="46">
        <f t="shared" ref="N208:N271" si="27">IF(E208="Professional",D208,0)</f>
        <v>0</v>
      </c>
      <c r="P208" s="272" t="b">
        <f t="shared" si="21"/>
        <v>1</v>
      </c>
    </row>
    <row r="209" spans="2:16" ht="15.75" x14ac:dyDescent="0.25">
      <c r="B209" s="245">
        <v>194</v>
      </c>
      <c r="C209" s="251"/>
      <c r="D209" s="252"/>
      <c r="E209" s="251"/>
      <c r="F209" s="252"/>
      <c r="H209" s="274" t="b">
        <f>IF(ISBLANK(C209),TRUE,IF(OR(ISBLANK(D209),ISBLANK(E209),ISBLANK(F209),ISBLANK(#REF!)),FALSE,TRUE))</f>
        <v>1</v>
      </c>
      <c r="I209" s="46">
        <f t="shared" si="22"/>
        <v>0</v>
      </c>
      <c r="J209" s="46">
        <f t="shared" si="23"/>
        <v>0</v>
      </c>
      <c r="K209" s="46">
        <f t="shared" si="24"/>
        <v>0</v>
      </c>
      <c r="L209" s="46">
        <f t="shared" si="25"/>
        <v>0</v>
      </c>
      <c r="M209" s="46">
        <f t="shared" si="26"/>
        <v>0</v>
      </c>
      <c r="N209" s="46">
        <f t="shared" si="27"/>
        <v>0</v>
      </c>
      <c r="P209" s="272" t="b">
        <f t="shared" ref="P209:P272" si="28">IF(AND(D209&lt;&gt;"",C209="N/A"),FALSE,TRUE)</f>
        <v>1</v>
      </c>
    </row>
    <row r="210" spans="2:16" ht="15.75" x14ac:dyDescent="0.25">
      <c r="B210" s="245">
        <v>195</v>
      </c>
      <c r="C210" s="251"/>
      <c r="D210" s="252"/>
      <c r="E210" s="251"/>
      <c r="F210" s="252"/>
      <c r="H210" s="274" t="b">
        <f>IF(ISBLANK(C210),TRUE,IF(OR(ISBLANK(D210),ISBLANK(E210),ISBLANK(F210),ISBLANK(#REF!)),FALSE,TRUE))</f>
        <v>1</v>
      </c>
      <c r="I210" s="46">
        <f t="shared" si="22"/>
        <v>0</v>
      </c>
      <c r="J210" s="46">
        <f t="shared" si="23"/>
        <v>0</v>
      </c>
      <c r="K210" s="46">
        <f t="shared" si="24"/>
        <v>0</v>
      </c>
      <c r="L210" s="46">
        <f t="shared" si="25"/>
        <v>0</v>
      </c>
      <c r="M210" s="46">
        <f t="shared" si="26"/>
        <v>0</v>
      </c>
      <c r="N210" s="46">
        <f t="shared" si="27"/>
        <v>0</v>
      </c>
      <c r="P210" s="272" t="b">
        <f t="shared" si="28"/>
        <v>1</v>
      </c>
    </row>
    <row r="211" spans="2:16" ht="15.75" x14ac:dyDescent="0.25">
      <c r="B211" s="245">
        <v>196</v>
      </c>
      <c r="C211" s="251"/>
      <c r="D211" s="252"/>
      <c r="E211" s="251"/>
      <c r="F211" s="252"/>
      <c r="H211" s="274" t="b">
        <f>IF(ISBLANK(C211),TRUE,IF(OR(ISBLANK(D211),ISBLANK(E211),ISBLANK(F211),ISBLANK(#REF!)),FALSE,TRUE))</f>
        <v>1</v>
      </c>
      <c r="I211" s="46">
        <f t="shared" si="22"/>
        <v>0</v>
      </c>
      <c r="J211" s="46">
        <f t="shared" si="23"/>
        <v>0</v>
      </c>
      <c r="K211" s="46">
        <f t="shared" si="24"/>
        <v>0</v>
      </c>
      <c r="L211" s="46">
        <f t="shared" si="25"/>
        <v>0</v>
      </c>
      <c r="M211" s="46">
        <f t="shared" si="26"/>
        <v>0</v>
      </c>
      <c r="N211" s="46">
        <f t="shared" si="27"/>
        <v>0</v>
      </c>
      <c r="P211" s="272" t="b">
        <f t="shared" si="28"/>
        <v>1</v>
      </c>
    </row>
    <row r="212" spans="2:16" ht="15.75" x14ac:dyDescent="0.25">
      <c r="B212" s="245">
        <v>197</v>
      </c>
      <c r="C212" s="251"/>
      <c r="D212" s="252"/>
      <c r="E212" s="251"/>
      <c r="F212" s="252"/>
      <c r="H212" s="274" t="b">
        <f>IF(ISBLANK(C212),TRUE,IF(OR(ISBLANK(D212),ISBLANK(E212),ISBLANK(F212),ISBLANK(#REF!)),FALSE,TRUE))</f>
        <v>1</v>
      </c>
      <c r="I212" s="46">
        <f t="shared" si="22"/>
        <v>0</v>
      </c>
      <c r="J212" s="46">
        <f t="shared" si="23"/>
        <v>0</v>
      </c>
      <c r="K212" s="46">
        <f t="shared" si="24"/>
        <v>0</v>
      </c>
      <c r="L212" s="46">
        <f t="shared" si="25"/>
        <v>0</v>
      </c>
      <c r="M212" s="46">
        <f t="shared" si="26"/>
        <v>0</v>
      </c>
      <c r="N212" s="46">
        <f t="shared" si="27"/>
        <v>0</v>
      </c>
      <c r="P212" s="272" t="b">
        <f t="shared" si="28"/>
        <v>1</v>
      </c>
    </row>
    <row r="213" spans="2:16" ht="15.75" x14ac:dyDescent="0.25">
      <c r="B213" s="245">
        <v>198</v>
      </c>
      <c r="C213" s="251"/>
      <c r="D213" s="252"/>
      <c r="E213" s="251"/>
      <c r="F213" s="252"/>
      <c r="H213" s="274" t="b">
        <f>IF(ISBLANK(C213),TRUE,IF(OR(ISBLANK(D213),ISBLANK(E213),ISBLANK(F213),ISBLANK(#REF!)),FALSE,TRUE))</f>
        <v>1</v>
      </c>
      <c r="I213" s="46">
        <f t="shared" si="22"/>
        <v>0</v>
      </c>
      <c r="J213" s="46">
        <f t="shared" si="23"/>
        <v>0</v>
      </c>
      <c r="K213" s="46">
        <f t="shared" si="24"/>
        <v>0</v>
      </c>
      <c r="L213" s="46">
        <f t="shared" si="25"/>
        <v>0</v>
      </c>
      <c r="M213" s="46">
        <f t="shared" si="26"/>
        <v>0</v>
      </c>
      <c r="N213" s="46">
        <f t="shared" si="27"/>
        <v>0</v>
      </c>
      <c r="P213" s="272" t="b">
        <f t="shared" si="28"/>
        <v>1</v>
      </c>
    </row>
    <row r="214" spans="2:16" ht="15.75" x14ac:dyDescent="0.25">
      <c r="B214" s="245">
        <v>199</v>
      </c>
      <c r="C214" s="251"/>
      <c r="D214" s="252"/>
      <c r="E214" s="251"/>
      <c r="F214" s="252"/>
      <c r="H214" s="274" t="b">
        <f>IF(ISBLANK(C214),TRUE,IF(OR(ISBLANK(D214),ISBLANK(E214),ISBLANK(F214),ISBLANK(#REF!)),FALSE,TRUE))</f>
        <v>1</v>
      </c>
      <c r="I214" s="46">
        <f t="shared" si="22"/>
        <v>0</v>
      </c>
      <c r="J214" s="46">
        <f t="shared" si="23"/>
        <v>0</v>
      </c>
      <c r="K214" s="46">
        <f t="shared" si="24"/>
        <v>0</v>
      </c>
      <c r="L214" s="46">
        <f t="shared" si="25"/>
        <v>0</v>
      </c>
      <c r="M214" s="46">
        <f t="shared" si="26"/>
        <v>0</v>
      </c>
      <c r="N214" s="46">
        <f t="shared" si="27"/>
        <v>0</v>
      </c>
      <c r="P214" s="272" t="b">
        <f t="shared" si="28"/>
        <v>1</v>
      </c>
    </row>
    <row r="215" spans="2:16" ht="15.75" x14ac:dyDescent="0.25">
      <c r="B215" s="245">
        <v>200</v>
      </c>
      <c r="C215" s="251"/>
      <c r="D215" s="252"/>
      <c r="E215" s="251"/>
      <c r="F215" s="252"/>
      <c r="H215" s="274" t="b">
        <f>IF(ISBLANK(C215),TRUE,IF(OR(ISBLANK(D215),ISBLANK(E215),ISBLANK(F215),ISBLANK(#REF!)),FALSE,TRUE))</f>
        <v>1</v>
      </c>
      <c r="I215" s="46">
        <f t="shared" si="22"/>
        <v>0</v>
      </c>
      <c r="J215" s="46">
        <f t="shared" si="23"/>
        <v>0</v>
      </c>
      <c r="K215" s="46">
        <f t="shared" si="24"/>
        <v>0</v>
      </c>
      <c r="L215" s="46">
        <f t="shared" si="25"/>
        <v>0</v>
      </c>
      <c r="M215" s="46">
        <f t="shared" si="26"/>
        <v>0</v>
      </c>
      <c r="N215" s="46">
        <f t="shared" si="27"/>
        <v>0</v>
      </c>
      <c r="P215" s="272" t="b">
        <f t="shared" si="28"/>
        <v>1</v>
      </c>
    </row>
    <row r="216" spans="2:16" ht="15.75" x14ac:dyDescent="0.25">
      <c r="B216" s="245">
        <v>201</v>
      </c>
      <c r="C216" s="251"/>
      <c r="D216" s="252"/>
      <c r="E216" s="251"/>
      <c r="F216" s="252"/>
      <c r="H216" s="274" t="b">
        <f>IF(ISBLANK(C216),TRUE,IF(OR(ISBLANK(D216),ISBLANK(E216),ISBLANK(F216),ISBLANK(#REF!)),FALSE,TRUE))</f>
        <v>1</v>
      </c>
      <c r="I216" s="46">
        <f t="shared" si="22"/>
        <v>0</v>
      </c>
      <c r="J216" s="46">
        <f t="shared" si="23"/>
        <v>0</v>
      </c>
      <c r="K216" s="46">
        <f t="shared" si="24"/>
        <v>0</v>
      </c>
      <c r="L216" s="46">
        <f t="shared" si="25"/>
        <v>0</v>
      </c>
      <c r="M216" s="46">
        <f t="shared" si="26"/>
        <v>0</v>
      </c>
      <c r="N216" s="46">
        <f t="shared" si="27"/>
        <v>0</v>
      </c>
      <c r="P216" s="272" t="b">
        <f t="shared" si="28"/>
        <v>1</v>
      </c>
    </row>
    <row r="217" spans="2:16" ht="15.75" x14ac:dyDescent="0.25">
      <c r="B217" s="245">
        <v>202</v>
      </c>
      <c r="C217" s="251"/>
      <c r="D217" s="252"/>
      <c r="E217" s="251"/>
      <c r="F217" s="252"/>
      <c r="H217" s="274" t="b">
        <f>IF(ISBLANK(C217),TRUE,IF(OR(ISBLANK(D217),ISBLANK(E217),ISBLANK(F217),ISBLANK(#REF!)),FALSE,TRUE))</f>
        <v>1</v>
      </c>
      <c r="I217" s="46">
        <f t="shared" si="22"/>
        <v>0</v>
      </c>
      <c r="J217" s="46">
        <f t="shared" si="23"/>
        <v>0</v>
      </c>
      <c r="K217" s="46">
        <f t="shared" si="24"/>
        <v>0</v>
      </c>
      <c r="L217" s="46">
        <f t="shared" si="25"/>
        <v>0</v>
      </c>
      <c r="M217" s="46">
        <f t="shared" si="26"/>
        <v>0</v>
      </c>
      <c r="N217" s="46">
        <f t="shared" si="27"/>
        <v>0</v>
      </c>
      <c r="P217" s="272" t="b">
        <f t="shared" si="28"/>
        <v>1</v>
      </c>
    </row>
    <row r="218" spans="2:16" ht="15.75" x14ac:dyDescent="0.25">
      <c r="B218" s="245">
        <v>203</v>
      </c>
      <c r="C218" s="251"/>
      <c r="D218" s="252"/>
      <c r="E218" s="251"/>
      <c r="F218" s="252"/>
      <c r="H218" s="274" t="b">
        <f>IF(ISBLANK(C218),TRUE,IF(OR(ISBLANK(D218),ISBLANK(E218),ISBLANK(F218),ISBLANK(#REF!)),FALSE,TRUE))</f>
        <v>1</v>
      </c>
      <c r="I218" s="46">
        <f t="shared" si="22"/>
        <v>0</v>
      </c>
      <c r="J218" s="46">
        <f t="shared" si="23"/>
        <v>0</v>
      </c>
      <c r="K218" s="46">
        <f t="shared" si="24"/>
        <v>0</v>
      </c>
      <c r="L218" s="46">
        <f t="shared" si="25"/>
        <v>0</v>
      </c>
      <c r="M218" s="46">
        <f t="shared" si="26"/>
        <v>0</v>
      </c>
      <c r="N218" s="46">
        <f t="shared" si="27"/>
        <v>0</v>
      </c>
      <c r="P218" s="272" t="b">
        <f t="shared" si="28"/>
        <v>1</v>
      </c>
    </row>
    <row r="219" spans="2:16" ht="15.75" x14ac:dyDescent="0.25">
      <c r="B219" s="245">
        <v>204</v>
      </c>
      <c r="C219" s="251"/>
      <c r="D219" s="252"/>
      <c r="E219" s="251"/>
      <c r="F219" s="252"/>
      <c r="H219" s="274" t="b">
        <f>IF(ISBLANK(C219),TRUE,IF(OR(ISBLANK(D219),ISBLANK(E219),ISBLANK(F219),ISBLANK(#REF!)),FALSE,TRUE))</f>
        <v>1</v>
      </c>
      <c r="I219" s="46">
        <f t="shared" si="22"/>
        <v>0</v>
      </c>
      <c r="J219" s="46">
        <f t="shared" si="23"/>
        <v>0</v>
      </c>
      <c r="K219" s="46">
        <f t="shared" si="24"/>
        <v>0</v>
      </c>
      <c r="L219" s="46">
        <f t="shared" si="25"/>
        <v>0</v>
      </c>
      <c r="M219" s="46">
        <f t="shared" si="26"/>
        <v>0</v>
      </c>
      <c r="N219" s="46">
        <f t="shared" si="27"/>
        <v>0</v>
      </c>
      <c r="P219" s="272" t="b">
        <f t="shared" si="28"/>
        <v>1</v>
      </c>
    </row>
    <row r="220" spans="2:16" ht="15.75" x14ac:dyDescent="0.25">
      <c r="B220" s="245">
        <v>205</v>
      </c>
      <c r="C220" s="251"/>
      <c r="D220" s="252"/>
      <c r="E220" s="251"/>
      <c r="F220" s="252"/>
      <c r="H220" s="274" t="b">
        <f>IF(ISBLANK(C220),TRUE,IF(OR(ISBLANK(D220),ISBLANK(E220),ISBLANK(F220),ISBLANK(#REF!)),FALSE,TRUE))</f>
        <v>1</v>
      </c>
      <c r="I220" s="46">
        <f t="shared" si="22"/>
        <v>0</v>
      </c>
      <c r="J220" s="46">
        <f t="shared" si="23"/>
        <v>0</v>
      </c>
      <c r="K220" s="46">
        <f t="shared" si="24"/>
        <v>0</v>
      </c>
      <c r="L220" s="46">
        <f t="shared" si="25"/>
        <v>0</v>
      </c>
      <c r="M220" s="46">
        <f t="shared" si="26"/>
        <v>0</v>
      </c>
      <c r="N220" s="46">
        <f t="shared" si="27"/>
        <v>0</v>
      </c>
      <c r="P220" s="272" t="b">
        <f t="shared" si="28"/>
        <v>1</v>
      </c>
    </row>
    <row r="221" spans="2:16" ht="15.75" x14ac:dyDescent="0.25">
      <c r="B221" s="245">
        <v>206</v>
      </c>
      <c r="C221" s="251"/>
      <c r="D221" s="252"/>
      <c r="E221" s="251"/>
      <c r="F221" s="252"/>
      <c r="H221" s="274" t="b">
        <f>IF(ISBLANK(C221),TRUE,IF(OR(ISBLANK(D221),ISBLANK(E221),ISBLANK(F221),ISBLANK(#REF!)),FALSE,TRUE))</f>
        <v>1</v>
      </c>
      <c r="I221" s="46">
        <f t="shared" si="22"/>
        <v>0</v>
      </c>
      <c r="J221" s="46">
        <f t="shared" si="23"/>
        <v>0</v>
      </c>
      <c r="K221" s="46">
        <f t="shared" si="24"/>
        <v>0</v>
      </c>
      <c r="L221" s="46">
        <f t="shared" si="25"/>
        <v>0</v>
      </c>
      <c r="M221" s="46">
        <f t="shared" si="26"/>
        <v>0</v>
      </c>
      <c r="N221" s="46">
        <f t="shared" si="27"/>
        <v>0</v>
      </c>
      <c r="P221" s="272" t="b">
        <f t="shared" si="28"/>
        <v>1</v>
      </c>
    </row>
    <row r="222" spans="2:16" ht="15.75" x14ac:dyDescent="0.25">
      <c r="B222" s="245">
        <v>207</v>
      </c>
      <c r="C222" s="251"/>
      <c r="D222" s="252"/>
      <c r="E222" s="251"/>
      <c r="F222" s="252"/>
      <c r="H222" s="274" t="b">
        <f>IF(ISBLANK(C222),TRUE,IF(OR(ISBLANK(D222),ISBLANK(E222),ISBLANK(F222),ISBLANK(#REF!)),FALSE,TRUE))</f>
        <v>1</v>
      </c>
      <c r="I222" s="46">
        <f t="shared" si="22"/>
        <v>0</v>
      </c>
      <c r="J222" s="46">
        <f t="shared" si="23"/>
        <v>0</v>
      </c>
      <c r="K222" s="46">
        <f t="shared" si="24"/>
        <v>0</v>
      </c>
      <c r="L222" s="46">
        <f t="shared" si="25"/>
        <v>0</v>
      </c>
      <c r="M222" s="46">
        <f t="shared" si="26"/>
        <v>0</v>
      </c>
      <c r="N222" s="46">
        <f t="shared" si="27"/>
        <v>0</v>
      </c>
      <c r="P222" s="272" t="b">
        <f t="shared" si="28"/>
        <v>1</v>
      </c>
    </row>
    <row r="223" spans="2:16" ht="15.75" x14ac:dyDescent="0.25">
      <c r="B223" s="245">
        <v>208</v>
      </c>
      <c r="C223" s="251"/>
      <c r="D223" s="252"/>
      <c r="E223" s="251"/>
      <c r="F223" s="252"/>
      <c r="H223" s="274" t="b">
        <f>IF(ISBLANK(C223),TRUE,IF(OR(ISBLANK(D223),ISBLANK(E223),ISBLANK(F223),ISBLANK(#REF!)),FALSE,TRUE))</f>
        <v>1</v>
      </c>
      <c r="I223" s="46">
        <f t="shared" si="22"/>
        <v>0</v>
      </c>
      <c r="J223" s="46">
        <f t="shared" si="23"/>
        <v>0</v>
      </c>
      <c r="K223" s="46">
        <f t="shared" si="24"/>
        <v>0</v>
      </c>
      <c r="L223" s="46">
        <f t="shared" si="25"/>
        <v>0</v>
      </c>
      <c r="M223" s="46">
        <f t="shared" si="26"/>
        <v>0</v>
      </c>
      <c r="N223" s="46">
        <f t="shared" si="27"/>
        <v>0</v>
      </c>
      <c r="P223" s="272" t="b">
        <f t="shared" si="28"/>
        <v>1</v>
      </c>
    </row>
    <row r="224" spans="2:16" ht="15.75" x14ac:dyDescent="0.25">
      <c r="B224" s="245">
        <v>209</v>
      </c>
      <c r="C224" s="251"/>
      <c r="D224" s="252"/>
      <c r="E224" s="251"/>
      <c r="F224" s="252"/>
      <c r="H224" s="274" t="b">
        <f>IF(ISBLANK(C224),TRUE,IF(OR(ISBLANK(D224),ISBLANK(E224),ISBLANK(F224),ISBLANK(#REF!)),FALSE,TRUE))</f>
        <v>1</v>
      </c>
      <c r="I224" s="46">
        <f t="shared" si="22"/>
        <v>0</v>
      </c>
      <c r="J224" s="46">
        <f t="shared" si="23"/>
        <v>0</v>
      </c>
      <c r="K224" s="46">
        <f t="shared" si="24"/>
        <v>0</v>
      </c>
      <c r="L224" s="46">
        <f t="shared" si="25"/>
        <v>0</v>
      </c>
      <c r="M224" s="46">
        <f t="shared" si="26"/>
        <v>0</v>
      </c>
      <c r="N224" s="46">
        <f t="shared" si="27"/>
        <v>0</v>
      </c>
      <c r="P224" s="272" t="b">
        <f t="shared" si="28"/>
        <v>1</v>
      </c>
    </row>
    <row r="225" spans="2:16" ht="15.75" x14ac:dyDescent="0.25">
      <c r="B225" s="245">
        <v>210</v>
      </c>
      <c r="C225" s="251"/>
      <c r="D225" s="252"/>
      <c r="E225" s="251"/>
      <c r="F225" s="252"/>
      <c r="H225" s="274" t="b">
        <f>IF(ISBLANK(C225),TRUE,IF(OR(ISBLANK(D225),ISBLANK(E225),ISBLANK(F225),ISBLANK(#REF!)),FALSE,TRUE))</f>
        <v>1</v>
      </c>
      <c r="I225" s="46">
        <f t="shared" si="22"/>
        <v>0</v>
      </c>
      <c r="J225" s="46">
        <f t="shared" si="23"/>
        <v>0</v>
      </c>
      <c r="K225" s="46">
        <f t="shared" si="24"/>
        <v>0</v>
      </c>
      <c r="L225" s="46">
        <f t="shared" si="25"/>
        <v>0</v>
      </c>
      <c r="M225" s="46">
        <f t="shared" si="26"/>
        <v>0</v>
      </c>
      <c r="N225" s="46">
        <f t="shared" si="27"/>
        <v>0</v>
      </c>
      <c r="P225" s="272" t="b">
        <f t="shared" si="28"/>
        <v>1</v>
      </c>
    </row>
    <row r="226" spans="2:16" ht="15.75" x14ac:dyDescent="0.25">
      <c r="B226" s="245">
        <v>211</v>
      </c>
      <c r="C226" s="251"/>
      <c r="D226" s="252"/>
      <c r="E226" s="251"/>
      <c r="F226" s="252"/>
      <c r="H226" s="274" t="b">
        <f>IF(ISBLANK(C226),TRUE,IF(OR(ISBLANK(D226),ISBLANK(E226),ISBLANK(F226),ISBLANK(#REF!)),FALSE,TRUE))</f>
        <v>1</v>
      </c>
      <c r="I226" s="46">
        <f t="shared" si="22"/>
        <v>0</v>
      </c>
      <c r="J226" s="46">
        <f t="shared" si="23"/>
        <v>0</v>
      </c>
      <c r="K226" s="46">
        <f t="shared" si="24"/>
        <v>0</v>
      </c>
      <c r="L226" s="46">
        <f t="shared" si="25"/>
        <v>0</v>
      </c>
      <c r="M226" s="46">
        <f t="shared" si="26"/>
        <v>0</v>
      </c>
      <c r="N226" s="46">
        <f t="shared" si="27"/>
        <v>0</v>
      </c>
      <c r="P226" s="272" t="b">
        <f t="shared" si="28"/>
        <v>1</v>
      </c>
    </row>
    <row r="227" spans="2:16" ht="15.75" x14ac:dyDescent="0.25">
      <c r="B227" s="245">
        <v>212</v>
      </c>
      <c r="C227" s="251"/>
      <c r="D227" s="252"/>
      <c r="E227" s="251"/>
      <c r="F227" s="252"/>
      <c r="H227" s="274" t="b">
        <f>IF(ISBLANK(C227),TRUE,IF(OR(ISBLANK(D227),ISBLANK(E227),ISBLANK(F227),ISBLANK(#REF!)),FALSE,TRUE))</f>
        <v>1</v>
      </c>
      <c r="I227" s="46">
        <f t="shared" si="22"/>
        <v>0</v>
      </c>
      <c r="J227" s="46">
        <f t="shared" si="23"/>
        <v>0</v>
      </c>
      <c r="K227" s="46">
        <f t="shared" si="24"/>
        <v>0</v>
      </c>
      <c r="L227" s="46">
        <f t="shared" si="25"/>
        <v>0</v>
      </c>
      <c r="M227" s="46">
        <f t="shared" si="26"/>
        <v>0</v>
      </c>
      <c r="N227" s="46">
        <f t="shared" si="27"/>
        <v>0</v>
      </c>
      <c r="P227" s="272" t="b">
        <f t="shared" si="28"/>
        <v>1</v>
      </c>
    </row>
    <row r="228" spans="2:16" ht="15.75" x14ac:dyDescent="0.25">
      <c r="B228" s="245">
        <v>213</v>
      </c>
      <c r="C228" s="251"/>
      <c r="D228" s="252"/>
      <c r="E228" s="251"/>
      <c r="F228" s="252"/>
      <c r="H228" s="274" t="b">
        <f>IF(ISBLANK(C228),TRUE,IF(OR(ISBLANK(D228),ISBLANK(E228),ISBLANK(F228),ISBLANK(#REF!)),FALSE,TRUE))</f>
        <v>1</v>
      </c>
      <c r="I228" s="46">
        <f t="shared" si="22"/>
        <v>0</v>
      </c>
      <c r="J228" s="46">
        <f t="shared" si="23"/>
        <v>0</v>
      </c>
      <c r="K228" s="46">
        <f t="shared" si="24"/>
        <v>0</v>
      </c>
      <c r="L228" s="46">
        <f t="shared" si="25"/>
        <v>0</v>
      </c>
      <c r="M228" s="46">
        <f t="shared" si="26"/>
        <v>0</v>
      </c>
      <c r="N228" s="46">
        <f t="shared" si="27"/>
        <v>0</v>
      </c>
      <c r="P228" s="272" t="b">
        <f t="shared" si="28"/>
        <v>1</v>
      </c>
    </row>
    <row r="229" spans="2:16" ht="15.75" x14ac:dyDescent="0.25">
      <c r="B229" s="245">
        <v>214</v>
      </c>
      <c r="C229" s="251"/>
      <c r="D229" s="252"/>
      <c r="E229" s="251"/>
      <c r="F229" s="252"/>
      <c r="H229" s="274" t="b">
        <f>IF(ISBLANK(C229),TRUE,IF(OR(ISBLANK(D229),ISBLANK(E229),ISBLANK(F229),ISBLANK(#REF!)),FALSE,TRUE))</f>
        <v>1</v>
      </c>
      <c r="I229" s="46">
        <f t="shared" si="22"/>
        <v>0</v>
      </c>
      <c r="J229" s="46">
        <f t="shared" si="23"/>
        <v>0</v>
      </c>
      <c r="K229" s="46">
        <f t="shared" si="24"/>
        <v>0</v>
      </c>
      <c r="L229" s="46">
        <f t="shared" si="25"/>
        <v>0</v>
      </c>
      <c r="M229" s="46">
        <f t="shared" si="26"/>
        <v>0</v>
      </c>
      <c r="N229" s="46">
        <f t="shared" si="27"/>
        <v>0</v>
      </c>
      <c r="P229" s="272" t="b">
        <f t="shared" si="28"/>
        <v>1</v>
      </c>
    </row>
    <row r="230" spans="2:16" ht="15.75" x14ac:dyDescent="0.25">
      <c r="B230" s="245">
        <v>215</v>
      </c>
      <c r="C230" s="251"/>
      <c r="D230" s="252"/>
      <c r="E230" s="251"/>
      <c r="F230" s="252"/>
      <c r="H230" s="274" t="b">
        <f>IF(ISBLANK(C230),TRUE,IF(OR(ISBLANK(D230),ISBLANK(E230),ISBLANK(F230),ISBLANK(#REF!)),FALSE,TRUE))</f>
        <v>1</v>
      </c>
      <c r="I230" s="46">
        <f t="shared" si="22"/>
        <v>0</v>
      </c>
      <c r="J230" s="46">
        <f t="shared" si="23"/>
        <v>0</v>
      </c>
      <c r="K230" s="46">
        <f t="shared" si="24"/>
        <v>0</v>
      </c>
      <c r="L230" s="46">
        <f t="shared" si="25"/>
        <v>0</v>
      </c>
      <c r="M230" s="46">
        <f t="shared" si="26"/>
        <v>0</v>
      </c>
      <c r="N230" s="46">
        <f t="shared" si="27"/>
        <v>0</v>
      </c>
      <c r="P230" s="272" t="b">
        <f t="shared" si="28"/>
        <v>1</v>
      </c>
    </row>
    <row r="231" spans="2:16" ht="15.75" x14ac:dyDescent="0.25">
      <c r="B231" s="245">
        <v>216</v>
      </c>
      <c r="C231" s="251"/>
      <c r="D231" s="252"/>
      <c r="E231" s="251"/>
      <c r="F231" s="252"/>
      <c r="H231" s="274" t="b">
        <f>IF(ISBLANK(C231),TRUE,IF(OR(ISBLANK(D231),ISBLANK(E231),ISBLANK(F231),ISBLANK(#REF!)),FALSE,TRUE))</f>
        <v>1</v>
      </c>
      <c r="I231" s="46">
        <f t="shared" si="22"/>
        <v>0</v>
      </c>
      <c r="J231" s="46">
        <f t="shared" si="23"/>
        <v>0</v>
      </c>
      <c r="K231" s="46">
        <f t="shared" si="24"/>
        <v>0</v>
      </c>
      <c r="L231" s="46">
        <f t="shared" si="25"/>
        <v>0</v>
      </c>
      <c r="M231" s="46">
        <f t="shared" si="26"/>
        <v>0</v>
      </c>
      <c r="N231" s="46">
        <f t="shared" si="27"/>
        <v>0</v>
      </c>
      <c r="P231" s="272" t="b">
        <f t="shared" si="28"/>
        <v>1</v>
      </c>
    </row>
    <row r="232" spans="2:16" ht="15.75" x14ac:dyDescent="0.25">
      <c r="B232" s="245">
        <v>217</v>
      </c>
      <c r="C232" s="251"/>
      <c r="D232" s="252"/>
      <c r="E232" s="251"/>
      <c r="F232" s="252"/>
      <c r="H232" s="274" t="b">
        <f>IF(ISBLANK(C232),TRUE,IF(OR(ISBLANK(D232),ISBLANK(E232),ISBLANK(F232),ISBLANK(#REF!)),FALSE,TRUE))</f>
        <v>1</v>
      </c>
      <c r="I232" s="46">
        <f t="shared" si="22"/>
        <v>0</v>
      </c>
      <c r="J232" s="46">
        <f t="shared" si="23"/>
        <v>0</v>
      </c>
      <c r="K232" s="46">
        <f t="shared" si="24"/>
        <v>0</v>
      </c>
      <c r="L232" s="46">
        <f t="shared" si="25"/>
        <v>0</v>
      </c>
      <c r="M232" s="46">
        <f t="shared" si="26"/>
        <v>0</v>
      </c>
      <c r="N232" s="46">
        <f t="shared" si="27"/>
        <v>0</v>
      </c>
      <c r="P232" s="272" t="b">
        <f t="shared" si="28"/>
        <v>1</v>
      </c>
    </row>
    <row r="233" spans="2:16" ht="15.75" x14ac:dyDescent="0.25">
      <c r="B233" s="245">
        <v>218</v>
      </c>
      <c r="C233" s="251"/>
      <c r="D233" s="252"/>
      <c r="E233" s="251"/>
      <c r="F233" s="252"/>
      <c r="H233" s="274" t="b">
        <f>IF(ISBLANK(C233),TRUE,IF(OR(ISBLANK(D233),ISBLANK(E233),ISBLANK(F233),ISBLANK(#REF!)),FALSE,TRUE))</f>
        <v>1</v>
      </c>
      <c r="I233" s="46">
        <f t="shared" si="22"/>
        <v>0</v>
      </c>
      <c r="J233" s="46">
        <f t="shared" si="23"/>
        <v>0</v>
      </c>
      <c r="K233" s="46">
        <f t="shared" si="24"/>
        <v>0</v>
      </c>
      <c r="L233" s="46">
        <f t="shared" si="25"/>
        <v>0</v>
      </c>
      <c r="M233" s="46">
        <f t="shared" si="26"/>
        <v>0</v>
      </c>
      <c r="N233" s="46">
        <f t="shared" si="27"/>
        <v>0</v>
      </c>
      <c r="P233" s="272" t="b">
        <f t="shared" si="28"/>
        <v>1</v>
      </c>
    </row>
    <row r="234" spans="2:16" ht="15.75" x14ac:dyDescent="0.25">
      <c r="B234" s="245">
        <v>219</v>
      </c>
      <c r="C234" s="251"/>
      <c r="D234" s="252"/>
      <c r="E234" s="251"/>
      <c r="F234" s="252"/>
      <c r="H234" s="274" t="b">
        <f>IF(ISBLANK(C234),TRUE,IF(OR(ISBLANK(D234),ISBLANK(E234),ISBLANK(F234),ISBLANK(#REF!)),FALSE,TRUE))</f>
        <v>1</v>
      </c>
      <c r="I234" s="46">
        <f t="shared" si="22"/>
        <v>0</v>
      </c>
      <c r="J234" s="46">
        <f t="shared" si="23"/>
        <v>0</v>
      </c>
      <c r="K234" s="46">
        <f t="shared" si="24"/>
        <v>0</v>
      </c>
      <c r="L234" s="46">
        <f t="shared" si="25"/>
        <v>0</v>
      </c>
      <c r="M234" s="46">
        <f t="shared" si="26"/>
        <v>0</v>
      </c>
      <c r="N234" s="46">
        <f t="shared" si="27"/>
        <v>0</v>
      </c>
      <c r="P234" s="272" t="b">
        <f t="shared" si="28"/>
        <v>1</v>
      </c>
    </row>
    <row r="235" spans="2:16" ht="15.75" x14ac:dyDescent="0.25">
      <c r="B235" s="245">
        <v>220</v>
      </c>
      <c r="C235" s="251"/>
      <c r="D235" s="252"/>
      <c r="E235" s="251"/>
      <c r="F235" s="252"/>
      <c r="H235" s="274" t="b">
        <f>IF(ISBLANK(C235),TRUE,IF(OR(ISBLANK(D235),ISBLANK(E235),ISBLANK(F235),ISBLANK(#REF!)),FALSE,TRUE))</f>
        <v>1</v>
      </c>
      <c r="I235" s="46">
        <f t="shared" si="22"/>
        <v>0</v>
      </c>
      <c r="J235" s="46">
        <f t="shared" si="23"/>
        <v>0</v>
      </c>
      <c r="K235" s="46">
        <f t="shared" si="24"/>
        <v>0</v>
      </c>
      <c r="L235" s="46">
        <f t="shared" si="25"/>
        <v>0</v>
      </c>
      <c r="M235" s="46">
        <f t="shared" si="26"/>
        <v>0</v>
      </c>
      <c r="N235" s="46">
        <f t="shared" si="27"/>
        <v>0</v>
      </c>
      <c r="P235" s="272" t="b">
        <f t="shared" si="28"/>
        <v>1</v>
      </c>
    </row>
    <row r="236" spans="2:16" ht="15.75" x14ac:dyDescent="0.25">
      <c r="B236" s="245">
        <v>221</v>
      </c>
      <c r="C236" s="251"/>
      <c r="D236" s="252"/>
      <c r="E236" s="251"/>
      <c r="F236" s="252"/>
      <c r="H236" s="274" t="b">
        <f>IF(ISBLANK(C236),TRUE,IF(OR(ISBLANK(D236),ISBLANK(E236),ISBLANK(F236),ISBLANK(#REF!)),FALSE,TRUE))</f>
        <v>1</v>
      </c>
      <c r="I236" s="46">
        <f t="shared" si="22"/>
        <v>0</v>
      </c>
      <c r="J236" s="46">
        <f t="shared" si="23"/>
        <v>0</v>
      </c>
      <c r="K236" s="46">
        <f t="shared" si="24"/>
        <v>0</v>
      </c>
      <c r="L236" s="46">
        <f t="shared" si="25"/>
        <v>0</v>
      </c>
      <c r="M236" s="46">
        <f t="shared" si="26"/>
        <v>0</v>
      </c>
      <c r="N236" s="46">
        <f t="shared" si="27"/>
        <v>0</v>
      </c>
      <c r="P236" s="272" t="b">
        <f t="shared" si="28"/>
        <v>1</v>
      </c>
    </row>
    <row r="237" spans="2:16" ht="15.75" x14ac:dyDescent="0.25">
      <c r="B237" s="245">
        <v>222</v>
      </c>
      <c r="C237" s="251"/>
      <c r="D237" s="252"/>
      <c r="E237" s="251"/>
      <c r="F237" s="252"/>
      <c r="H237" s="274" t="b">
        <f>IF(ISBLANK(C237),TRUE,IF(OR(ISBLANK(D237),ISBLANK(E237),ISBLANK(F237),ISBLANK(#REF!)),FALSE,TRUE))</f>
        <v>1</v>
      </c>
      <c r="I237" s="46">
        <f t="shared" si="22"/>
        <v>0</v>
      </c>
      <c r="J237" s="46">
        <f t="shared" si="23"/>
        <v>0</v>
      </c>
      <c r="K237" s="46">
        <f t="shared" si="24"/>
        <v>0</v>
      </c>
      <c r="L237" s="46">
        <f t="shared" si="25"/>
        <v>0</v>
      </c>
      <c r="M237" s="46">
        <f t="shared" si="26"/>
        <v>0</v>
      </c>
      <c r="N237" s="46">
        <f t="shared" si="27"/>
        <v>0</v>
      </c>
      <c r="P237" s="272" t="b">
        <f t="shared" si="28"/>
        <v>1</v>
      </c>
    </row>
    <row r="238" spans="2:16" ht="15.75" x14ac:dyDescent="0.25">
      <c r="B238" s="245">
        <v>223</v>
      </c>
      <c r="C238" s="251"/>
      <c r="D238" s="252"/>
      <c r="E238" s="251"/>
      <c r="F238" s="252"/>
      <c r="H238" s="274" t="b">
        <f>IF(ISBLANK(C238),TRUE,IF(OR(ISBLANK(D238),ISBLANK(E238),ISBLANK(F238),ISBLANK(#REF!)),FALSE,TRUE))</f>
        <v>1</v>
      </c>
      <c r="I238" s="46">
        <f t="shared" si="22"/>
        <v>0</v>
      </c>
      <c r="J238" s="46">
        <f t="shared" si="23"/>
        <v>0</v>
      </c>
      <c r="K238" s="46">
        <f t="shared" si="24"/>
        <v>0</v>
      </c>
      <c r="L238" s="46">
        <f t="shared" si="25"/>
        <v>0</v>
      </c>
      <c r="M238" s="46">
        <f t="shared" si="26"/>
        <v>0</v>
      </c>
      <c r="N238" s="46">
        <f t="shared" si="27"/>
        <v>0</v>
      </c>
      <c r="P238" s="272" t="b">
        <f t="shared" si="28"/>
        <v>1</v>
      </c>
    </row>
    <row r="239" spans="2:16" ht="15.75" x14ac:dyDescent="0.25">
      <c r="B239" s="245">
        <v>224</v>
      </c>
      <c r="C239" s="251"/>
      <c r="D239" s="252"/>
      <c r="E239" s="251"/>
      <c r="F239" s="252"/>
      <c r="H239" s="274" t="b">
        <f>IF(ISBLANK(C239),TRUE,IF(OR(ISBLANK(D239),ISBLANK(E239),ISBLANK(F239),ISBLANK(#REF!)),FALSE,TRUE))</f>
        <v>1</v>
      </c>
      <c r="I239" s="46">
        <f t="shared" si="22"/>
        <v>0</v>
      </c>
      <c r="J239" s="46">
        <f t="shared" si="23"/>
        <v>0</v>
      </c>
      <c r="K239" s="46">
        <f t="shared" si="24"/>
        <v>0</v>
      </c>
      <c r="L239" s="46">
        <f t="shared" si="25"/>
        <v>0</v>
      </c>
      <c r="M239" s="46">
        <f t="shared" si="26"/>
        <v>0</v>
      </c>
      <c r="N239" s="46">
        <f t="shared" si="27"/>
        <v>0</v>
      </c>
      <c r="P239" s="272" t="b">
        <f t="shared" si="28"/>
        <v>1</v>
      </c>
    </row>
    <row r="240" spans="2:16" ht="15.75" x14ac:dyDescent="0.25">
      <c r="B240" s="245">
        <v>225</v>
      </c>
      <c r="C240" s="251"/>
      <c r="D240" s="252"/>
      <c r="E240" s="251"/>
      <c r="F240" s="252"/>
      <c r="H240" s="274" t="b">
        <f>IF(ISBLANK(C240),TRUE,IF(OR(ISBLANK(D240),ISBLANK(E240),ISBLANK(F240),ISBLANK(#REF!)),FALSE,TRUE))</f>
        <v>1</v>
      </c>
      <c r="I240" s="46">
        <f t="shared" si="22"/>
        <v>0</v>
      </c>
      <c r="J240" s="46">
        <f t="shared" si="23"/>
        <v>0</v>
      </c>
      <c r="K240" s="46">
        <f t="shared" si="24"/>
        <v>0</v>
      </c>
      <c r="L240" s="46">
        <f t="shared" si="25"/>
        <v>0</v>
      </c>
      <c r="M240" s="46">
        <f t="shared" si="26"/>
        <v>0</v>
      </c>
      <c r="N240" s="46">
        <f t="shared" si="27"/>
        <v>0</v>
      </c>
      <c r="P240" s="272" t="b">
        <f t="shared" si="28"/>
        <v>1</v>
      </c>
    </row>
    <row r="241" spans="2:16" ht="15.75" x14ac:dyDescent="0.25">
      <c r="B241" s="245">
        <v>226</v>
      </c>
      <c r="C241" s="251"/>
      <c r="D241" s="252"/>
      <c r="E241" s="251"/>
      <c r="F241" s="252"/>
      <c r="H241" s="274" t="b">
        <f>IF(ISBLANK(C241),TRUE,IF(OR(ISBLANK(D241),ISBLANK(E241),ISBLANK(F241),ISBLANK(#REF!)),FALSE,TRUE))</f>
        <v>1</v>
      </c>
      <c r="I241" s="46">
        <f t="shared" si="22"/>
        <v>0</v>
      </c>
      <c r="J241" s="46">
        <f t="shared" si="23"/>
        <v>0</v>
      </c>
      <c r="K241" s="46">
        <f t="shared" si="24"/>
        <v>0</v>
      </c>
      <c r="L241" s="46">
        <f t="shared" si="25"/>
        <v>0</v>
      </c>
      <c r="M241" s="46">
        <f t="shared" si="26"/>
        <v>0</v>
      </c>
      <c r="N241" s="46">
        <f t="shared" si="27"/>
        <v>0</v>
      </c>
      <c r="P241" s="272" t="b">
        <f t="shared" si="28"/>
        <v>1</v>
      </c>
    </row>
    <row r="242" spans="2:16" ht="15.75" x14ac:dyDescent="0.25">
      <c r="B242" s="245">
        <v>227</v>
      </c>
      <c r="C242" s="251"/>
      <c r="D242" s="252"/>
      <c r="E242" s="251"/>
      <c r="F242" s="252"/>
      <c r="H242" s="274" t="b">
        <f>IF(ISBLANK(C242),TRUE,IF(OR(ISBLANK(D242),ISBLANK(E242),ISBLANK(F242),ISBLANK(#REF!)),FALSE,TRUE))</f>
        <v>1</v>
      </c>
      <c r="I242" s="46">
        <f t="shared" si="22"/>
        <v>0</v>
      </c>
      <c r="J242" s="46">
        <f t="shared" si="23"/>
        <v>0</v>
      </c>
      <c r="K242" s="46">
        <f t="shared" si="24"/>
        <v>0</v>
      </c>
      <c r="L242" s="46">
        <f t="shared" si="25"/>
        <v>0</v>
      </c>
      <c r="M242" s="46">
        <f t="shared" si="26"/>
        <v>0</v>
      </c>
      <c r="N242" s="46">
        <f t="shared" si="27"/>
        <v>0</v>
      </c>
      <c r="P242" s="272" t="b">
        <f t="shared" si="28"/>
        <v>1</v>
      </c>
    </row>
    <row r="243" spans="2:16" ht="15.75" x14ac:dyDescent="0.25">
      <c r="B243" s="245">
        <v>228</v>
      </c>
      <c r="C243" s="251"/>
      <c r="D243" s="252"/>
      <c r="E243" s="251"/>
      <c r="F243" s="252"/>
      <c r="H243" s="274" t="b">
        <f>IF(ISBLANK(C243),TRUE,IF(OR(ISBLANK(D243),ISBLANK(E243),ISBLANK(F243),ISBLANK(#REF!)),FALSE,TRUE))</f>
        <v>1</v>
      </c>
      <c r="I243" s="46">
        <f t="shared" si="22"/>
        <v>0</v>
      </c>
      <c r="J243" s="46">
        <f t="shared" si="23"/>
        <v>0</v>
      </c>
      <c r="K243" s="46">
        <f t="shared" si="24"/>
        <v>0</v>
      </c>
      <c r="L243" s="46">
        <f t="shared" si="25"/>
        <v>0</v>
      </c>
      <c r="M243" s="46">
        <f t="shared" si="26"/>
        <v>0</v>
      </c>
      <c r="N243" s="46">
        <f t="shared" si="27"/>
        <v>0</v>
      </c>
      <c r="P243" s="272" t="b">
        <f t="shared" si="28"/>
        <v>1</v>
      </c>
    </row>
    <row r="244" spans="2:16" ht="15.75" x14ac:dyDescent="0.25">
      <c r="B244" s="245">
        <v>229</v>
      </c>
      <c r="C244" s="251"/>
      <c r="D244" s="252"/>
      <c r="E244" s="251"/>
      <c r="F244" s="252"/>
      <c r="H244" s="274" t="b">
        <f>IF(ISBLANK(C244),TRUE,IF(OR(ISBLANK(D244),ISBLANK(E244),ISBLANK(F244),ISBLANK(#REF!)),FALSE,TRUE))</f>
        <v>1</v>
      </c>
      <c r="I244" s="46">
        <f t="shared" si="22"/>
        <v>0</v>
      </c>
      <c r="J244" s="46">
        <f t="shared" si="23"/>
        <v>0</v>
      </c>
      <c r="K244" s="46">
        <f t="shared" si="24"/>
        <v>0</v>
      </c>
      <c r="L244" s="46">
        <f t="shared" si="25"/>
        <v>0</v>
      </c>
      <c r="M244" s="46">
        <f t="shared" si="26"/>
        <v>0</v>
      </c>
      <c r="N244" s="46">
        <f t="shared" si="27"/>
        <v>0</v>
      </c>
      <c r="P244" s="272" t="b">
        <f t="shared" si="28"/>
        <v>1</v>
      </c>
    </row>
    <row r="245" spans="2:16" ht="15.75" x14ac:dyDescent="0.25">
      <c r="B245" s="245">
        <v>230</v>
      </c>
      <c r="C245" s="251"/>
      <c r="D245" s="252"/>
      <c r="E245" s="251"/>
      <c r="F245" s="252"/>
      <c r="H245" s="274" t="b">
        <f>IF(ISBLANK(C245),TRUE,IF(OR(ISBLANK(D245),ISBLANK(E245),ISBLANK(F245),ISBLANK(#REF!)),FALSE,TRUE))</f>
        <v>1</v>
      </c>
      <c r="I245" s="46">
        <f t="shared" si="22"/>
        <v>0</v>
      </c>
      <c r="J245" s="46">
        <f t="shared" si="23"/>
        <v>0</v>
      </c>
      <c r="K245" s="46">
        <f t="shared" si="24"/>
        <v>0</v>
      </c>
      <c r="L245" s="46">
        <f t="shared" si="25"/>
        <v>0</v>
      </c>
      <c r="M245" s="46">
        <f t="shared" si="26"/>
        <v>0</v>
      </c>
      <c r="N245" s="46">
        <f t="shared" si="27"/>
        <v>0</v>
      </c>
      <c r="P245" s="272" t="b">
        <f t="shared" si="28"/>
        <v>1</v>
      </c>
    </row>
    <row r="246" spans="2:16" ht="15.75" x14ac:dyDescent="0.25">
      <c r="B246" s="245">
        <v>231</v>
      </c>
      <c r="C246" s="251"/>
      <c r="D246" s="252"/>
      <c r="E246" s="251"/>
      <c r="F246" s="252"/>
      <c r="H246" s="274" t="b">
        <f>IF(ISBLANK(C246),TRUE,IF(OR(ISBLANK(D246),ISBLANK(E246),ISBLANK(F246),ISBLANK(#REF!)),FALSE,TRUE))</f>
        <v>1</v>
      </c>
      <c r="I246" s="46">
        <f t="shared" si="22"/>
        <v>0</v>
      </c>
      <c r="J246" s="46">
        <f t="shared" si="23"/>
        <v>0</v>
      </c>
      <c r="K246" s="46">
        <f t="shared" si="24"/>
        <v>0</v>
      </c>
      <c r="L246" s="46">
        <f t="shared" si="25"/>
        <v>0</v>
      </c>
      <c r="M246" s="46">
        <f t="shared" si="26"/>
        <v>0</v>
      </c>
      <c r="N246" s="46">
        <f t="shared" si="27"/>
        <v>0</v>
      </c>
      <c r="P246" s="272" t="b">
        <f t="shared" si="28"/>
        <v>1</v>
      </c>
    </row>
    <row r="247" spans="2:16" ht="15.75" x14ac:dyDescent="0.25">
      <c r="B247" s="245">
        <v>232</v>
      </c>
      <c r="C247" s="251"/>
      <c r="D247" s="252"/>
      <c r="E247" s="251"/>
      <c r="F247" s="252"/>
      <c r="H247" s="274" t="b">
        <f>IF(ISBLANK(C247),TRUE,IF(OR(ISBLANK(D247),ISBLANK(E247),ISBLANK(F247),ISBLANK(#REF!)),FALSE,TRUE))</f>
        <v>1</v>
      </c>
      <c r="I247" s="46">
        <f t="shared" si="22"/>
        <v>0</v>
      </c>
      <c r="J247" s="46">
        <f t="shared" si="23"/>
        <v>0</v>
      </c>
      <c r="K247" s="46">
        <f t="shared" si="24"/>
        <v>0</v>
      </c>
      <c r="L247" s="46">
        <f t="shared" si="25"/>
        <v>0</v>
      </c>
      <c r="M247" s="46">
        <f t="shared" si="26"/>
        <v>0</v>
      </c>
      <c r="N247" s="46">
        <f t="shared" si="27"/>
        <v>0</v>
      </c>
      <c r="P247" s="272" t="b">
        <f t="shared" si="28"/>
        <v>1</v>
      </c>
    </row>
    <row r="248" spans="2:16" ht="15.75" x14ac:dyDescent="0.25">
      <c r="B248" s="245">
        <v>233</v>
      </c>
      <c r="C248" s="251"/>
      <c r="D248" s="252"/>
      <c r="E248" s="251"/>
      <c r="F248" s="252"/>
      <c r="H248" s="274" t="b">
        <f>IF(ISBLANK(C248),TRUE,IF(OR(ISBLANK(D248),ISBLANK(E248),ISBLANK(F248),ISBLANK(#REF!)),FALSE,TRUE))</f>
        <v>1</v>
      </c>
      <c r="I248" s="46">
        <f t="shared" si="22"/>
        <v>0</v>
      </c>
      <c r="J248" s="46">
        <f t="shared" si="23"/>
        <v>0</v>
      </c>
      <c r="K248" s="46">
        <f t="shared" si="24"/>
        <v>0</v>
      </c>
      <c r="L248" s="46">
        <f t="shared" si="25"/>
        <v>0</v>
      </c>
      <c r="M248" s="46">
        <f t="shared" si="26"/>
        <v>0</v>
      </c>
      <c r="N248" s="46">
        <f t="shared" si="27"/>
        <v>0</v>
      </c>
      <c r="P248" s="272" t="b">
        <f t="shared" si="28"/>
        <v>1</v>
      </c>
    </row>
    <row r="249" spans="2:16" ht="15.75" x14ac:dyDescent="0.25">
      <c r="B249" s="245">
        <v>234</v>
      </c>
      <c r="C249" s="251"/>
      <c r="D249" s="252"/>
      <c r="E249" s="251"/>
      <c r="F249" s="252"/>
      <c r="H249" s="274" t="b">
        <f>IF(ISBLANK(C249),TRUE,IF(OR(ISBLANK(D249),ISBLANK(E249),ISBLANK(F249),ISBLANK(#REF!)),FALSE,TRUE))</f>
        <v>1</v>
      </c>
      <c r="I249" s="46">
        <f t="shared" si="22"/>
        <v>0</v>
      </c>
      <c r="J249" s="46">
        <f t="shared" si="23"/>
        <v>0</v>
      </c>
      <c r="K249" s="46">
        <f t="shared" si="24"/>
        <v>0</v>
      </c>
      <c r="L249" s="46">
        <f t="shared" si="25"/>
        <v>0</v>
      </c>
      <c r="M249" s="46">
        <f t="shared" si="26"/>
        <v>0</v>
      </c>
      <c r="N249" s="46">
        <f t="shared" si="27"/>
        <v>0</v>
      </c>
      <c r="P249" s="272" t="b">
        <f t="shared" si="28"/>
        <v>1</v>
      </c>
    </row>
    <row r="250" spans="2:16" ht="15.75" x14ac:dyDescent="0.25">
      <c r="B250" s="245">
        <v>235</v>
      </c>
      <c r="C250" s="251"/>
      <c r="D250" s="252"/>
      <c r="E250" s="251"/>
      <c r="F250" s="252"/>
      <c r="H250" s="274" t="b">
        <f>IF(ISBLANK(C250),TRUE,IF(OR(ISBLANK(D250),ISBLANK(E250),ISBLANK(F250),ISBLANK(#REF!)),FALSE,TRUE))</f>
        <v>1</v>
      </c>
      <c r="I250" s="46">
        <f t="shared" si="22"/>
        <v>0</v>
      </c>
      <c r="J250" s="46">
        <f t="shared" si="23"/>
        <v>0</v>
      </c>
      <c r="K250" s="46">
        <f t="shared" si="24"/>
        <v>0</v>
      </c>
      <c r="L250" s="46">
        <f t="shared" si="25"/>
        <v>0</v>
      </c>
      <c r="M250" s="46">
        <f t="shared" si="26"/>
        <v>0</v>
      </c>
      <c r="N250" s="46">
        <f t="shared" si="27"/>
        <v>0</v>
      </c>
      <c r="P250" s="272" t="b">
        <f t="shared" si="28"/>
        <v>1</v>
      </c>
    </row>
    <row r="251" spans="2:16" ht="15.75" x14ac:dyDescent="0.25">
      <c r="B251" s="245">
        <v>236</v>
      </c>
      <c r="C251" s="251"/>
      <c r="D251" s="252"/>
      <c r="E251" s="251"/>
      <c r="F251" s="252"/>
      <c r="H251" s="274" t="b">
        <f>IF(ISBLANK(C251),TRUE,IF(OR(ISBLANK(D251),ISBLANK(E251),ISBLANK(F251),ISBLANK(#REF!)),FALSE,TRUE))</f>
        <v>1</v>
      </c>
      <c r="I251" s="46">
        <f t="shared" si="22"/>
        <v>0</v>
      </c>
      <c r="J251" s="46">
        <f t="shared" si="23"/>
        <v>0</v>
      </c>
      <c r="K251" s="46">
        <f t="shared" si="24"/>
        <v>0</v>
      </c>
      <c r="L251" s="46">
        <f t="shared" si="25"/>
        <v>0</v>
      </c>
      <c r="M251" s="46">
        <f t="shared" si="26"/>
        <v>0</v>
      </c>
      <c r="N251" s="46">
        <f t="shared" si="27"/>
        <v>0</v>
      </c>
      <c r="P251" s="272" t="b">
        <f t="shared" si="28"/>
        <v>1</v>
      </c>
    </row>
    <row r="252" spans="2:16" ht="15.75" x14ac:dyDescent="0.25">
      <c r="B252" s="245">
        <v>237</v>
      </c>
      <c r="C252" s="251"/>
      <c r="D252" s="252"/>
      <c r="E252" s="251"/>
      <c r="F252" s="252"/>
      <c r="H252" s="274" t="b">
        <f>IF(ISBLANK(C252),TRUE,IF(OR(ISBLANK(D252),ISBLANK(E252),ISBLANK(F252),ISBLANK(#REF!)),FALSE,TRUE))</f>
        <v>1</v>
      </c>
      <c r="I252" s="46">
        <f t="shared" si="22"/>
        <v>0</v>
      </c>
      <c r="J252" s="46">
        <f t="shared" si="23"/>
        <v>0</v>
      </c>
      <c r="K252" s="46">
        <f t="shared" si="24"/>
        <v>0</v>
      </c>
      <c r="L252" s="46">
        <f t="shared" si="25"/>
        <v>0</v>
      </c>
      <c r="M252" s="46">
        <f t="shared" si="26"/>
        <v>0</v>
      </c>
      <c r="N252" s="46">
        <f t="shared" si="27"/>
        <v>0</v>
      </c>
      <c r="P252" s="272" t="b">
        <f t="shared" si="28"/>
        <v>1</v>
      </c>
    </row>
    <row r="253" spans="2:16" ht="15.75" x14ac:dyDescent="0.25">
      <c r="B253" s="245">
        <v>238</v>
      </c>
      <c r="C253" s="251"/>
      <c r="D253" s="252"/>
      <c r="E253" s="251"/>
      <c r="F253" s="252"/>
      <c r="H253" s="274" t="b">
        <f>IF(ISBLANK(C253),TRUE,IF(OR(ISBLANK(D253),ISBLANK(E253),ISBLANK(F253),ISBLANK(#REF!)),FALSE,TRUE))</f>
        <v>1</v>
      </c>
      <c r="I253" s="46">
        <f t="shared" si="22"/>
        <v>0</v>
      </c>
      <c r="J253" s="46">
        <f t="shared" si="23"/>
        <v>0</v>
      </c>
      <c r="K253" s="46">
        <f t="shared" si="24"/>
        <v>0</v>
      </c>
      <c r="L253" s="46">
        <f t="shared" si="25"/>
        <v>0</v>
      </c>
      <c r="M253" s="46">
        <f t="shared" si="26"/>
        <v>0</v>
      </c>
      <c r="N253" s="46">
        <f t="shared" si="27"/>
        <v>0</v>
      </c>
      <c r="P253" s="272" t="b">
        <f t="shared" si="28"/>
        <v>1</v>
      </c>
    </row>
    <row r="254" spans="2:16" ht="15.75" x14ac:dyDescent="0.25">
      <c r="B254" s="245">
        <v>239</v>
      </c>
      <c r="C254" s="251"/>
      <c r="D254" s="252"/>
      <c r="E254" s="251"/>
      <c r="F254" s="252"/>
      <c r="H254" s="274" t="b">
        <f>IF(ISBLANK(C254),TRUE,IF(OR(ISBLANK(D254),ISBLANK(E254),ISBLANK(F254),ISBLANK(#REF!)),FALSE,TRUE))</f>
        <v>1</v>
      </c>
      <c r="I254" s="46">
        <f t="shared" si="22"/>
        <v>0</v>
      </c>
      <c r="J254" s="46">
        <f t="shared" si="23"/>
        <v>0</v>
      </c>
      <c r="K254" s="46">
        <f t="shared" si="24"/>
        <v>0</v>
      </c>
      <c r="L254" s="46">
        <f t="shared" si="25"/>
        <v>0</v>
      </c>
      <c r="M254" s="46">
        <f t="shared" si="26"/>
        <v>0</v>
      </c>
      <c r="N254" s="46">
        <f t="shared" si="27"/>
        <v>0</v>
      </c>
      <c r="P254" s="272" t="b">
        <f t="shared" si="28"/>
        <v>1</v>
      </c>
    </row>
    <row r="255" spans="2:16" ht="15.75" x14ac:dyDescent="0.25">
      <c r="B255" s="245">
        <v>240</v>
      </c>
      <c r="C255" s="251"/>
      <c r="D255" s="252"/>
      <c r="E255" s="251"/>
      <c r="F255" s="252"/>
      <c r="H255" s="274" t="b">
        <f>IF(ISBLANK(C255),TRUE,IF(OR(ISBLANK(D255),ISBLANK(E255),ISBLANK(F255),ISBLANK(#REF!)),FALSE,TRUE))</f>
        <v>1</v>
      </c>
      <c r="I255" s="46">
        <f t="shared" si="22"/>
        <v>0</v>
      </c>
      <c r="J255" s="46">
        <f t="shared" si="23"/>
        <v>0</v>
      </c>
      <c r="K255" s="46">
        <f t="shared" si="24"/>
        <v>0</v>
      </c>
      <c r="L255" s="46">
        <f t="shared" si="25"/>
        <v>0</v>
      </c>
      <c r="M255" s="46">
        <f t="shared" si="26"/>
        <v>0</v>
      </c>
      <c r="N255" s="46">
        <f t="shared" si="27"/>
        <v>0</v>
      </c>
      <c r="P255" s="272" t="b">
        <f t="shared" si="28"/>
        <v>1</v>
      </c>
    </row>
    <row r="256" spans="2:16" ht="15.75" x14ac:dyDescent="0.25">
      <c r="B256" s="245">
        <v>241</v>
      </c>
      <c r="C256" s="251"/>
      <c r="D256" s="252"/>
      <c r="E256" s="251"/>
      <c r="F256" s="252"/>
      <c r="H256" s="274" t="b">
        <f>IF(ISBLANK(C256),TRUE,IF(OR(ISBLANK(D256),ISBLANK(E256),ISBLANK(F256),ISBLANK(#REF!)),FALSE,TRUE))</f>
        <v>1</v>
      </c>
      <c r="I256" s="46">
        <f t="shared" si="22"/>
        <v>0</v>
      </c>
      <c r="J256" s="46">
        <f t="shared" si="23"/>
        <v>0</v>
      </c>
      <c r="K256" s="46">
        <f t="shared" si="24"/>
        <v>0</v>
      </c>
      <c r="L256" s="46">
        <f t="shared" si="25"/>
        <v>0</v>
      </c>
      <c r="M256" s="46">
        <f t="shared" si="26"/>
        <v>0</v>
      </c>
      <c r="N256" s="46">
        <f t="shared" si="27"/>
        <v>0</v>
      </c>
      <c r="P256" s="272" t="b">
        <f t="shared" si="28"/>
        <v>1</v>
      </c>
    </row>
    <row r="257" spans="2:16" ht="15.75" x14ac:dyDescent="0.25">
      <c r="B257" s="245">
        <v>242</v>
      </c>
      <c r="C257" s="251"/>
      <c r="D257" s="252"/>
      <c r="E257" s="251"/>
      <c r="F257" s="252"/>
      <c r="H257" s="274" t="b">
        <f>IF(ISBLANK(C257),TRUE,IF(OR(ISBLANK(D257),ISBLANK(E257),ISBLANK(F257),ISBLANK(#REF!)),FALSE,TRUE))</f>
        <v>1</v>
      </c>
      <c r="I257" s="46">
        <f t="shared" si="22"/>
        <v>0</v>
      </c>
      <c r="J257" s="46">
        <f t="shared" si="23"/>
        <v>0</v>
      </c>
      <c r="K257" s="46">
        <f t="shared" si="24"/>
        <v>0</v>
      </c>
      <c r="L257" s="46">
        <f t="shared" si="25"/>
        <v>0</v>
      </c>
      <c r="M257" s="46">
        <f t="shared" si="26"/>
        <v>0</v>
      </c>
      <c r="N257" s="46">
        <f t="shared" si="27"/>
        <v>0</v>
      </c>
      <c r="P257" s="272" t="b">
        <f t="shared" si="28"/>
        <v>1</v>
      </c>
    </row>
    <row r="258" spans="2:16" ht="15.75" x14ac:dyDescent="0.25">
      <c r="B258" s="245">
        <v>243</v>
      </c>
      <c r="C258" s="251"/>
      <c r="D258" s="252"/>
      <c r="E258" s="251"/>
      <c r="F258" s="252"/>
      <c r="H258" s="274" t="b">
        <f>IF(ISBLANK(C258),TRUE,IF(OR(ISBLANK(D258),ISBLANK(E258),ISBLANK(F258),ISBLANK(#REF!)),FALSE,TRUE))</f>
        <v>1</v>
      </c>
      <c r="I258" s="46">
        <f t="shared" si="22"/>
        <v>0</v>
      </c>
      <c r="J258" s="46">
        <f t="shared" si="23"/>
        <v>0</v>
      </c>
      <c r="K258" s="46">
        <f t="shared" si="24"/>
        <v>0</v>
      </c>
      <c r="L258" s="46">
        <f t="shared" si="25"/>
        <v>0</v>
      </c>
      <c r="M258" s="46">
        <f t="shared" si="26"/>
        <v>0</v>
      </c>
      <c r="N258" s="46">
        <f t="shared" si="27"/>
        <v>0</v>
      </c>
      <c r="P258" s="272" t="b">
        <f t="shared" si="28"/>
        <v>1</v>
      </c>
    </row>
    <row r="259" spans="2:16" ht="15.75" x14ac:dyDescent="0.25">
      <c r="B259" s="245">
        <v>244</v>
      </c>
      <c r="C259" s="251"/>
      <c r="D259" s="252"/>
      <c r="E259" s="251"/>
      <c r="F259" s="252"/>
      <c r="H259" s="274" t="b">
        <f>IF(ISBLANK(C259),TRUE,IF(OR(ISBLANK(D259),ISBLANK(E259),ISBLANK(F259),ISBLANK(#REF!)),FALSE,TRUE))</f>
        <v>1</v>
      </c>
      <c r="I259" s="46">
        <f t="shared" si="22"/>
        <v>0</v>
      </c>
      <c r="J259" s="46">
        <f t="shared" si="23"/>
        <v>0</v>
      </c>
      <c r="K259" s="46">
        <f t="shared" si="24"/>
        <v>0</v>
      </c>
      <c r="L259" s="46">
        <f t="shared" si="25"/>
        <v>0</v>
      </c>
      <c r="M259" s="46">
        <f t="shared" si="26"/>
        <v>0</v>
      </c>
      <c r="N259" s="46">
        <f t="shared" si="27"/>
        <v>0</v>
      </c>
      <c r="P259" s="272" t="b">
        <f t="shared" si="28"/>
        <v>1</v>
      </c>
    </row>
    <row r="260" spans="2:16" ht="15.75" x14ac:dyDescent="0.25">
      <c r="B260" s="245">
        <v>245</v>
      </c>
      <c r="C260" s="251"/>
      <c r="D260" s="252"/>
      <c r="E260" s="251"/>
      <c r="F260" s="252"/>
      <c r="H260" s="274" t="b">
        <f>IF(ISBLANK(C260),TRUE,IF(OR(ISBLANK(D260),ISBLANK(E260),ISBLANK(F260),ISBLANK(#REF!)),FALSE,TRUE))</f>
        <v>1</v>
      </c>
      <c r="I260" s="46">
        <f t="shared" si="22"/>
        <v>0</v>
      </c>
      <c r="J260" s="46">
        <f t="shared" si="23"/>
        <v>0</v>
      </c>
      <c r="K260" s="46">
        <f t="shared" si="24"/>
        <v>0</v>
      </c>
      <c r="L260" s="46">
        <f t="shared" si="25"/>
        <v>0</v>
      </c>
      <c r="M260" s="46">
        <f t="shared" si="26"/>
        <v>0</v>
      </c>
      <c r="N260" s="46">
        <f t="shared" si="27"/>
        <v>0</v>
      </c>
      <c r="P260" s="272" t="b">
        <f t="shared" si="28"/>
        <v>1</v>
      </c>
    </row>
    <row r="261" spans="2:16" ht="15.75" x14ac:dyDescent="0.25">
      <c r="B261" s="245">
        <v>246</v>
      </c>
      <c r="C261" s="251"/>
      <c r="D261" s="252"/>
      <c r="E261" s="251"/>
      <c r="F261" s="252"/>
      <c r="H261" s="274" t="b">
        <f>IF(ISBLANK(C261),TRUE,IF(OR(ISBLANK(D261),ISBLANK(E261),ISBLANK(F261),ISBLANK(#REF!)),FALSE,TRUE))</f>
        <v>1</v>
      </c>
      <c r="I261" s="46">
        <f t="shared" si="22"/>
        <v>0</v>
      </c>
      <c r="J261" s="46">
        <f t="shared" si="23"/>
        <v>0</v>
      </c>
      <c r="K261" s="46">
        <f t="shared" si="24"/>
        <v>0</v>
      </c>
      <c r="L261" s="46">
        <f t="shared" si="25"/>
        <v>0</v>
      </c>
      <c r="M261" s="46">
        <f t="shared" si="26"/>
        <v>0</v>
      </c>
      <c r="N261" s="46">
        <f t="shared" si="27"/>
        <v>0</v>
      </c>
      <c r="P261" s="272" t="b">
        <f t="shared" si="28"/>
        <v>1</v>
      </c>
    </row>
    <row r="262" spans="2:16" ht="15.75" x14ac:dyDescent="0.25">
      <c r="B262" s="245">
        <v>247</v>
      </c>
      <c r="C262" s="251"/>
      <c r="D262" s="252"/>
      <c r="E262" s="251"/>
      <c r="F262" s="252"/>
      <c r="H262" s="274" t="b">
        <f>IF(ISBLANK(C262),TRUE,IF(OR(ISBLANK(D262),ISBLANK(E262),ISBLANK(F262),ISBLANK(#REF!)),FALSE,TRUE))</f>
        <v>1</v>
      </c>
      <c r="I262" s="46">
        <f t="shared" si="22"/>
        <v>0</v>
      </c>
      <c r="J262" s="46">
        <f t="shared" si="23"/>
        <v>0</v>
      </c>
      <c r="K262" s="46">
        <f t="shared" si="24"/>
        <v>0</v>
      </c>
      <c r="L262" s="46">
        <f t="shared" si="25"/>
        <v>0</v>
      </c>
      <c r="M262" s="46">
        <f t="shared" si="26"/>
        <v>0</v>
      </c>
      <c r="N262" s="46">
        <f t="shared" si="27"/>
        <v>0</v>
      </c>
      <c r="P262" s="272" t="b">
        <f t="shared" si="28"/>
        <v>1</v>
      </c>
    </row>
    <row r="263" spans="2:16" ht="15.75" x14ac:dyDescent="0.25">
      <c r="B263" s="245">
        <v>248</v>
      </c>
      <c r="C263" s="251"/>
      <c r="D263" s="252"/>
      <c r="E263" s="251"/>
      <c r="F263" s="252"/>
      <c r="H263" s="274" t="b">
        <f>IF(ISBLANK(C263),TRUE,IF(OR(ISBLANK(D263),ISBLANK(E263),ISBLANK(F263),ISBLANK(#REF!)),FALSE,TRUE))</f>
        <v>1</v>
      </c>
      <c r="I263" s="46">
        <f t="shared" si="22"/>
        <v>0</v>
      </c>
      <c r="J263" s="46">
        <f t="shared" si="23"/>
        <v>0</v>
      </c>
      <c r="K263" s="46">
        <f t="shared" si="24"/>
        <v>0</v>
      </c>
      <c r="L263" s="46">
        <f t="shared" si="25"/>
        <v>0</v>
      </c>
      <c r="M263" s="46">
        <f t="shared" si="26"/>
        <v>0</v>
      </c>
      <c r="N263" s="46">
        <f t="shared" si="27"/>
        <v>0</v>
      </c>
      <c r="P263" s="272" t="b">
        <f t="shared" si="28"/>
        <v>1</v>
      </c>
    </row>
    <row r="264" spans="2:16" ht="15.75" x14ac:dyDescent="0.25">
      <c r="B264" s="245">
        <v>249</v>
      </c>
      <c r="C264" s="251"/>
      <c r="D264" s="252"/>
      <c r="E264" s="251"/>
      <c r="F264" s="252"/>
      <c r="H264" s="274" t="b">
        <f>IF(ISBLANK(C264),TRUE,IF(OR(ISBLANK(D264),ISBLANK(E264),ISBLANK(F264),ISBLANK(#REF!)),FALSE,TRUE))</f>
        <v>1</v>
      </c>
      <c r="I264" s="46">
        <f t="shared" si="22"/>
        <v>0</v>
      </c>
      <c r="J264" s="46">
        <f t="shared" si="23"/>
        <v>0</v>
      </c>
      <c r="K264" s="46">
        <f t="shared" si="24"/>
        <v>0</v>
      </c>
      <c r="L264" s="46">
        <f t="shared" si="25"/>
        <v>0</v>
      </c>
      <c r="M264" s="46">
        <f t="shared" si="26"/>
        <v>0</v>
      </c>
      <c r="N264" s="46">
        <f t="shared" si="27"/>
        <v>0</v>
      </c>
      <c r="P264" s="272" t="b">
        <f t="shared" si="28"/>
        <v>1</v>
      </c>
    </row>
    <row r="265" spans="2:16" ht="15.75" x14ac:dyDescent="0.25">
      <c r="B265" s="245">
        <v>250</v>
      </c>
      <c r="C265" s="251"/>
      <c r="D265" s="252"/>
      <c r="E265" s="251"/>
      <c r="F265" s="252"/>
      <c r="H265" s="274" t="b">
        <f>IF(ISBLANK(C265),TRUE,IF(OR(ISBLANK(D265),ISBLANK(E265),ISBLANK(F265),ISBLANK(#REF!)),FALSE,TRUE))</f>
        <v>1</v>
      </c>
      <c r="I265" s="46">
        <f t="shared" si="22"/>
        <v>0</v>
      </c>
      <c r="J265" s="46">
        <f t="shared" si="23"/>
        <v>0</v>
      </c>
      <c r="K265" s="46">
        <f t="shared" si="24"/>
        <v>0</v>
      </c>
      <c r="L265" s="46">
        <f t="shared" si="25"/>
        <v>0</v>
      </c>
      <c r="M265" s="46">
        <f t="shared" si="26"/>
        <v>0</v>
      </c>
      <c r="N265" s="46">
        <f t="shared" si="27"/>
        <v>0</v>
      </c>
      <c r="P265" s="272" t="b">
        <f t="shared" si="28"/>
        <v>1</v>
      </c>
    </row>
    <row r="266" spans="2:16" ht="15.75" x14ac:dyDescent="0.25">
      <c r="B266" s="245">
        <v>251</v>
      </c>
      <c r="C266" s="251"/>
      <c r="D266" s="252"/>
      <c r="E266" s="251"/>
      <c r="F266" s="252"/>
      <c r="H266" s="274" t="b">
        <f>IF(ISBLANK(C266),TRUE,IF(OR(ISBLANK(D266),ISBLANK(E266),ISBLANK(F266),ISBLANK(#REF!)),FALSE,TRUE))</f>
        <v>1</v>
      </c>
      <c r="I266" s="46">
        <f t="shared" si="22"/>
        <v>0</v>
      </c>
      <c r="J266" s="46">
        <f t="shared" si="23"/>
        <v>0</v>
      </c>
      <c r="K266" s="46">
        <f t="shared" si="24"/>
        <v>0</v>
      </c>
      <c r="L266" s="46">
        <f t="shared" si="25"/>
        <v>0</v>
      </c>
      <c r="M266" s="46">
        <f t="shared" si="26"/>
        <v>0</v>
      </c>
      <c r="N266" s="46">
        <f t="shared" si="27"/>
        <v>0</v>
      </c>
      <c r="P266" s="272" t="b">
        <f t="shared" si="28"/>
        <v>1</v>
      </c>
    </row>
    <row r="267" spans="2:16" ht="15.75" x14ac:dyDescent="0.25">
      <c r="B267" s="245">
        <v>252</v>
      </c>
      <c r="C267" s="251"/>
      <c r="D267" s="252"/>
      <c r="E267" s="251"/>
      <c r="F267" s="252"/>
      <c r="H267" s="274" t="b">
        <f>IF(ISBLANK(C267),TRUE,IF(OR(ISBLANK(D267),ISBLANK(E267),ISBLANK(F267),ISBLANK(#REF!)),FALSE,TRUE))</f>
        <v>1</v>
      </c>
      <c r="I267" s="46">
        <f t="shared" si="22"/>
        <v>0</v>
      </c>
      <c r="J267" s="46">
        <f t="shared" si="23"/>
        <v>0</v>
      </c>
      <c r="K267" s="46">
        <f t="shared" si="24"/>
        <v>0</v>
      </c>
      <c r="L267" s="46">
        <f t="shared" si="25"/>
        <v>0</v>
      </c>
      <c r="M267" s="46">
        <f t="shared" si="26"/>
        <v>0</v>
      </c>
      <c r="N267" s="46">
        <f t="shared" si="27"/>
        <v>0</v>
      </c>
      <c r="P267" s="272" t="b">
        <f t="shared" si="28"/>
        <v>1</v>
      </c>
    </row>
    <row r="268" spans="2:16" ht="15.75" x14ac:dyDescent="0.25">
      <c r="B268" s="245">
        <v>253</v>
      </c>
      <c r="C268" s="251"/>
      <c r="D268" s="252"/>
      <c r="E268" s="251"/>
      <c r="F268" s="252"/>
      <c r="H268" s="274" t="b">
        <f>IF(ISBLANK(C268),TRUE,IF(OR(ISBLANK(D268),ISBLANK(E268),ISBLANK(F268),ISBLANK(#REF!)),FALSE,TRUE))</f>
        <v>1</v>
      </c>
      <c r="I268" s="46">
        <f t="shared" si="22"/>
        <v>0</v>
      </c>
      <c r="J268" s="46">
        <f t="shared" si="23"/>
        <v>0</v>
      </c>
      <c r="K268" s="46">
        <f t="shared" si="24"/>
        <v>0</v>
      </c>
      <c r="L268" s="46">
        <f t="shared" si="25"/>
        <v>0</v>
      </c>
      <c r="M268" s="46">
        <f t="shared" si="26"/>
        <v>0</v>
      </c>
      <c r="N268" s="46">
        <f t="shared" si="27"/>
        <v>0</v>
      </c>
      <c r="P268" s="272" t="b">
        <f t="shared" si="28"/>
        <v>1</v>
      </c>
    </row>
    <row r="269" spans="2:16" ht="15.75" x14ac:dyDescent="0.25">
      <c r="B269" s="245">
        <v>254</v>
      </c>
      <c r="C269" s="251"/>
      <c r="D269" s="252"/>
      <c r="E269" s="251"/>
      <c r="F269" s="252"/>
      <c r="H269" s="274" t="b">
        <f>IF(ISBLANK(C269),TRUE,IF(OR(ISBLANK(D269),ISBLANK(E269),ISBLANK(F269),ISBLANK(#REF!)),FALSE,TRUE))</f>
        <v>1</v>
      </c>
      <c r="I269" s="46">
        <f t="shared" si="22"/>
        <v>0</v>
      </c>
      <c r="J269" s="46">
        <f t="shared" si="23"/>
        <v>0</v>
      </c>
      <c r="K269" s="46">
        <f t="shared" si="24"/>
        <v>0</v>
      </c>
      <c r="L269" s="46">
        <f t="shared" si="25"/>
        <v>0</v>
      </c>
      <c r="M269" s="46">
        <f t="shared" si="26"/>
        <v>0</v>
      </c>
      <c r="N269" s="46">
        <f t="shared" si="27"/>
        <v>0</v>
      </c>
      <c r="P269" s="272" t="b">
        <f t="shared" si="28"/>
        <v>1</v>
      </c>
    </row>
    <row r="270" spans="2:16" ht="15.75" x14ac:dyDescent="0.25">
      <c r="B270" s="245">
        <v>255</v>
      </c>
      <c r="C270" s="251"/>
      <c r="D270" s="252"/>
      <c r="E270" s="251"/>
      <c r="F270" s="252"/>
      <c r="H270" s="274" t="b">
        <f>IF(ISBLANK(C270),TRUE,IF(OR(ISBLANK(D270),ISBLANK(E270),ISBLANK(F270),ISBLANK(#REF!)),FALSE,TRUE))</f>
        <v>1</v>
      </c>
      <c r="I270" s="46">
        <f t="shared" si="22"/>
        <v>0</v>
      </c>
      <c r="J270" s="46">
        <f t="shared" si="23"/>
        <v>0</v>
      </c>
      <c r="K270" s="46">
        <f t="shared" si="24"/>
        <v>0</v>
      </c>
      <c r="L270" s="46">
        <f t="shared" si="25"/>
        <v>0</v>
      </c>
      <c r="M270" s="46">
        <f t="shared" si="26"/>
        <v>0</v>
      </c>
      <c r="N270" s="46">
        <f t="shared" si="27"/>
        <v>0</v>
      </c>
      <c r="P270" s="272" t="b">
        <f t="shared" si="28"/>
        <v>1</v>
      </c>
    </row>
    <row r="271" spans="2:16" ht="15.75" x14ac:dyDescent="0.25">
      <c r="B271" s="245">
        <v>256</v>
      </c>
      <c r="C271" s="251"/>
      <c r="D271" s="252"/>
      <c r="E271" s="251"/>
      <c r="F271" s="252"/>
      <c r="H271" s="274" t="b">
        <f>IF(ISBLANK(C271),TRUE,IF(OR(ISBLANK(D271),ISBLANK(E271),ISBLANK(F271),ISBLANK(#REF!)),FALSE,TRUE))</f>
        <v>1</v>
      </c>
      <c r="I271" s="46">
        <f t="shared" si="22"/>
        <v>0</v>
      </c>
      <c r="J271" s="46">
        <f t="shared" si="23"/>
        <v>0</v>
      </c>
      <c r="K271" s="46">
        <f t="shared" si="24"/>
        <v>0</v>
      </c>
      <c r="L271" s="46">
        <f t="shared" si="25"/>
        <v>0</v>
      </c>
      <c r="M271" s="46">
        <f t="shared" si="26"/>
        <v>0</v>
      </c>
      <c r="N271" s="46">
        <f t="shared" si="27"/>
        <v>0</v>
      </c>
      <c r="P271" s="272" t="b">
        <f t="shared" si="28"/>
        <v>1</v>
      </c>
    </row>
    <row r="272" spans="2:16" ht="15.75" x14ac:dyDescent="0.25">
      <c r="B272" s="245">
        <v>257</v>
      </c>
      <c r="C272" s="251"/>
      <c r="D272" s="252"/>
      <c r="E272" s="251"/>
      <c r="F272" s="252"/>
      <c r="H272" s="274" t="b">
        <f>IF(ISBLANK(C272),TRUE,IF(OR(ISBLANK(D272),ISBLANK(E272),ISBLANK(F272),ISBLANK(#REF!)),FALSE,TRUE))</f>
        <v>1</v>
      </c>
      <c r="I272" s="46">
        <f t="shared" ref="I272:I335" si="29">IF(E272="Retail",F272,0)</f>
        <v>0</v>
      </c>
      <c r="J272" s="46">
        <f t="shared" ref="J272:J335" si="30">IF(E272="Well Informed",F272,0)</f>
        <v>0</v>
      </c>
      <c r="K272" s="46">
        <f t="shared" ref="K272:K335" si="31">IF(E272="Professional",F272,0)</f>
        <v>0</v>
      </c>
      <c r="L272" s="46">
        <f t="shared" ref="L272:L335" si="32">IF(E272="Retail",D272,0)</f>
        <v>0</v>
      </c>
      <c r="M272" s="46">
        <f t="shared" ref="M272:M335" si="33">IF(E272="Well Informed",D272,0)</f>
        <v>0</v>
      </c>
      <c r="N272" s="46">
        <f t="shared" ref="N272:N335" si="34">IF(E272="Professional",D272,0)</f>
        <v>0</v>
      </c>
      <c r="P272" s="272" t="b">
        <f t="shared" si="28"/>
        <v>1</v>
      </c>
    </row>
    <row r="273" spans="2:16" ht="15.75" x14ac:dyDescent="0.25">
      <c r="B273" s="245">
        <v>258</v>
      </c>
      <c r="C273" s="251"/>
      <c r="D273" s="252"/>
      <c r="E273" s="251"/>
      <c r="F273" s="252"/>
      <c r="H273" s="274" t="b">
        <f>IF(ISBLANK(C273),TRUE,IF(OR(ISBLANK(D273),ISBLANK(E273),ISBLANK(F273),ISBLANK(#REF!)),FALSE,TRUE))</f>
        <v>1</v>
      </c>
      <c r="I273" s="46">
        <f t="shared" si="29"/>
        <v>0</v>
      </c>
      <c r="J273" s="46">
        <f t="shared" si="30"/>
        <v>0</v>
      </c>
      <c r="K273" s="46">
        <f t="shared" si="31"/>
        <v>0</v>
      </c>
      <c r="L273" s="46">
        <f t="shared" si="32"/>
        <v>0</v>
      </c>
      <c r="M273" s="46">
        <f t="shared" si="33"/>
        <v>0</v>
      </c>
      <c r="N273" s="46">
        <f t="shared" si="34"/>
        <v>0</v>
      </c>
      <c r="P273" s="272" t="b">
        <f t="shared" ref="P273:P336" si="35">IF(AND(D273&lt;&gt;"",C273="N/A"),FALSE,TRUE)</f>
        <v>1</v>
      </c>
    </row>
    <row r="274" spans="2:16" ht="15.75" x14ac:dyDescent="0.25">
      <c r="B274" s="245">
        <v>259</v>
      </c>
      <c r="C274" s="251"/>
      <c r="D274" s="252"/>
      <c r="E274" s="251"/>
      <c r="F274" s="252"/>
      <c r="H274" s="274" t="b">
        <f>IF(ISBLANK(C274),TRUE,IF(OR(ISBLANK(D274),ISBLANK(E274),ISBLANK(F274),ISBLANK(#REF!)),FALSE,TRUE))</f>
        <v>1</v>
      </c>
      <c r="I274" s="46">
        <f t="shared" si="29"/>
        <v>0</v>
      </c>
      <c r="J274" s="46">
        <f t="shared" si="30"/>
        <v>0</v>
      </c>
      <c r="K274" s="46">
        <f t="shared" si="31"/>
        <v>0</v>
      </c>
      <c r="L274" s="46">
        <f t="shared" si="32"/>
        <v>0</v>
      </c>
      <c r="M274" s="46">
        <f t="shared" si="33"/>
        <v>0</v>
      </c>
      <c r="N274" s="46">
        <f t="shared" si="34"/>
        <v>0</v>
      </c>
      <c r="P274" s="272" t="b">
        <f t="shared" si="35"/>
        <v>1</v>
      </c>
    </row>
    <row r="275" spans="2:16" ht="15.75" x14ac:dyDescent="0.25">
      <c r="B275" s="245">
        <v>260</v>
      </c>
      <c r="C275" s="251"/>
      <c r="D275" s="252"/>
      <c r="E275" s="251"/>
      <c r="F275" s="252"/>
      <c r="H275" s="274" t="b">
        <f>IF(ISBLANK(C275),TRUE,IF(OR(ISBLANK(D275),ISBLANK(E275),ISBLANK(F275),ISBLANK(#REF!)),FALSE,TRUE))</f>
        <v>1</v>
      </c>
      <c r="I275" s="46">
        <f t="shared" si="29"/>
        <v>0</v>
      </c>
      <c r="J275" s="46">
        <f t="shared" si="30"/>
        <v>0</v>
      </c>
      <c r="K275" s="46">
        <f t="shared" si="31"/>
        <v>0</v>
      </c>
      <c r="L275" s="46">
        <f t="shared" si="32"/>
        <v>0</v>
      </c>
      <c r="M275" s="46">
        <f t="shared" si="33"/>
        <v>0</v>
      </c>
      <c r="N275" s="46">
        <f t="shared" si="34"/>
        <v>0</v>
      </c>
      <c r="P275" s="272" t="b">
        <f t="shared" si="35"/>
        <v>1</v>
      </c>
    </row>
    <row r="276" spans="2:16" ht="15.75" x14ac:dyDescent="0.25">
      <c r="B276" s="245">
        <v>261</v>
      </c>
      <c r="C276" s="251"/>
      <c r="D276" s="252"/>
      <c r="E276" s="251"/>
      <c r="F276" s="252"/>
      <c r="H276" s="274" t="b">
        <f>IF(ISBLANK(C276),TRUE,IF(OR(ISBLANK(D276),ISBLANK(E276),ISBLANK(F276),ISBLANK(#REF!)),FALSE,TRUE))</f>
        <v>1</v>
      </c>
      <c r="I276" s="46">
        <f t="shared" si="29"/>
        <v>0</v>
      </c>
      <c r="J276" s="46">
        <f t="shared" si="30"/>
        <v>0</v>
      </c>
      <c r="K276" s="46">
        <f t="shared" si="31"/>
        <v>0</v>
      </c>
      <c r="L276" s="46">
        <f t="shared" si="32"/>
        <v>0</v>
      </c>
      <c r="M276" s="46">
        <f t="shared" si="33"/>
        <v>0</v>
      </c>
      <c r="N276" s="46">
        <f t="shared" si="34"/>
        <v>0</v>
      </c>
      <c r="P276" s="272" t="b">
        <f t="shared" si="35"/>
        <v>1</v>
      </c>
    </row>
    <row r="277" spans="2:16" ht="15.75" x14ac:dyDescent="0.25">
      <c r="B277" s="245">
        <v>262</v>
      </c>
      <c r="C277" s="251"/>
      <c r="D277" s="252"/>
      <c r="E277" s="251"/>
      <c r="F277" s="252"/>
      <c r="H277" s="274" t="b">
        <f>IF(ISBLANK(C277),TRUE,IF(OR(ISBLANK(D277),ISBLANK(E277),ISBLANK(F277),ISBLANK(#REF!)),FALSE,TRUE))</f>
        <v>1</v>
      </c>
      <c r="I277" s="46">
        <f t="shared" si="29"/>
        <v>0</v>
      </c>
      <c r="J277" s="46">
        <f t="shared" si="30"/>
        <v>0</v>
      </c>
      <c r="K277" s="46">
        <f t="shared" si="31"/>
        <v>0</v>
      </c>
      <c r="L277" s="46">
        <f t="shared" si="32"/>
        <v>0</v>
      </c>
      <c r="M277" s="46">
        <f t="shared" si="33"/>
        <v>0</v>
      </c>
      <c r="N277" s="46">
        <f t="shared" si="34"/>
        <v>0</v>
      </c>
      <c r="P277" s="272" t="b">
        <f t="shared" si="35"/>
        <v>1</v>
      </c>
    </row>
    <row r="278" spans="2:16" ht="15.75" x14ac:dyDescent="0.25">
      <c r="B278" s="245">
        <v>263</v>
      </c>
      <c r="C278" s="251"/>
      <c r="D278" s="252"/>
      <c r="E278" s="251"/>
      <c r="F278" s="252"/>
      <c r="H278" s="274" t="b">
        <f>IF(ISBLANK(C278),TRUE,IF(OR(ISBLANK(D278),ISBLANK(E278),ISBLANK(F278),ISBLANK(#REF!)),FALSE,TRUE))</f>
        <v>1</v>
      </c>
      <c r="I278" s="46">
        <f t="shared" si="29"/>
        <v>0</v>
      </c>
      <c r="J278" s="46">
        <f t="shared" si="30"/>
        <v>0</v>
      </c>
      <c r="K278" s="46">
        <f t="shared" si="31"/>
        <v>0</v>
      </c>
      <c r="L278" s="46">
        <f t="shared" si="32"/>
        <v>0</v>
      </c>
      <c r="M278" s="46">
        <f t="shared" si="33"/>
        <v>0</v>
      </c>
      <c r="N278" s="46">
        <f t="shared" si="34"/>
        <v>0</v>
      </c>
      <c r="P278" s="272" t="b">
        <f t="shared" si="35"/>
        <v>1</v>
      </c>
    </row>
    <row r="279" spans="2:16" ht="15.75" x14ac:dyDescent="0.25">
      <c r="B279" s="245">
        <v>264</v>
      </c>
      <c r="C279" s="251"/>
      <c r="D279" s="252"/>
      <c r="E279" s="251"/>
      <c r="F279" s="252"/>
      <c r="H279" s="274" t="b">
        <f>IF(ISBLANK(C279),TRUE,IF(OR(ISBLANK(D279),ISBLANK(E279),ISBLANK(F279),ISBLANK(#REF!)),FALSE,TRUE))</f>
        <v>1</v>
      </c>
      <c r="I279" s="46">
        <f t="shared" si="29"/>
        <v>0</v>
      </c>
      <c r="J279" s="46">
        <f t="shared" si="30"/>
        <v>0</v>
      </c>
      <c r="K279" s="46">
        <f t="shared" si="31"/>
        <v>0</v>
      </c>
      <c r="L279" s="46">
        <f t="shared" si="32"/>
        <v>0</v>
      </c>
      <c r="M279" s="46">
        <f t="shared" si="33"/>
        <v>0</v>
      </c>
      <c r="N279" s="46">
        <f t="shared" si="34"/>
        <v>0</v>
      </c>
      <c r="P279" s="272" t="b">
        <f t="shared" si="35"/>
        <v>1</v>
      </c>
    </row>
    <row r="280" spans="2:16" ht="15.75" x14ac:dyDescent="0.25">
      <c r="B280" s="245">
        <v>265</v>
      </c>
      <c r="C280" s="251"/>
      <c r="D280" s="252"/>
      <c r="E280" s="251"/>
      <c r="F280" s="252"/>
      <c r="H280" s="274" t="b">
        <f>IF(ISBLANK(C280),TRUE,IF(OR(ISBLANK(D280),ISBLANK(E280),ISBLANK(F280),ISBLANK(#REF!)),FALSE,TRUE))</f>
        <v>1</v>
      </c>
      <c r="I280" s="46">
        <f t="shared" si="29"/>
        <v>0</v>
      </c>
      <c r="J280" s="46">
        <f t="shared" si="30"/>
        <v>0</v>
      </c>
      <c r="K280" s="46">
        <f t="shared" si="31"/>
        <v>0</v>
      </c>
      <c r="L280" s="46">
        <f t="shared" si="32"/>
        <v>0</v>
      </c>
      <c r="M280" s="46">
        <f t="shared" si="33"/>
        <v>0</v>
      </c>
      <c r="N280" s="46">
        <f t="shared" si="34"/>
        <v>0</v>
      </c>
      <c r="P280" s="272" t="b">
        <f t="shared" si="35"/>
        <v>1</v>
      </c>
    </row>
    <row r="281" spans="2:16" ht="15.75" x14ac:dyDescent="0.25">
      <c r="B281" s="245">
        <v>266</v>
      </c>
      <c r="C281" s="251"/>
      <c r="D281" s="252"/>
      <c r="E281" s="251"/>
      <c r="F281" s="252"/>
      <c r="H281" s="274" t="b">
        <f>IF(ISBLANK(C281),TRUE,IF(OR(ISBLANK(D281),ISBLANK(E281),ISBLANK(F281),ISBLANK(#REF!)),FALSE,TRUE))</f>
        <v>1</v>
      </c>
      <c r="I281" s="46">
        <f t="shared" si="29"/>
        <v>0</v>
      </c>
      <c r="J281" s="46">
        <f t="shared" si="30"/>
        <v>0</v>
      </c>
      <c r="K281" s="46">
        <f t="shared" si="31"/>
        <v>0</v>
      </c>
      <c r="L281" s="46">
        <f t="shared" si="32"/>
        <v>0</v>
      </c>
      <c r="M281" s="46">
        <f t="shared" si="33"/>
        <v>0</v>
      </c>
      <c r="N281" s="46">
        <f t="shared" si="34"/>
        <v>0</v>
      </c>
      <c r="P281" s="272" t="b">
        <f t="shared" si="35"/>
        <v>1</v>
      </c>
    </row>
    <row r="282" spans="2:16" ht="15.75" x14ac:dyDescent="0.25">
      <c r="B282" s="245">
        <v>267</v>
      </c>
      <c r="C282" s="251"/>
      <c r="D282" s="252"/>
      <c r="E282" s="251"/>
      <c r="F282" s="252"/>
      <c r="H282" s="274" t="b">
        <f>IF(ISBLANK(C282),TRUE,IF(OR(ISBLANK(D282),ISBLANK(E282),ISBLANK(F282),ISBLANK(#REF!)),FALSE,TRUE))</f>
        <v>1</v>
      </c>
      <c r="I282" s="46">
        <f t="shared" si="29"/>
        <v>0</v>
      </c>
      <c r="J282" s="46">
        <f t="shared" si="30"/>
        <v>0</v>
      </c>
      <c r="K282" s="46">
        <f t="shared" si="31"/>
        <v>0</v>
      </c>
      <c r="L282" s="46">
        <f t="shared" si="32"/>
        <v>0</v>
      </c>
      <c r="M282" s="46">
        <f t="shared" si="33"/>
        <v>0</v>
      </c>
      <c r="N282" s="46">
        <f t="shared" si="34"/>
        <v>0</v>
      </c>
      <c r="P282" s="272" t="b">
        <f t="shared" si="35"/>
        <v>1</v>
      </c>
    </row>
    <row r="283" spans="2:16" ht="15.75" x14ac:dyDescent="0.25">
      <c r="B283" s="245">
        <v>268</v>
      </c>
      <c r="C283" s="251"/>
      <c r="D283" s="252"/>
      <c r="E283" s="251"/>
      <c r="F283" s="252"/>
      <c r="H283" s="274" t="b">
        <f>IF(ISBLANK(C283),TRUE,IF(OR(ISBLANK(D283),ISBLANK(E283),ISBLANK(F283),ISBLANK(#REF!)),FALSE,TRUE))</f>
        <v>1</v>
      </c>
      <c r="I283" s="46">
        <f t="shared" si="29"/>
        <v>0</v>
      </c>
      <c r="J283" s="46">
        <f t="shared" si="30"/>
        <v>0</v>
      </c>
      <c r="K283" s="46">
        <f t="shared" si="31"/>
        <v>0</v>
      </c>
      <c r="L283" s="46">
        <f t="shared" si="32"/>
        <v>0</v>
      </c>
      <c r="M283" s="46">
        <f t="shared" si="33"/>
        <v>0</v>
      </c>
      <c r="N283" s="46">
        <f t="shared" si="34"/>
        <v>0</v>
      </c>
      <c r="P283" s="272" t="b">
        <f t="shared" si="35"/>
        <v>1</v>
      </c>
    </row>
    <row r="284" spans="2:16" ht="15.75" x14ac:dyDescent="0.25">
      <c r="B284" s="245">
        <v>269</v>
      </c>
      <c r="C284" s="251"/>
      <c r="D284" s="252"/>
      <c r="E284" s="251"/>
      <c r="F284" s="252"/>
      <c r="H284" s="274" t="b">
        <f>IF(ISBLANK(C284),TRUE,IF(OR(ISBLANK(D284),ISBLANK(E284),ISBLANK(F284),ISBLANK(#REF!)),FALSE,TRUE))</f>
        <v>1</v>
      </c>
      <c r="I284" s="46">
        <f t="shared" si="29"/>
        <v>0</v>
      </c>
      <c r="J284" s="46">
        <f t="shared" si="30"/>
        <v>0</v>
      </c>
      <c r="K284" s="46">
        <f t="shared" si="31"/>
        <v>0</v>
      </c>
      <c r="L284" s="46">
        <f t="shared" si="32"/>
        <v>0</v>
      </c>
      <c r="M284" s="46">
        <f t="shared" si="33"/>
        <v>0</v>
      </c>
      <c r="N284" s="46">
        <f t="shared" si="34"/>
        <v>0</v>
      </c>
      <c r="P284" s="272" t="b">
        <f t="shared" si="35"/>
        <v>1</v>
      </c>
    </row>
    <row r="285" spans="2:16" ht="15.75" x14ac:dyDescent="0.25">
      <c r="B285" s="245">
        <v>270</v>
      </c>
      <c r="C285" s="251"/>
      <c r="D285" s="252"/>
      <c r="E285" s="251"/>
      <c r="F285" s="252"/>
      <c r="H285" s="274" t="b">
        <f>IF(ISBLANK(C285),TRUE,IF(OR(ISBLANK(D285),ISBLANK(E285),ISBLANK(F285),ISBLANK(#REF!)),FALSE,TRUE))</f>
        <v>1</v>
      </c>
      <c r="I285" s="46">
        <f t="shared" si="29"/>
        <v>0</v>
      </c>
      <c r="J285" s="46">
        <f t="shared" si="30"/>
        <v>0</v>
      </c>
      <c r="K285" s="46">
        <f t="shared" si="31"/>
        <v>0</v>
      </c>
      <c r="L285" s="46">
        <f t="shared" si="32"/>
        <v>0</v>
      </c>
      <c r="M285" s="46">
        <f t="shared" si="33"/>
        <v>0</v>
      </c>
      <c r="N285" s="46">
        <f t="shared" si="34"/>
        <v>0</v>
      </c>
      <c r="P285" s="272" t="b">
        <f t="shared" si="35"/>
        <v>1</v>
      </c>
    </row>
    <row r="286" spans="2:16" ht="15.75" x14ac:dyDescent="0.25">
      <c r="B286" s="245">
        <v>271</v>
      </c>
      <c r="C286" s="251"/>
      <c r="D286" s="252"/>
      <c r="E286" s="251"/>
      <c r="F286" s="252"/>
      <c r="H286" s="274" t="b">
        <f>IF(ISBLANK(C286),TRUE,IF(OR(ISBLANK(D286),ISBLANK(E286),ISBLANK(F286),ISBLANK(#REF!)),FALSE,TRUE))</f>
        <v>1</v>
      </c>
      <c r="I286" s="46">
        <f t="shared" si="29"/>
        <v>0</v>
      </c>
      <c r="J286" s="46">
        <f t="shared" si="30"/>
        <v>0</v>
      </c>
      <c r="K286" s="46">
        <f t="shared" si="31"/>
        <v>0</v>
      </c>
      <c r="L286" s="46">
        <f t="shared" si="32"/>
        <v>0</v>
      </c>
      <c r="M286" s="46">
        <f t="shared" si="33"/>
        <v>0</v>
      </c>
      <c r="N286" s="46">
        <f t="shared" si="34"/>
        <v>0</v>
      </c>
      <c r="P286" s="272" t="b">
        <f t="shared" si="35"/>
        <v>1</v>
      </c>
    </row>
    <row r="287" spans="2:16" ht="15.75" x14ac:dyDescent="0.25">
      <c r="B287" s="245">
        <v>272</v>
      </c>
      <c r="C287" s="251"/>
      <c r="D287" s="252"/>
      <c r="E287" s="251"/>
      <c r="F287" s="252"/>
      <c r="H287" s="274" t="b">
        <f>IF(ISBLANK(C287),TRUE,IF(OR(ISBLANK(D287),ISBLANK(E287),ISBLANK(F287),ISBLANK(#REF!)),FALSE,TRUE))</f>
        <v>1</v>
      </c>
      <c r="I287" s="46">
        <f t="shared" si="29"/>
        <v>0</v>
      </c>
      <c r="J287" s="46">
        <f t="shared" si="30"/>
        <v>0</v>
      </c>
      <c r="K287" s="46">
        <f t="shared" si="31"/>
        <v>0</v>
      </c>
      <c r="L287" s="46">
        <f t="shared" si="32"/>
        <v>0</v>
      </c>
      <c r="M287" s="46">
        <f t="shared" si="33"/>
        <v>0</v>
      </c>
      <c r="N287" s="46">
        <f t="shared" si="34"/>
        <v>0</v>
      </c>
      <c r="P287" s="272" t="b">
        <f t="shared" si="35"/>
        <v>1</v>
      </c>
    </row>
    <row r="288" spans="2:16" ht="15.75" x14ac:dyDescent="0.25">
      <c r="B288" s="245">
        <v>273</v>
      </c>
      <c r="C288" s="251"/>
      <c r="D288" s="252"/>
      <c r="E288" s="251"/>
      <c r="F288" s="252"/>
      <c r="H288" s="274" t="b">
        <f>IF(ISBLANK(C288),TRUE,IF(OR(ISBLANK(D288),ISBLANK(E288),ISBLANK(F288),ISBLANK(#REF!)),FALSE,TRUE))</f>
        <v>1</v>
      </c>
      <c r="I288" s="46">
        <f t="shared" si="29"/>
        <v>0</v>
      </c>
      <c r="J288" s="46">
        <f t="shared" si="30"/>
        <v>0</v>
      </c>
      <c r="K288" s="46">
        <f t="shared" si="31"/>
        <v>0</v>
      </c>
      <c r="L288" s="46">
        <f t="shared" si="32"/>
        <v>0</v>
      </c>
      <c r="M288" s="46">
        <f t="shared" si="33"/>
        <v>0</v>
      </c>
      <c r="N288" s="46">
        <f t="shared" si="34"/>
        <v>0</v>
      </c>
      <c r="P288" s="272" t="b">
        <f t="shared" si="35"/>
        <v>1</v>
      </c>
    </row>
    <row r="289" spans="2:16" ht="15.75" x14ac:dyDescent="0.25">
      <c r="B289" s="245">
        <v>274</v>
      </c>
      <c r="C289" s="251"/>
      <c r="D289" s="252"/>
      <c r="E289" s="251"/>
      <c r="F289" s="252"/>
      <c r="H289" s="274" t="b">
        <f>IF(ISBLANK(C289),TRUE,IF(OR(ISBLANK(D289),ISBLANK(E289),ISBLANK(F289),ISBLANK(#REF!)),FALSE,TRUE))</f>
        <v>1</v>
      </c>
      <c r="I289" s="46">
        <f t="shared" si="29"/>
        <v>0</v>
      </c>
      <c r="J289" s="46">
        <f t="shared" si="30"/>
        <v>0</v>
      </c>
      <c r="K289" s="46">
        <f t="shared" si="31"/>
        <v>0</v>
      </c>
      <c r="L289" s="46">
        <f t="shared" si="32"/>
        <v>0</v>
      </c>
      <c r="M289" s="46">
        <f t="shared" si="33"/>
        <v>0</v>
      </c>
      <c r="N289" s="46">
        <f t="shared" si="34"/>
        <v>0</v>
      </c>
      <c r="P289" s="272" t="b">
        <f t="shared" si="35"/>
        <v>1</v>
      </c>
    </row>
    <row r="290" spans="2:16" ht="15.75" x14ac:dyDescent="0.25">
      <c r="B290" s="245">
        <v>275</v>
      </c>
      <c r="C290" s="251"/>
      <c r="D290" s="252"/>
      <c r="E290" s="251"/>
      <c r="F290" s="252"/>
      <c r="H290" s="274" t="b">
        <f>IF(ISBLANK(C290),TRUE,IF(OR(ISBLANK(D290),ISBLANK(E290),ISBLANK(F290),ISBLANK(#REF!)),FALSE,TRUE))</f>
        <v>1</v>
      </c>
      <c r="I290" s="46">
        <f t="shared" si="29"/>
        <v>0</v>
      </c>
      <c r="J290" s="46">
        <f t="shared" si="30"/>
        <v>0</v>
      </c>
      <c r="K290" s="46">
        <f t="shared" si="31"/>
        <v>0</v>
      </c>
      <c r="L290" s="46">
        <f t="shared" si="32"/>
        <v>0</v>
      </c>
      <c r="M290" s="46">
        <f t="shared" si="33"/>
        <v>0</v>
      </c>
      <c r="N290" s="46">
        <f t="shared" si="34"/>
        <v>0</v>
      </c>
      <c r="P290" s="272" t="b">
        <f t="shared" si="35"/>
        <v>1</v>
      </c>
    </row>
    <row r="291" spans="2:16" ht="15.75" x14ac:dyDescent="0.25">
      <c r="B291" s="245">
        <v>276</v>
      </c>
      <c r="C291" s="251"/>
      <c r="D291" s="252"/>
      <c r="E291" s="251"/>
      <c r="F291" s="252"/>
      <c r="H291" s="274" t="b">
        <f>IF(ISBLANK(C291),TRUE,IF(OR(ISBLANK(D291),ISBLANK(E291),ISBLANK(F291),ISBLANK(#REF!)),FALSE,TRUE))</f>
        <v>1</v>
      </c>
      <c r="I291" s="46">
        <f t="shared" si="29"/>
        <v>0</v>
      </c>
      <c r="J291" s="46">
        <f t="shared" si="30"/>
        <v>0</v>
      </c>
      <c r="K291" s="46">
        <f t="shared" si="31"/>
        <v>0</v>
      </c>
      <c r="L291" s="46">
        <f t="shared" si="32"/>
        <v>0</v>
      </c>
      <c r="M291" s="46">
        <f t="shared" si="33"/>
        <v>0</v>
      </c>
      <c r="N291" s="46">
        <f t="shared" si="34"/>
        <v>0</v>
      </c>
      <c r="P291" s="272" t="b">
        <f t="shared" si="35"/>
        <v>1</v>
      </c>
    </row>
    <row r="292" spans="2:16" ht="15.75" x14ac:dyDescent="0.25">
      <c r="B292" s="245">
        <v>277</v>
      </c>
      <c r="C292" s="251"/>
      <c r="D292" s="252"/>
      <c r="E292" s="251"/>
      <c r="F292" s="252"/>
      <c r="H292" s="274" t="b">
        <f>IF(ISBLANK(C292),TRUE,IF(OR(ISBLANK(D292),ISBLANK(E292),ISBLANK(F292),ISBLANK(#REF!)),FALSE,TRUE))</f>
        <v>1</v>
      </c>
      <c r="I292" s="46">
        <f t="shared" si="29"/>
        <v>0</v>
      </c>
      <c r="J292" s="46">
        <f t="shared" si="30"/>
        <v>0</v>
      </c>
      <c r="K292" s="46">
        <f t="shared" si="31"/>
        <v>0</v>
      </c>
      <c r="L292" s="46">
        <f t="shared" si="32"/>
        <v>0</v>
      </c>
      <c r="M292" s="46">
        <f t="shared" si="33"/>
        <v>0</v>
      </c>
      <c r="N292" s="46">
        <f t="shared" si="34"/>
        <v>0</v>
      </c>
      <c r="P292" s="272" t="b">
        <f t="shared" si="35"/>
        <v>1</v>
      </c>
    </row>
    <row r="293" spans="2:16" ht="15.75" x14ac:dyDescent="0.25">
      <c r="B293" s="245">
        <v>278</v>
      </c>
      <c r="C293" s="251"/>
      <c r="D293" s="252"/>
      <c r="E293" s="251"/>
      <c r="F293" s="252"/>
      <c r="H293" s="274" t="b">
        <f>IF(ISBLANK(C293),TRUE,IF(OR(ISBLANK(D293),ISBLANK(E293),ISBLANK(F293),ISBLANK(#REF!)),FALSE,TRUE))</f>
        <v>1</v>
      </c>
      <c r="I293" s="46">
        <f t="shared" si="29"/>
        <v>0</v>
      </c>
      <c r="J293" s="46">
        <f t="shared" si="30"/>
        <v>0</v>
      </c>
      <c r="K293" s="46">
        <f t="shared" si="31"/>
        <v>0</v>
      </c>
      <c r="L293" s="46">
        <f t="shared" si="32"/>
        <v>0</v>
      </c>
      <c r="M293" s="46">
        <f t="shared" si="33"/>
        <v>0</v>
      </c>
      <c r="N293" s="46">
        <f t="shared" si="34"/>
        <v>0</v>
      </c>
      <c r="P293" s="272" t="b">
        <f t="shared" si="35"/>
        <v>1</v>
      </c>
    </row>
    <row r="294" spans="2:16" ht="15.75" x14ac:dyDescent="0.25">
      <c r="B294" s="245">
        <v>279</v>
      </c>
      <c r="C294" s="251"/>
      <c r="D294" s="252"/>
      <c r="E294" s="251"/>
      <c r="F294" s="252"/>
      <c r="H294" s="274" t="b">
        <f>IF(ISBLANK(C294),TRUE,IF(OR(ISBLANK(D294),ISBLANK(E294),ISBLANK(F294),ISBLANK(#REF!)),FALSE,TRUE))</f>
        <v>1</v>
      </c>
      <c r="I294" s="46">
        <f t="shared" si="29"/>
        <v>0</v>
      </c>
      <c r="J294" s="46">
        <f t="shared" si="30"/>
        <v>0</v>
      </c>
      <c r="K294" s="46">
        <f t="shared" si="31"/>
        <v>0</v>
      </c>
      <c r="L294" s="46">
        <f t="shared" si="32"/>
        <v>0</v>
      </c>
      <c r="M294" s="46">
        <f t="shared" si="33"/>
        <v>0</v>
      </c>
      <c r="N294" s="46">
        <f t="shared" si="34"/>
        <v>0</v>
      </c>
      <c r="P294" s="272" t="b">
        <f t="shared" si="35"/>
        <v>1</v>
      </c>
    </row>
    <row r="295" spans="2:16" ht="15.75" x14ac:dyDescent="0.25">
      <c r="B295" s="245">
        <v>280</v>
      </c>
      <c r="C295" s="251"/>
      <c r="D295" s="252"/>
      <c r="E295" s="251"/>
      <c r="F295" s="252"/>
      <c r="H295" s="274" t="b">
        <f>IF(ISBLANK(C295),TRUE,IF(OR(ISBLANK(D295),ISBLANK(E295),ISBLANK(F295),ISBLANK(#REF!)),FALSE,TRUE))</f>
        <v>1</v>
      </c>
      <c r="I295" s="46">
        <f t="shared" si="29"/>
        <v>0</v>
      </c>
      <c r="J295" s="46">
        <f t="shared" si="30"/>
        <v>0</v>
      </c>
      <c r="K295" s="46">
        <f t="shared" si="31"/>
        <v>0</v>
      </c>
      <c r="L295" s="46">
        <f t="shared" si="32"/>
        <v>0</v>
      </c>
      <c r="M295" s="46">
        <f t="shared" si="33"/>
        <v>0</v>
      </c>
      <c r="N295" s="46">
        <f t="shared" si="34"/>
        <v>0</v>
      </c>
      <c r="P295" s="272" t="b">
        <f t="shared" si="35"/>
        <v>1</v>
      </c>
    </row>
    <row r="296" spans="2:16" ht="15.75" x14ac:dyDescent="0.25">
      <c r="B296" s="245">
        <v>281</v>
      </c>
      <c r="C296" s="251"/>
      <c r="D296" s="252"/>
      <c r="E296" s="251"/>
      <c r="F296" s="252"/>
      <c r="H296" s="274" t="b">
        <f>IF(ISBLANK(C296),TRUE,IF(OR(ISBLANK(D296),ISBLANK(E296),ISBLANK(F296),ISBLANK(#REF!)),FALSE,TRUE))</f>
        <v>1</v>
      </c>
      <c r="I296" s="46">
        <f t="shared" si="29"/>
        <v>0</v>
      </c>
      <c r="J296" s="46">
        <f t="shared" si="30"/>
        <v>0</v>
      </c>
      <c r="K296" s="46">
        <f t="shared" si="31"/>
        <v>0</v>
      </c>
      <c r="L296" s="46">
        <f t="shared" si="32"/>
        <v>0</v>
      </c>
      <c r="M296" s="46">
        <f t="shared" si="33"/>
        <v>0</v>
      </c>
      <c r="N296" s="46">
        <f t="shared" si="34"/>
        <v>0</v>
      </c>
      <c r="P296" s="272" t="b">
        <f t="shared" si="35"/>
        <v>1</v>
      </c>
    </row>
    <row r="297" spans="2:16" ht="15.75" x14ac:dyDescent="0.25">
      <c r="B297" s="245">
        <v>282</v>
      </c>
      <c r="C297" s="251"/>
      <c r="D297" s="252"/>
      <c r="E297" s="251"/>
      <c r="F297" s="252"/>
      <c r="H297" s="274" t="b">
        <f>IF(ISBLANK(C297),TRUE,IF(OR(ISBLANK(D297),ISBLANK(E297),ISBLANK(F297),ISBLANK(#REF!)),FALSE,TRUE))</f>
        <v>1</v>
      </c>
      <c r="I297" s="46">
        <f t="shared" si="29"/>
        <v>0</v>
      </c>
      <c r="J297" s="46">
        <f t="shared" si="30"/>
        <v>0</v>
      </c>
      <c r="K297" s="46">
        <f t="shared" si="31"/>
        <v>0</v>
      </c>
      <c r="L297" s="46">
        <f t="shared" si="32"/>
        <v>0</v>
      </c>
      <c r="M297" s="46">
        <f t="shared" si="33"/>
        <v>0</v>
      </c>
      <c r="N297" s="46">
        <f t="shared" si="34"/>
        <v>0</v>
      </c>
      <c r="P297" s="272" t="b">
        <f t="shared" si="35"/>
        <v>1</v>
      </c>
    </row>
    <row r="298" spans="2:16" ht="15.75" x14ac:dyDescent="0.25">
      <c r="B298" s="245">
        <v>283</v>
      </c>
      <c r="C298" s="251"/>
      <c r="D298" s="252"/>
      <c r="E298" s="251"/>
      <c r="F298" s="252"/>
      <c r="H298" s="274" t="b">
        <f>IF(ISBLANK(C298),TRUE,IF(OR(ISBLANK(D298),ISBLANK(E298),ISBLANK(F298),ISBLANK(#REF!)),FALSE,TRUE))</f>
        <v>1</v>
      </c>
      <c r="I298" s="46">
        <f t="shared" si="29"/>
        <v>0</v>
      </c>
      <c r="J298" s="46">
        <f t="shared" si="30"/>
        <v>0</v>
      </c>
      <c r="K298" s="46">
        <f t="shared" si="31"/>
        <v>0</v>
      </c>
      <c r="L298" s="46">
        <f t="shared" si="32"/>
        <v>0</v>
      </c>
      <c r="M298" s="46">
        <f t="shared" si="33"/>
        <v>0</v>
      </c>
      <c r="N298" s="46">
        <f t="shared" si="34"/>
        <v>0</v>
      </c>
      <c r="P298" s="272" t="b">
        <f t="shared" si="35"/>
        <v>1</v>
      </c>
    </row>
    <row r="299" spans="2:16" ht="15.75" x14ac:dyDescent="0.25">
      <c r="B299" s="245">
        <v>284</v>
      </c>
      <c r="C299" s="251"/>
      <c r="D299" s="252"/>
      <c r="E299" s="251"/>
      <c r="F299" s="252"/>
      <c r="H299" s="274" t="b">
        <f>IF(ISBLANK(C299),TRUE,IF(OR(ISBLANK(D299),ISBLANK(E299),ISBLANK(F299),ISBLANK(#REF!)),FALSE,TRUE))</f>
        <v>1</v>
      </c>
      <c r="I299" s="46">
        <f t="shared" si="29"/>
        <v>0</v>
      </c>
      <c r="J299" s="46">
        <f t="shared" si="30"/>
        <v>0</v>
      </c>
      <c r="K299" s="46">
        <f t="shared" si="31"/>
        <v>0</v>
      </c>
      <c r="L299" s="46">
        <f t="shared" si="32"/>
        <v>0</v>
      </c>
      <c r="M299" s="46">
        <f t="shared" si="33"/>
        <v>0</v>
      </c>
      <c r="N299" s="46">
        <f t="shared" si="34"/>
        <v>0</v>
      </c>
      <c r="P299" s="272" t="b">
        <f t="shared" si="35"/>
        <v>1</v>
      </c>
    </row>
    <row r="300" spans="2:16" ht="15.75" x14ac:dyDescent="0.25">
      <c r="B300" s="245">
        <v>285</v>
      </c>
      <c r="C300" s="251"/>
      <c r="D300" s="252"/>
      <c r="E300" s="251"/>
      <c r="F300" s="252"/>
      <c r="H300" s="274" t="b">
        <f>IF(ISBLANK(C300),TRUE,IF(OR(ISBLANK(D300),ISBLANK(E300),ISBLANK(F300),ISBLANK(#REF!)),FALSE,TRUE))</f>
        <v>1</v>
      </c>
      <c r="I300" s="46">
        <f t="shared" si="29"/>
        <v>0</v>
      </c>
      <c r="J300" s="46">
        <f t="shared" si="30"/>
        <v>0</v>
      </c>
      <c r="K300" s="46">
        <f t="shared" si="31"/>
        <v>0</v>
      </c>
      <c r="L300" s="46">
        <f t="shared" si="32"/>
        <v>0</v>
      </c>
      <c r="M300" s="46">
        <f t="shared" si="33"/>
        <v>0</v>
      </c>
      <c r="N300" s="46">
        <f t="shared" si="34"/>
        <v>0</v>
      </c>
      <c r="P300" s="272" t="b">
        <f t="shared" si="35"/>
        <v>1</v>
      </c>
    </row>
    <row r="301" spans="2:16" ht="15.75" x14ac:dyDescent="0.25">
      <c r="B301" s="245">
        <v>286</v>
      </c>
      <c r="C301" s="251"/>
      <c r="D301" s="252"/>
      <c r="E301" s="251"/>
      <c r="F301" s="252"/>
      <c r="H301" s="274" t="b">
        <f>IF(ISBLANK(C301),TRUE,IF(OR(ISBLANK(D301),ISBLANK(E301),ISBLANK(F301),ISBLANK(#REF!)),FALSE,TRUE))</f>
        <v>1</v>
      </c>
      <c r="I301" s="46">
        <f t="shared" si="29"/>
        <v>0</v>
      </c>
      <c r="J301" s="46">
        <f t="shared" si="30"/>
        <v>0</v>
      </c>
      <c r="K301" s="46">
        <f t="shared" si="31"/>
        <v>0</v>
      </c>
      <c r="L301" s="46">
        <f t="shared" si="32"/>
        <v>0</v>
      </c>
      <c r="M301" s="46">
        <f t="shared" si="33"/>
        <v>0</v>
      </c>
      <c r="N301" s="46">
        <f t="shared" si="34"/>
        <v>0</v>
      </c>
      <c r="P301" s="272" t="b">
        <f t="shared" si="35"/>
        <v>1</v>
      </c>
    </row>
    <row r="302" spans="2:16" ht="15.75" x14ac:dyDescent="0.25">
      <c r="B302" s="245">
        <v>287</v>
      </c>
      <c r="C302" s="251"/>
      <c r="D302" s="252"/>
      <c r="E302" s="251"/>
      <c r="F302" s="252"/>
      <c r="H302" s="274" t="b">
        <f>IF(ISBLANK(C302),TRUE,IF(OR(ISBLANK(D302),ISBLANK(E302),ISBLANK(F302),ISBLANK(#REF!)),FALSE,TRUE))</f>
        <v>1</v>
      </c>
      <c r="I302" s="46">
        <f t="shared" si="29"/>
        <v>0</v>
      </c>
      <c r="J302" s="46">
        <f t="shared" si="30"/>
        <v>0</v>
      </c>
      <c r="K302" s="46">
        <f t="shared" si="31"/>
        <v>0</v>
      </c>
      <c r="L302" s="46">
        <f t="shared" si="32"/>
        <v>0</v>
      </c>
      <c r="M302" s="46">
        <f t="shared" si="33"/>
        <v>0</v>
      </c>
      <c r="N302" s="46">
        <f t="shared" si="34"/>
        <v>0</v>
      </c>
      <c r="P302" s="272" t="b">
        <f t="shared" si="35"/>
        <v>1</v>
      </c>
    </row>
    <row r="303" spans="2:16" ht="15.75" x14ac:dyDescent="0.25">
      <c r="B303" s="245">
        <v>288</v>
      </c>
      <c r="C303" s="251"/>
      <c r="D303" s="252"/>
      <c r="E303" s="251"/>
      <c r="F303" s="252"/>
      <c r="H303" s="274" t="b">
        <f>IF(ISBLANK(C303),TRUE,IF(OR(ISBLANK(D303),ISBLANK(E303),ISBLANK(F303),ISBLANK(#REF!)),FALSE,TRUE))</f>
        <v>1</v>
      </c>
      <c r="I303" s="46">
        <f t="shared" si="29"/>
        <v>0</v>
      </c>
      <c r="J303" s="46">
        <f t="shared" si="30"/>
        <v>0</v>
      </c>
      <c r="K303" s="46">
        <f t="shared" si="31"/>
        <v>0</v>
      </c>
      <c r="L303" s="46">
        <f t="shared" si="32"/>
        <v>0</v>
      </c>
      <c r="M303" s="46">
        <f t="shared" si="33"/>
        <v>0</v>
      </c>
      <c r="N303" s="46">
        <f t="shared" si="34"/>
        <v>0</v>
      </c>
      <c r="P303" s="272" t="b">
        <f t="shared" si="35"/>
        <v>1</v>
      </c>
    </row>
    <row r="304" spans="2:16" ht="15.75" x14ac:dyDescent="0.25">
      <c r="B304" s="245">
        <v>289</v>
      </c>
      <c r="C304" s="251"/>
      <c r="D304" s="252"/>
      <c r="E304" s="251"/>
      <c r="F304" s="252"/>
      <c r="H304" s="274" t="b">
        <f>IF(ISBLANK(C304),TRUE,IF(OR(ISBLANK(D304),ISBLANK(E304),ISBLANK(F304),ISBLANK(#REF!)),FALSE,TRUE))</f>
        <v>1</v>
      </c>
      <c r="I304" s="46">
        <f t="shared" si="29"/>
        <v>0</v>
      </c>
      <c r="J304" s="46">
        <f t="shared" si="30"/>
        <v>0</v>
      </c>
      <c r="K304" s="46">
        <f t="shared" si="31"/>
        <v>0</v>
      </c>
      <c r="L304" s="46">
        <f t="shared" si="32"/>
        <v>0</v>
      </c>
      <c r="M304" s="46">
        <f t="shared" si="33"/>
        <v>0</v>
      </c>
      <c r="N304" s="46">
        <f t="shared" si="34"/>
        <v>0</v>
      </c>
      <c r="P304" s="272" t="b">
        <f t="shared" si="35"/>
        <v>1</v>
      </c>
    </row>
    <row r="305" spans="2:16" ht="15.75" x14ac:dyDescent="0.25">
      <c r="B305" s="245">
        <v>290</v>
      </c>
      <c r="C305" s="251"/>
      <c r="D305" s="252"/>
      <c r="E305" s="251"/>
      <c r="F305" s="252"/>
      <c r="H305" s="274" t="b">
        <f>IF(ISBLANK(C305),TRUE,IF(OR(ISBLANK(D305),ISBLANK(E305),ISBLANK(F305),ISBLANK(#REF!)),FALSE,TRUE))</f>
        <v>1</v>
      </c>
      <c r="I305" s="46">
        <f t="shared" si="29"/>
        <v>0</v>
      </c>
      <c r="J305" s="46">
        <f t="shared" si="30"/>
        <v>0</v>
      </c>
      <c r="K305" s="46">
        <f t="shared" si="31"/>
        <v>0</v>
      </c>
      <c r="L305" s="46">
        <f t="shared" si="32"/>
        <v>0</v>
      </c>
      <c r="M305" s="46">
        <f t="shared" si="33"/>
        <v>0</v>
      </c>
      <c r="N305" s="46">
        <f t="shared" si="34"/>
        <v>0</v>
      </c>
      <c r="P305" s="272" t="b">
        <f t="shared" si="35"/>
        <v>1</v>
      </c>
    </row>
    <row r="306" spans="2:16" ht="15.75" x14ac:dyDescent="0.25">
      <c r="B306" s="245">
        <v>291</v>
      </c>
      <c r="C306" s="251"/>
      <c r="D306" s="252"/>
      <c r="E306" s="251"/>
      <c r="F306" s="252"/>
      <c r="H306" s="274" t="b">
        <f>IF(ISBLANK(C306),TRUE,IF(OR(ISBLANK(D306),ISBLANK(E306),ISBLANK(F306),ISBLANK(#REF!)),FALSE,TRUE))</f>
        <v>1</v>
      </c>
      <c r="I306" s="46">
        <f t="shared" si="29"/>
        <v>0</v>
      </c>
      <c r="J306" s="46">
        <f t="shared" si="30"/>
        <v>0</v>
      </c>
      <c r="K306" s="46">
        <f t="shared" si="31"/>
        <v>0</v>
      </c>
      <c r="L306" s="46">
        <f t="shared" si="32"/>
        <v>0</v>
      </c>
      <c r="M306" s="46">
        <f t="shared" si="33"/>
        <v>0</v>
      </c>
      <c r="N306" s="46">
        <f t="shared" si="34"/>
        <v>0</v>
      </c>
      <c r="P306" s="272" t="b">
        <f t="shared" si="35"/>
        <v>1</v>
      </c>
    </row>
    <row r="307" spans="2:16" ht="15.75" x14ac:dyDescent="0.25">
      <c r="B307" s="245">
        <v>292</v>
      </c>
      <c r="C307" s="251"/>
      <c r="D307" s="252"/>
      <c r="E307" s="251"/>
      <c r="F307" s="252"/>
      <c r="H307" s="274" t="b">
        <f>IF(ISBLANK(C307),TRUE,IF(OR(ISBLANK(D307),ISBLANK(E307),ISBLANK(F307),ISBLANK(#REF!)),FALSE,TRUE))</f>
        <v>1</v>
      </c>
      <c r="I307" s="46">
        <f t="shared" si="29"/>
        <v>0</v>
      </c>
      <c r="J307" s="46">
        <f t="shared" si="30"/>
        <v>0</v>
      </c>
      <c r="K307" s="46">
        <f t="shared" si="31"/>
        <v>0</v>
      </c>
      <c r="L307" s="46">
        <f t="shared" si="32"/>
        <v>0</v>
      </c>
      <c r="M307" s="46">
        <f t="shared" si="33"/>
        <v>0</v>
      </c>
      <c r="N307" s="46">
        <f t="shared" si="34"/>
        <v>0</v>
      </c>
      <c r="P307" s="272" t="b">
        <f t="shared" si="35"/>
        <v>1</v>
      </c>
    </row>
    <row r="308" spans="2:16" ht="15.75" x14ac:dyDescent="0.25">
      <c r="B308" s="245">
        <v>293</v>
      </c>
      <c r="C308" s="251"/>
      <c r="D308" s="252"/>
      <c r="E308" s="251"/>
      <c r="F308" s="252"/>
      <c r="H308" s="274" t="b">
        <f>IF(ISBLANK(C308),TRUE,IF(OR(ISBLANK(D308),ISBLANK(E308),ISBLANK(F308),ISBLANK(#REF!)),FALSE,TRUE))</f>
        <v>1</v>
      </c>
      <c r="I308" s="46">
        <f t="shared" si="29"/>
        <v>0</v>
      </c>
      <c r="J308" s="46">
        <f t="shared" si="30"/>
        <v>0</v>
      </c>
      <c r="K308" s="46">
        <f t="shared" si="31"/>
        <v>0</v>
      </c>
      <c r="L308" s="46">
        <f t="shared" si="32"/>
        <v>0</v>
      </c>
      <c r="M308" s="46">
        <f t="shared" si="33"/>
        <v>0</v>
      </c>
      <c r="N308" s="46">
        <f t="shared" si="34"/>
        <v>0</v>
      </c>
      <c r="P308" s="272" t="b">
        <f t="shared" si="35"/>
        <v>1</v>
      </c>
    </row>
    <row r="309" spans="2:16" ht="15.75" x14ac:dyDescent="0.25">
      <c r="B309" s="245">
        <v>294</v>
      </c>
      <c r="C309" s="251"/>
      <c r="D309" s="252"/>
      <c r="E309" s="251"/>
      <c r="F309" s="252"/>
      <c r="H309" s="274" t="b">
        <f>IF(ISBLANK(C309),TRUE,IF(OR(ISBLANK(D309),ISBLANK(E309),ISBLANK(F309),ISBLANK(#REF!)),FALSE,TRUE))</f>
        <v>1</v>
      </c>
      <c r="I309" s="46">
        <f t="shared" si="29"/>
        <v>0</v>
      </c>
      <c r="J309" s="46">
        <f t="shared" si="30"/>
        <v>0</v>
      </c>
      <c r="K309" s="46">
        <f t="shared" si="31"/>
        <v>0</v>
      </c>
      <c r="L309" s="46">
        <f t="shared" si="32"/>
        <v>0</v>
      </c>
      <c r="M309" s="46">
        <f t="shared" si="33"/>
        <v>0</v>
      </c>
      <c r="N309" s="46">
        <f t="shared" si="34"/>
        <v>0</v>
      </c>
      <c r="P309" s="272" t="b">
        <f t="shared" si="35"/>
        <v>1</v>
      </c>
    </row>
    <row r="310" spans="2:16" ht="15.75" x14ac:dyDescent="0.25">
      <c r="B310" s="245">
        <v>295</v>
      </c>
      <c r="C310" s="251"/>
      <c r="D310" s="252"/>
      <c r="E310" s="251"/>
      <c r="F310" s="252"/>
      <c r="H310" s="274" t="b">
        <f>IF(ISBLANK(C310),TRUE,IF(OR(ISBLANK(D310),ISBLANK(E310),ISBLANK(F310),ISBLANK(#REF!)),FALSE,TRUE))</f>
        <v>1</v>
      </c>
      <c r="I310" s="46">
        <f t="shared" si="29"/>
        <v>0</v>
      </c>
      <c r="J310" s="46">
        <f t="shared" si="30"/>
        <v>0</v>
      </c>
      <c r="K310" s="46">
        <f t="shared" si="31"/>
        <v>0</v>
      </c>
      <c r="L310" s="46">
        <f t="shared" si="32"/>
        <v>0</v>
      </c>
      <c r="M310" s="46">
        <f t="shared" si="33"/>
        <v>0</v>
      </c>
      <c r="N310" s="46">
        <f t="shared" si="34"/>
        <v>0</v>
      </c>
      <c r="P310" s="272" t="b">
        <f t="shared" si="35"/>
        <v>1</v>
      </c>
    </row>
    <row r="311" spans="2:16" ht="15.75" x14ac:dyDescent="0.25">
      <c r="B311" s="245">
        <v>296</v>
      </c>
      <c r="C311" s="251"/>
      <c r="D311" s="252"/>
      <c r="E311" s="251"/>
      <c r="F311" s="252"/>
      <c r="H311" s="274" t="b">
        <f>IF(ISBLANK(C311),TRUE,IF(OR(ISBLANK(D311),ISBLANK(E311),ISBLANK(F311),ISBLANK(#REF!)),FALSE,TRUE))</f>
        <v>1</v>
      </c>
      <c r="I311" s="46">
        <f t="shared" si="29"/>
        <v>0</v>
      </c>
      <c r="J311" s="46">
        <f t="shared" si="30"/>
        <v>0</v>
      </c>
      <c r="K311" s="46">
        <f t="shared" si="31"/>
        <v>0</v>
      </c>
      <c r="L311" s="46">
        <f t="shared" si="32"/>
        <v>0</v>
      </c>
      <c r="M311" s="46">
        <f t="shared" si="33"/>
        <v>0</v>
      </c>
      <c r="N311" s="46">
        <f t="shared" si="34"/>
        <v>0</v>
      </c>
      <c r="P311" s="272" t="b">
        <f t="shared" si="35"/>
        <v>1</v>
      </c>
    </row>
    <row r="312" spans="2:16" ht="15.75" x14ac:dyDescent="0.25">
      <c r="B312" s="245">
        <v>297</v>
      </c>
      <c r="C312" s="251"/>
      <c r="D312" s="252"/>
      <c r="E312" s="251"/>
      <c r="F312" s="252"/>
      <c r="H312" s="274" t="b">
        <f>IF(ISBLANK(C312),TRUE,IF(OR(ISBLANK(D312),ISBLANK(E312),ISBLANK(F312),ISBLANK(#REF!)),FALSE,TRUE))</f>
        <v>1</v>
      </c>
      <c r="I312" s="46">
        <f t="shared" si="29"/>
        <v>0</v>
      </c>
      <c r="J312" s="46">
        <f t="shared" si="30"/>
        <v>0</v>
      </c>
      <c r="K312" s="46">
        <f t="shared" si="31"/>
        <v>0</v>
      </c>
      <c r="L312" s="46">
        <f t="shared" si="32"/>
        <v>0</v>
      </c>
      <c r="M312" s="46">
        <f t="shared" si="33"/>
        <v>0</v>
      </c>
      <c r="N312" s="46">
        <f t="shared" si="34"/>
        <v>0</v>
      </c>
      <c r="P312" s="272" t="b">
        <f t="shared" si="35"/>
        <v>1</v>
      </c>
    </row>
    <row r="313" spans="2:16" ht="15.75" x14ac:dyDescent="0.25">
      <c r="B313" s="245">
        <v>298</v>
      </c>
      <c r="C313" s="251"/>
      <c r="D313" s="252"/>
      <c r="E313" s="251"/>
      <c r="F313" s="252"/>
      <c r="H313" s="274" t="b">
        <f>IF(ISBLANK(C313),TRUE,IF(OR(ISBLANK(D313),ISBLANK(E313),ISBLANK(F313),ISBLANK(#REF!)),FALSE,TRUE))</f>
        <v>1</v>
      </c>
      <c r="I313" s="46">
        <f t="shared" si="29"/>
        <v>0</v>
      </c>
      <c r="J313" s="46">
        <f t="shared" si="30"/>
        <v>0</v>
      </c>
      <c r="K313" s="46">
        <f t="shared" si="31"/>
        <v>0</v>
      </c>
      <c r="L313" s="46">
        <f t="shared" si="32"/>
        <v>0</v>
      </c>
      <c r="M313" s="46">
        <f t="shared" si="33"/>
        <v>0</v>
      </c>
      <c r="N313" s="46">
        <f t="shared" si="34"/>
        <v>0</v>
      </c>
      <c r="P313" s="272" t="b">
        <f t="shared" si="35"/>
        <v>1</v>
      </c>
    </row>
    <row r="314" spans="2:16" ht="15.75" x14ac:dyDescent="0.25">
      <c r="B314" s="245">
        <v>299</v>
      </c>
      <c r="C314" s="251"/>
      <c r="D314" s="252"/>
      <c r="E314" s="251"/>
      <c r="F314" s="252"/>
      <c r="H314" s="274" t="b">
        <f>IF(ISBLANK(C314),TRUE,IF(OR(ISBLANK(D314),ISBLANK(E314),ISBLANK(F314),ISBLANK(#REF!)),FALSE,TRUE))</f>
        <v>1</v>
      </c>
      <c r="I314" s="46">
        <f t="shared" si="29"/>
        <v>0</v>
      </c>
      <c r="J314" s="46">
        <f t="shared" si="30"/>
        <v>0</v>
      </c>
      <c r="K314" s="46">
        <f t="shared" si="31"/>
        <v>0</v>
      </c>
      <c r="L314" s="46">
        <f t="shared" si="32"/>
        <v>0</v>
      </c>
      <c r="M314" s="46">
        <f t="shared" si="33"/>
        <v>0</v>
      </c>
      <c r="N314" s="46">
        <f t="shared" si="34"/>
        <v>0</v>
      </c>
      <c r="P314" s="272" t="b">
        <f t="shared" si="35"/>
        <v>1</v>
      </c>
    </row>
    <row r="315" spans="2:16" ht="15.75" x14ac:dyDescent="0.25">
      <c r="B315" s="245">
        <v>300</v>
      </c>
      <c r="C315" s="251"/>
      <c r="D315" s="252"/>
      <c r="E315" s="251"/>
      <c r="F315" s="252"/>
      <c r="H315" s="274" t="b">
        <f>IF(ISBLANK(C315),TRUE,IF(OR(ISBLANK(D315),ISBLANK(E315),ISBLANK(F315),ISBLANK(#REF!)),FALSE,TRUE))</f>
        <v>1</v>
      </c>
      <c r="I315" s="46">
        <f t="shared" si="29"/>
        <v>0</v>
      </c>
      <c r="J315" s="46">
        <f t="shared" si="30"/>
        <v>0</v>
      </c>
      <c r="K315" s="46">
        <f t="shared" si="31"/>
        <v>0</v>
      </c>
      <c r="L315" s="46">
        <f t="shared" si="32"/>
        <v>0</v>
      </c>
      <c r="M315" s="46">
        <f t="shared" si="33"/>
        <v>0</v>
      </c>
      <c r="N315" s="46">
        <f t="shared" si="34"/>
        <v>0</v>
      </c>
      <c r="P315" s="272" t="b">
        <f t="shared" si="35"/>
        <v>1</v>
      </c>
    </row>
    <row r="316" spans="2:16" ht="15.75" x14ac:dyDescent="0.25">
      <c r="B316" s="245">
        <v>301</v>
      </c>
      <c r="C316" s="251"/>
      <c r="D316" s="252"/>
      <c r="E316" s="251"/>
      <c r="F316" s="252"/>
      <c r="H316" s="274" t="b">
        <f>IF(ISBLANK(C316),TRUE,IF(OR(ISBLANK(D316),ISBLANK(E316),ISBLANK(F316),ISBLANK(#REF!)),FALSE,TRUE))</f>
        <v>1</v>
      </c>
      <c r="I316" s="46">
        <f t="shared" si="29"/>
        <v>0</v>
      </c>
      <c r="J316" s="46">
        <f t="shared" si="30"/>
        <v>0</v>
      </c>
      <c r="K316" s="46">
        <f t="shared" si="31"/>
        <v>0</v>
      </c>
      <c r="L316" s="46">
        <f t="shared" si="32"/>
        <v>0</v>
      </c>
      <c r="M316" s="46">
        <f t="shared" si="33"/>
        <v>0</v>
      </c>
      <c r="N316" s="46">
        <f t="shared" si="34"/>
        <v>0</v>
      </c>
      <c r="P316" s="272" t="b">
        <f t="shared" si="35"/>
        <v>1</v>
      </c>
    </row>
    <row r="317" spans="2:16" ht="15.75" x14ac:dyDescent="0.25">
      <c r="B317" s="245">
        <v>302</v>
      </c>
      <c r="C317" s="251"/>
      <c r="D317" s="252"/>
      <c r="E317" s="251"/>
      <c r="F317" s="252"/>
      <c r="H317" s="274" t="b">
        <f>IF(ISBLANK(C317),TRUE,IF(OR(ISBLANK(D317),ISBLANK(E317),ISBLANK(F317),ISBLANK(#REF!)),FALSE,TRUE))</f>
        <v>1</v>
      </c>
      <c r="I317" s="46">
        <f t="shared" si="29"/>
        <v>0</v>
      </c>
      <c r="J317" s="46">
        <f t="shared" si="30"/>
        <v>0</v>
      </c>
      <c r="K317" s="46">
        <f t="shared" si="31"/>
        <v>0</v>
      </c>
      <c r="L317" s="46">
        <f t="shared" si="32"/>
        <v>0</v>
      </c>
      <c r="M317" s="46">
        <f t="shared" si="33"/>
        <v>0</v>
      </c>
      <c r="N317" s="46">
        <f t="shared" si="34"/>
        <v>0</v>
      </c>
      <c r="P317" s="272" t="b">
        <f t="shared" si="35"/>
        <v>1</v>
      </c>
    </row>
    <row r="318" spans="2:16" ht="15.75" x14ac:dyDescent="0.25">
      <c r="B318" s="245">
        <v>303</v>
      </c>
      <c r="C318" s="251"/>
      <c r="D318" s="252"/>
      <c r="E318" s="251"/>
      <c r="F318" s="252"/>
      <c r="H318" s="274" t="b">
        <f>IF(ISBLANK(C318),TRUE,IF(OR(ISBLANK(D318),ISBLANK(E318),ISBLANK(F318),ISBLANK(#REF!)),FALSE,TRUE))</f>
        <v>1</v>
      </c>
      <c r="I318" s="46">
        <f t="shared" si="29"/>
        <v>0</v>
      </c>
      <c r="J318" s="46">
        <f t="shared" si="30"/>
        <v>0</v>
      </c>
      <c r="K318" s="46">
        <f t="shared" si="31"/>
        <v>0</v>
      </c>
      <c r="L318" s="46">
        <f t="shared" si="32"/>
        <v>0</v>
      </c>
      <c r="M318" s="46">
        <f t="shared" si="33"/>
        <v>0</v>
      </c>
      <c r="N318" s="46">
        <f t="shared" si="34"/>
        <v>0</v>
      </c>
      <c r="P318" s="272" t="b">
        <f t="shared" si="35"/>
        <v>1</v>
      </c>
    </row>
    <row r="319" spans="2:16" ht="15.75" x14ac:dyDescent="0.25">
      <c r="B319" s="245">
        <v>304</v>
      </c>
      <c r="C319" s="251"/>
      <c r="D319" s="252"/>
      <c r="E319" s="251"/>
      <c r="F319" s="252"/>
      <c r="H319" s="274" t="b">
        <f>IF(ISBLANK(C319),TRUE,IF(OR(ISBLANK(D319),ISBLANK(E319),ISBLANK(F319),ISBLANK(#REF!)),FALSE,TRUE))</f>
        <v>1</v>
      </c>
      <c r="I319" s="46">
        <f t="shared" si="29"/>
        <v>0</v>
      </c>
      <c r="J319" s="46">
        <f t="shared" si="30"/>
        <v>0</v>
      </c>
      <c r="K319" s="46">
        <f t="shared" si="31"/>
        <v>0</v>
      </c>
      <c r="L319" s="46">
        <f t="shared" si="32"/>
        <v>0</v>
      </c>
      <c r="M319" s="46">
        <f t="shared" si="33"/>
        <v>0</v>
      </c>
      <c r="N319" s="46">
        <f t="shared" si="34"/>
        <v>0</v>
      </c>
      <c r="P319" s="272" t="b">
        <f t="shared" si="35"/>
        <v>1</v>
      </c>
    </row>
    <row r="320" spans="2:16" ht="15.75" x14ac:dyDescent="0.25">
      <c r="B320" s="245">
        <v>305</v>
      </c>
      <c r="C320" s="251"/>
      <c r="D320" s="252"/>
      <c r="E320" s="251"/>
      <c r="F320" s="252"/>
      <c r="H320" s="274" t="b">
        <f>IF(ISBLANK(C320),TRUE,IF(OR(ISBLANK(D320),ISBLANK(E320),ISBLANK(F320),ISBLANK(#REF!)),FALSE,TRUE))</f>
        <v>1</v>
      </c>
      <c r="I320" s="46">
        <f t="shared" si="29"/>
        <v>0</v>
      </c>
      <c r="J320" s="46">
        <f t="shared" si="30"/>
        <v>0</v>
      </c>
      <c r="K320" s="46">
        <f t="shared" si="31"/>
        <v>0</v>
      </c>
      <c r="L320" s="46">
        <f t="shared" si="32"/>
        <v>0</v>
      </c>
      <c r="M320" s="46">
        <f t="shared" si="33"/>
        <v>0</v>
      </c>
      <c r="N320" s="46">
        <f t="shared" si="34"/>
        <v>0</v>
      </c>
      <c r="P320" s="272" t="b">
        <f t="shared" si="35"/>
        <v>1</v>
      </c>
    </row>
    <row r="321" spans="2:16" ht="15.75" x14ac:dyDescent="0.25">
      <c r="B321" s="245">
        <v>306</v>
      </c>
      <c r="C321" s="251"/>
      <c r="D321" s="252"/>
      <c r="E321" s="251"/>
      <c r="F321" s="252"/>
      <c r="H321" s="274" t="b">
        <f>IF(ISBLANK(C321),TRUE,IF(OR(ISBLANK(D321),ISBLANK(E321),ISBLANK(F321),ISBLANK(#REF!)),FALSE,TRUE))</f>
        <v>1</v>
      </c>
      <c r="I321" s="46">
        <f t="shared" si="29"/>
        <v>0</v>
      </c>
      <c r="J321" s="46">
        <f t="shared" si="30"/>
        <v>0</v>
      </c>
      <c r="K321" s="46">
        <f t="shared" si="31"/>
        <v>0</v>
      </c>
      <c r="L321" s="46">
        <f t="shared" si="32"/>
        <v>0</v>
      </c>
      <c r="M321" s="46">
        <f t="shared" si="33"/>
        <v>0</v>
      </c>
      <c r="N321" s="46">
        <f t="shared" si="34"/>
        <v>0</v>
      </c>
      <c r="P321" s="272" t="b">
        <f t="shared" si="35"/>
        <v>1</v>
      </c>
    </row>
    <row r="322" spans="2:16" ht="15.75" x14ac:dyDescent="0.25">
      <c r="B322" s="245">
        <v>307</v>
      </c>
      <c r="C322" s="251"/>
      <c r="D322" s="252"/>
      <c r="E322" s="251"/>
      <c r="F322" s="252"/>
      <c r="H322" s="274" t="b">
        <f>IF(ISBLANK(C322),TRUE,IF(OR(ISBLANK(D322),ISBLANK(E322),ISBLANK(F322),ISBLANK(#REF!)),FALSE,TRUE))</f>
        <v>1</v>
      </c>
      <c r="I322" s="46">
        <f t="shared" si="29"/>
        <v>0</v>
      </c>
      <c r="J322" s="46">
        <f t="shared" si="30"/>
        <v>0</v>
      </c>
      <c r="K322" s="46">
        <f t="shared" si="31"/>
        <v>0</v>
      </c>
      <c r="L322" s="46">
        <f t="shared" si="32"/>
        <v>0</v>
      </c>
      <c r="M322" s="46">
        <f t="shared" si="33"/>
        <v>0</v>
      </c>
      <c r="N322" s="46">
        <f t="shared" si="34"/>
        <v>0</v>
      </c>
      <c r="P322" s="272" t="b">
        <f t="shared" si="35"/>
        <v>1</v>
      </c>
    </row>
    <row r="323" spans="2:16" ht="15.75" x14ac:dyDescent="0.25">
      <c r="B323" s="245">
        <v>308</v>
      </c>
      <c r="C323" s="251"/>
      <c r="D323" s="252"/>
      <c r="E323" s="251"/>
      <c r="F323" s="252"/>
      <c r="H323" s="274" t="b">
        <f>IF(ISBLANK(C323),TRUE,IF(OR(ISBLANK(D323),ISBLANK(E323),ISBLANK(F323),ISBLANK(#REF!)),FALSE,TRUE))</f>
        <v>1</v>
      </c>
      <c r="I323" s="46">
        <f t="shared" si="29"/>
        <v>0</v>
      </c>
      <c r="J323" s="46">
        <f t="shared" si="30"/>
        <v>0</v>
      </c>
      <c r="K323" s="46">
        <f t="shared" si="31"/>
        <v>0</v>
      </c>
      <c r="L323" s="46">
        <f t="shared" si="32"/>
        <v>0</v>
      </c>
      <c r="M323" s="46">
        <f t="shared" si="33"/>
        <v>0</v>
      </c>
      <c r="N323" s="46">
        <f t="shared" si="34"/>
        <v>0</v>
      </c>
      <c r="P323" s="272" t="b">
        <f t="shared" si="35"/>
        <v>1</v>
      </c>
    </row>
    <row r="324" spans="2:16" ht="15.75" x14ac:dyDescent="0.25">
      <c r="B324" s="245">
        <v>309</v>
      </c>
      <c r="C324" s="251"/>
      <c r="D324" s="252"/>
      <c r="E324" s="251"/>
      <c r="F324" s="252"/>
      <c r="H324" s="274" t="b">
        <f>IF(ISBLANK(C324),TRUE,IF(OR(ISBLANK(D324),ISBLANK(E324),ISBLANK(F324),ISBLANK(#REF!)),FALSE,TRUE))</f>
        <v>1</v>
      </c>
      <c r="I324" s="46">
        <f t="shared" si="29"/>
        <v>0</v>
      </c>
      <c r="J324" s="46">
        <f t="shared" si="30"/>
        <v>0</v>
      </c>
      <c r="K324" s="46">
        <f t="shared" si="31"/>
        <v>0</v>
      </c>
      <c r="L324" s="46">
        <f t="shared" si="32"/>
        <v>0</v>
      </c>
      <c r="M324" s="46">
        <f t="shared" si="33"/>
        <v>0</v>
      </c>
      <c r="N324" s="46">
        <f t="shared" si="34"/>
        <v>0</v>
      </c>
      <c r="P324" s="272" t="b">
        <f t="shared" si="35"/>
        <v>1</v>
      </c>
    </row>
    <row r="325" spans="2:16" ht="15.75" x14ac:dyDescent="0.25">
      <c r="B325" s="245">
        <v>310</v>
      </c>
      <c r="C325" s="251"/>
      <c r="D325" s="252"/>
      <c r="E325" s="251"/>
      <c r="F325" s="252"/>
      <c r="H325" s="274" t="b">
        <f>IF(ISBLANK(C325),TRUE,IF(OR(ISBLANK(D325),ISBLANK(E325),ISBLANK(F325),ISBLANK(#REF!)),FALSE,TRUE))</f>
        <v>1</v>
      </c>
      <c r="I325" s="46">
        <f t="shared" si="29"/>
        <v>0</v>
      </c>
      <c r="J325" s="46">
        <f t="shared" si="30"/>
        <v>0</v>
      </c>
      <c r="K325" s="46">
        <f t="shared" si="31"/>
        <v>0</v>
      </c>
      <c r="L325" s="46">
        <f t="shared" si="32"/>
        <v>0</v>
      </c>
      <c r="M325" s="46">
        <f t="shared" si="33"/>
        <v>0</v>
      </c>
      <c r="N325" s="46">
        <f t="shared" si="34"/>
        <v>0</v>
      </c>
      <c r="P325" s="272" t="b">
        <f t="shared" si="35"/>
        <v>1</v>
      </c>
    </row>
    <row r="326" spans="2:16" ht="15.75" x14ac:dyDescent="0.25">
      <c r="B326" s="245">
        <v>311</v>
      </c>
      <c r="C326" s="251"/>
      <c r="D326" s="252"/>
      <c r="E326" s="251"/>
      <c r="F326" s="252"/>
      <c r="H326" s="274" t="b">
        <f>IF(ISBLANK(C326),TRUE,IF(OR(ISBLANK(D326),ISBLANK(E326),ISBLANK(F326),ISBLANK(#REF!)),FALSE,TRUE))</f>
        <v>1</v>
      </c>
      <c r="I326" s="46">
        <f t="shared" si="29"/>
        <v>0</v>
      </c>
      <c r="J326" s="46">
        <f t="shared" si="30"/>
        <v>0</v>
      </c>
      <c r="K326" s="46">
        <f t="shared" si="31"/>
        <v>0</v>
      </c>
      <c r="L326" s="46">
        <f t="shared" si="32"/>
        <v>0</v>
      </c>
      <c r="M326" s="46">
        <f t="shared" si="33"/>
        <v>0</v>
      </c>
      <c r="N326" s="46">
        <f t="shared" si="34"/>
        <v>0</v>
      </c>
      <c r="P326" s="272" t="b">
        <f t="shared" si="35"/>
        <v>1</v>
      </c>
    </row>
    <row r="327" spans="2:16" ht="15.75" x14ac:dyDescent="0.25">
      <c r="B327" s="245">
        <v>312</v>
      </c>
      <c r="C327" s="251"/>
      <c r="D327" s="252"/>
      <c r="E327" s="251"/>
      <c r="F327" s="252"/>
      <c r="H327" s="274" t="b">
        <f>IF(ISBLANK(C327),TRUE,IF(OR(ISBLANK(D327),ISBLANK(E327),ISBLANK(F327),ISBLANK(#REF!)),FALSE,TRUE))</f>
        <v>1</v>
      </c>
      <c r="I327" s="46">
        <f t="shared" si="29"/>
        <v>0</v>
      </c>
      <c r="J327" s="46">
        <f t="shared" si="30"/>
        <v>0</v>
      </c>
      <c r="K327" s="46">
        <f t="shared" si="31"/>
        <v>0</v>
      </c>
      <c r="L327" s="46">
        <f t="shared" si="32"/>
        <v>0</v>
      </c>
      <c r="M327" s="46">
        <f t="shared" si="33"/>
        <v>0</v>
      </c>
      <c r="N327" s="46">
        <f t="shared" si="34"/>
        <v>0</v>
      </c>
      <c r="P327" s="272" t="b">
        <f t="shared" si="35"/>
        <v>1</v>
      </c>
    </row>
    <row r="328" spans="2:16" ht="15.75" x14ac:dyDescent="0.25">
      <c r="B328" s="245">
        <v>313</v>
      </c>
      <c r="C328" s="251"/>
      <c r="D328" s="252"/>
      <c r="E328" s="251"/>
      <c r="F328" s="252"/>
      <c r="H328" s="274" t="b">
        <f>IF(ISBLANK(C328),TRUE,IF(OR(ISBLANK(D328),ISBLANK(E328),ISBLANK(F328),ISBLANK(#REF!)),FALSE,TRUE))</f>
        <v>1</v>
      </c>
      <c r="I328" s="46">
        <f t="shared" si="29"/>
        <v>0</v>
      </c>
      <c r="J328" s="46">
        <f t="shared" si="30"/>
        <v>0</v>
      </c>
      <c r="K328" s="46">
        <f t="shared" si="31"/>
        <v>0</v>
      </c>
      <c r="L328" s="46">
        <f t="shared" si="32"/>
        <v>0</v>
      </c>
      <c r="M328" s="46">
        <f t="shared" si="33"/>
        <v>0</v>
      </c>
      <c r="N328" s="46">
        <f t="shared" si="34"/>
        <v>0</v>
      </c>
      <c r="P328" s="272" t="b">
        <f t="shared" si="35"/>
        <v>1</v>
      </c>
    </row>
    <row r="329" spans="2:16" ht="15.75" x14ac:dyDescent="0.25">
      <c r="B329" s="245">
        <v>314</v>
      </c>
      <c r="C329" s="251"/>
      <c r="D329" s="252"/>
      <c r="E329" s="251"/>
      <c r="F329" s="252"/>
      <c r="H329" s="274" t="b">
        <f>IF(ISBLANK(C329),TRUE,IF(OR(ISBLANK(D329),ISBLANK(E329),ISBLANK(F329),ISBLANK(#REF!)),FALSE,TRUE))</f>
        <v>1</v>
      </c>
      <c r="I329" s="46">
        <f t="shared" si="29"/>
        <v>0</v>
      </c>
      <c r="J329" s="46">
        <f t="shared" si="30"/>
        <v>0</v>
      </c>
      <c r="K329" s="46">
        <f t="shared" si="31"/>
        <v>0</v>
      </c>
      <c r="L329" s="46">
        <f t="shared" si="32"/>
        <v>0</v>
      </c>
      <c r="M329" s="46">
        <f t="shared" si="33"/>
        <v>0</v>
      </c>
      <c r="N329" s="46">
        <f t="shared" si="34"/>
        <v>0</v>
      </c>
      <c r="P329" s="272" t="b">
        <f t="shared" si="35"/>
        <v>1</v>
      </c>
    </row>
    <row r="330" spans="2:16" ht="15.75" x14ac:dyDescent="0.25">
      <c r="B330" s="245">
        <v>315</v>
      </c>
      <c r="C330" s="251"/>
      <c r="D330" s="252"/>
      <c r="E330" s="251"/>
      <c r="F330" s="252"/>
      <c r="H330" s="274" t="b">
        <f>IF(ISBLANK(C330),TRUE,IF(OR(ISBLANK(D330),ISBLANK(E330),ISBLANK(F330),ISBLANK(#REF!)),FALSE,TRUE))</f>
        <v>1</v>
      </c>
      <c r="I330" s="46">
        <f t="shared" si="29"/>
        <v>0</v>
      </c>
      <c r="J330" s="46">
        <f t="shared" si="30"/>
        <v>0</v>
      </c>
      <c r="K330" s="46">
        <f t="shared" si="31"/>
        <v>0</v>
      </c>
      <c r="L330" s="46">
        <f t="shared" si="32"/>
        <v>0</v>
      </c>
      <c r="M330" s="46">
        <f t="shared" si="33"/>
        <v>0</v>
      </c>
      <c r="N330" s="46">
        <f t="shared" si="34"/>
        <v>0</v>
      </c>
      <c r="P330" s="272" t="b">
        <f t="shared" si="35"/>
        <v>1</v>
      </c>
    </row>
    <row r="331" spans="2:16" ht="15.75" x14ac:dyDescent="0.25">
      <c r="B331" s="245">
        <v>316</v>
      </c>
      <c r="C331" s="251"/>
      <c r="D331" s="252"/>
      <c r="E331" s="251"/>
      <c r="F331" s="252"/>
      <c r="H331" s="274" t="b">
        <f>IF(ISBLANK(C331),TRUE,IF(OR(ISBLANK(D331),ISBLANK(E331),ISBLANK(F331),ISBLANK(#REF!)),FALSE,TRUE))</f>
        <v>1</v>
      </c>
      <c r="I331" s="46">
        <f t="shared" si="29"/>
        <v>0</v>
      </c>
      <c r="J331" s="46">
        <f t="shared" si="30"/>
        <v>0</v>
      </c>
      <c r="K331" s="46">
        <f t="shared" si="31"/>
        <v>0</v>
      </c>
      <c r="L331" s="46">
        <f t="shared" si="32"/>
        <v>0</v>
      </c>
      <c r="M331" s="46">
        <f t="shared" si="33"/>
        <v>0</v>
      </c>
      <c r="N331" s="46">
        <f t="shared" si="34"/>
        <v>0</v>
      </c>
      <c r="P331" s="272" t="b">
        <f t="shared" si="35"/>
        <v>1</v>
      </c>
    </row>
    <row r="332" spans="2:16" ht="15.75" x14ac:dyDescent="0.25">
      <c r="B332" s="245">
        <v>317</v>
      </c>
      <c r="C332" s="251"/>
      <c r="D332" s="252"/>
      <c r="E332" s="251"/>
      <c r="F332" s="252"/>
      <c r="H332" s="274" t="b">
        <f>IF(ISBLANK(C332),TRUE,IF(OR(ISBLANK(D332),ISBLANK(E332),ISBLANK(F332),ISBLANK(#REF!)),FALSE,TRUE))</f>
        <v>1</v>
      </c>
      <c r="I332" s="46">
        <f t="shared" si="29"/>
        <v>0</v>
      </c>
      <c r="J332" s="46">
        <f t="shared" si="30"/>
        <v>0</v>
      </c>
      <c r="K332" s="46">
        <f t="shared" si="31"/>
        <v>0</v>
      </c>
      <c r="L332" s="46">
        <f t="shared" si="32"/>
        <v>0</v>
      </c>
      <c r="M332" s="46">
        <f t="shared" si="33"/>
        <v>0</v>
      </c>
      <c r="N332" s="46">
        <f t="shared" si="34"/>
        <v>0</v>
      </c>
      <c r="P332" s="272" t="b">
        <f t="shared" si="35"/>
        <v>1</v>
      </c>
    </row>
    <row r="333" spans="2:16" ht="15.75" x14ac:dyDescent="0.25">
      <c r="B333" s="245">
        <v>318</v>
      </c>
      <c r="C333" s="251"/>
      <c r="D333" s="252"/>
      <c r="E333" s="251"/>
      <c r="F333" s="252"/>
      <c r="H333" s="274" t="b">
        <f>IF(ISBLANK(C333),TRUE,IF(OR(ISBLANK(D333),ISBLANK(E333),ISBLANK(F333),ISBLANK(#REF!)),FALSE,TRUE))</f>
        <v>1</v>
      </c>
      <c r="I333" s="46">
        <f t="shared" si="29"/>
        <v>0</v>
      </c>
      <c r="J333" s="46">
        <f t="shared" si="30"/>
        <v>0</v>
      </c>
      <c r="K333" s="46">
        <f t="shared" si="31"/>
        <v>0</v>
      </c>
      <c r="L333" s="46">
        <f t="shared" si="32"/>
        <v>0</v>
      </c>
      <c r="M333" s="46">
        <f t="shared" si="33"/>
        <v>0</v>
      </c>
      <c r="N333" s="46">
        <f t="shared" si="34"/>
        <v>0</v>
      </c>
      <c r="P333" s="272" t="b">
        <f t="shared" si="35"/>
        <v>1</v>
      </c>
    </row>
    <row r="334" spans="2:16" ht="15.75" x14ac:dyDescent="0.25">
      <c r="B334" s="245">
        <v>319</v>
      </c>
      <c r="C334" s="251"/>
      <c r="D334" s="252"/>
      <c r="E334" s="251"/>
      <c r="F334" s="252"/>
      <c r="H334" s="274" t="b">
        <f>IF(ISBLANK(C334),TRUE,IF(OR(ISBLANK(D334),ISBLANK(E334),ISBLANK(F334),ISBLANK(#REF!)),FALSE,TRUE))</f>
        <v>1</v>
      </c>
      <c r="I334" s="46">
        <f t="shared" si="29"/>
        <v>0</v>
      </c>
      <c r="J334" s="46">
        <f t="shared" si="30"/>
        <v>0</v>
      </c>
      <c r="K334" s="46">
        <f t="shared" si="31"/>
        <v>0</v>
      </c>
      <c r="L334" s="46">
        <f t="shared" si="32"/>
        <v>0</v>
      </c>
      <c r="M334" s="46">
        <f t="shared" si="33"/>
        <v>0</v>
      </c>
      <c r="N334" s="46">
        <f t="shared" si="34"/>
        <v>0</v>
      </c>
      <c r="P334" s="272" t="b">
        <f t="shared" si="35"/>
        <v>1</v>
      </c>
    </row>
    <row r="335" spans="2:16" ht="15.75" x14ac:dyDescent="0.25">
      <c r="B335" s="245">
        <v>320</v>
      </c>
      <c r="C335" s="251"/>
      <c r="D335" s="252"/>
      <c r="E335" s="251"/>
      <c r="F335" s="252"/>
      <c r="H335" s="274" t="b">
        <f>IF(ISBLANK(C335),TRUE,IF(OR(ISBLANK(D335),ISBLANK(E335),ISBLANK(F335),ISBLANK(#REF!)),FALSE,TRUE))</f>
        <v>1</v>
      </c>
      <c r="I335" s="46">
        <f t="shared" si="29"/>
        <v>0</v>
      </c>
      <c r="J335" s="46">
        <f t="shared" si="30"/>
        <v>0</v>
      </c>
      <c r="K335" s="46">
        <f t="shared" si="31"/>
        <v>0</v>
      </c>
      <c r="L335" s="46">
        <f t="shared" si="32"/>
        <v>0</v>
      </c>
      <c r="M335" s="46">
        <f t="shared" si="33"/>
        <v>0</v>
      </c>
      <c r="N335" s="46">
        <f t="shared" si="34"/>
        <v>0</v>
      </c>
      <c r="P335" s="272" t="b">
        <f t="shared" si="35"/>
        <v>1</v>
      </c>
    </row>
    <row r="336" spans="2:16" ht="15.75" x14ac:dyDescent="0.25">
      <c r="B336" s="245">
        <v>321</v>
      </c>
      <c r="C336" s="251"/>
      <c r="D336" s="252"/>
      <c r="E336" s="251"/>
      <c r="F336" s="252"/>
      <c r="H336" s="274" t="b">
        <f>IF(ISBLANK(C336),TRUE,IF(OR(ISBLANK(D336),ISBLANK(E336),ISBLANK(F336),ISBLANK(#REF!)),FALSE,TRUE))</f>
        <v>1</v>
      </c>
      <c r="I336" s="46">
        <f t="shared" ref="I336:I399" si="36">IF(E336="Retail",F336,0)</f>
        <v>0</v>
      </c>
      <c r="J336" s="46">
        <f t="shared" ref="J336:J399" si="37">IF(E336="Well Informed",F336,0)</f>
        <v>0</v>
      </c>
      <c r="K336" s="46">
        <f t="shared" ref="K336:K399" si="38">IF(E336="Professional",F336,0)</f>
        <v>0</v>
      </c>
      <c r="L336" s="46">
        <f t="shared" ref="L336:L399" si="39">IF(E336="Retail",D336,0)</f>
        <v>0</v>
      </c>
      <c r="M336" s="46">
        <f t="shared" ref="M336:M399" si="40">IF(E336="Well Informed",D336,0)</f>
        <v>0</v>
      </c>
      <c r="N336" s="46">
        <f t="shared" ref="N336:N399" si="41">IF(E336="Professional",D336,0)</f>
        <v>0</v>
      </c>
      <c r="P336" s="272" t="b">
        <f t="shared" si="35"/>
        <v>1</v>
      </c>
    </row>
    <row r="337" spans="2:16" ht="15.75" x14ac:dyDescent="0.25">
      <c r="B337" s="245">
        <v>322</v>
      </c>
      <c r="C337" s="251"/>
      <c r="D337" s="252"/>
      <c r="E337" s="251"/>
      <c r="F337" s="252"/>
      <c r="H337" s="274" t="b">
        <f>IF(ISBLANK(C337),TRUE,IF(OR(ISBLANK(D337),ISBLANK(E337),ISBLANK(F337),ISBLANK(#REF!)),FALSE,TRUE))</f>
        <v>1</v>
      </c>
      <c r="I337" s="46">
        <f t="shared" si="36"/>
        <v>0</v>
      </c>
      <c r="J337" s="46">
        <f t="shared" si="37"/>
        <v>0</v>
      </c>
      <c r="K337" s="46">
        <f t="shared" si="38"/>
        <v>0</v>
      </c>
      <c r="L337" s="46">
        <f t="shared" si="39"/>
        <v>0</v>
      </c>
      <c r="M337" s="46">
        <f t="shared" si="40"/>
        <v>0</v>
      </c>
      <c r="N337" s="46">
        <f t="shared" si="41"/>
        <v>0</v>
      </c>
      <c r="P337" s="272" t="b">
        <f t="shared" ref="P337:P400" si="42">IF(AND(D337&lt;&gt;"",C337="N/A"),FALSE,TRUE)</f>
        <v>1</v>
      </c>
    </row>
    <row r="338" spans="2:16" ht="15.75" x14ac:dyDescent="0.25">
      <c r="B338" s="245">
        <v>323</v>
      </c>
      <c r="C338" s="251"/>
      <c r="D338" s="252"/>
      <c r="E338" s="251"/>
      <c r="F338" s="252"/>
      <c r="H338" s="274" t="b">
        <f>IF(ISBLANK(C338),TRUE,IF(OR(ISBLANK(D338),ISBLANK(E338),ISBLANK(F338),ISBLANK(#REF!)),FALSE,TRUE))</f>
        <v>1</v>
      </c>
      <c r="I338" s="46">
        <f t="shared" si="36"/>
        <v>0</v>
      </c>
      <c r="J338" s="46">
        <f t="shared" si="37"/>
        <v>0</v>
      </c>
      <c r="K338" s="46">
        <f t="shared" si="38"/>
        <v>0</v>
      </c>
      <c r="L338" s="46">
        <f t="shared" si="39"/>
        <v>0</v>
      </c>
      <c r="M338" s="46">
        <f t="shared" si="40"/>
        <v>0</v>
      </c>
      <c r="N338" s="46">
        <f t="shared" si="41"/>
        <v>0</v>
      </c>
      <c r="P338" s="272" t="b">
        <f t="shared" si="42"/>
        <v>1</v>
      </c>
    </row>
    <row r="339" spans="2:16" ht="15.75" x14ac:dyDescent="0.25">
      <c r="B339" s="245">
        <v>324</v>
      </c>
      <c r="C339" s="251"/>
      <c r="D339" s="252"/>
      <c r="E339" s="251"/>
      <c r="F339" s="252"/>
      <c r="H339" s="274" t="b">
        <f>IF(ISBLANK(C339),TRUE,IF(OR(ISBLANK(D339),ISBLANK(E339),ISBLANK(F339),ISBLANK(#REF!)),FALSE,TRUE))</f>
        <v>1</v>
      </c>
      <c r="I339" s="46">
        <f t="shared" si="36"/>
        <v>0</v>
      </c>
      <c r="J339" s="46">
        <f t="shared" si="37"/>
        <v>0</v>
      </c>
      <c r="K339" s="46">
        <f t="shared" si="38"/>
        <v>0</v>
      </c>
      <c r="L339" s="46">
        <f t="shared" si="39"/>
        <v>0</v>
      </c>
      <c r="M339" s="46">
        <f t="shared" si="40"/>
        <v>0</v>
      </c>
      <c r="N339" s="46">
        <f t="shared" si="41"/>
        <v>0</v>
      </c>
      <c r="P339" s="272" t="b">
        <f t="shared" si="42"/>
        <v>1</v>
      </c>
    </row>
    <row r="340" spans="2:16" ht="15.75" x14ac:dyDescent="0.25">
      <c r="B340" s="245">
        <v>325</v>
      </c>
      <c r="C340" s="251"/>
      <c r="D340" s="252"/>
      <c r="E340" s="251"/>
      <c r="F340" s="252"/>
      <c r="H340" s="274" t="b">
        <f>IF(ISBLANK(C340),TRUE,IF(OR(ISBLANK(D340),ISBLANK(E340),ISBLANK(F340),ISBLANK(#REF!)),FALSE,TRUE))</f>
        <v>1</v>
      </c>
      <c r="I340" s="46">
        <f t="shared" si="36"/>
        <v>0</v>
      </c>
      <c r="J340" s="46">
        <f t="shared" si="37"/>
        <v>0</v>
      </c>
      <c r="K340" s="46">
        <f t="shared" si="38"/>
        <v>0</v>
      </c>
      <c r="L340" s="46">
        <f t="shared" si="39"/>
        <v>0</v>
      </c>
      <c r="M340" s="46">
        <f t="shared" si="40"/>
        <v>0</v>
      </c>
      <c r="N340" s="46">
        <f t="shared" si="41"/>
        <v>0</v>
      </c>
      <c r="P340" s="272" t="b">
        <f t="shared" si="42"/>
        <v>1</v>
      </c>
    </row>
    <row r="341" spans="2:16" ht="15.75" x14ac:dyDescent="0.25">
      <c r="B341" s="245">
        <v>326</v>
      </c>
      <c r="C341" s="251"/>
      <c r="D341" s="252"/>
      <c r="E341" s="251"/>
      <c r="F341" s="252"/>
      <c r="H341" s="274" t="b">
        <f>IF(ISBLANK(C341),TRUE,IF(OR(ISBLANK(D341),ISBLANK(E341),ISBLANK(F341),ISBLANK(#REF!)),FALSE,TRUE))</f>
        <v>1</v>
      </c>
      <c r="I341" s="46">
        <f t="shared" si="36"/>
        <v>0</v>
      </c>
      <c r="J341" s="46">
        <f t="shared" si="37"/>
        <v>0</v>
      </c>
      <c r="K341" s="46">
        <f t="shared" si="38"/>
        <v>0</v>
      </c>
      <c r="L341" s="46">
        <f t="shared" si="39"/>
        <v>0</v>
      </c>
      <c r="M341" s="46">
        <f t="shared" si="40"/>
        <v>0</v>
      </c>
      <c r="N341" s="46">
        <f t="shared" si="41"/>
        <v>0</v>
      </c>
      <c r="P341" s="272" t="b">
        <f t="shared" si="42"/>
        <v>1</v>
      </c>
    </row>
    <row r="342" spans="2:16" ht="15.75" x14ac:dyDescent="0.25">
      <c r="B342" s="245">
        <v>327</v>
      </c>
      <c r="C342" s="251"/>
      <c r="D342" s="252"/>
      <c r="E342" s="251"/>
      <c r="F342" s="252"/>
      <c r="H342" s="274" t="b">
        <f>IF(ISBLANK(C342),TRUE,IF(OR(ISBLANK(D342),ISBLANK(E342),ISBLANK(F342),ISBLANK(#REF!)),FALSE,TRUE))</f>
        <v>1</v>
      </c>
      <c r="I342" s="46">
        <f t="shared" si="36"/>
        <v>0</v>
      </c>
      <c r="J342" s="46">
        <f t="shared" si="37"/>
        <v>0</v>
      </c>
      <c r="K342" s="46">
        <f t="shared" si="38"/>
        <v>0</v>
      </c>
      <c r="L342" s="46">
        <f t="shared" si="39"/>
        <v>0</v>
      </c>
      <c r="M342" s="46">
        <f t="shared" si="40"/>
        <v>0</v>
      </c>
      <c r="N342" s="46">
        <f t="shared" si="41"/>
        <v>0</v>
      </c>
      <c r="P342" s="272" t="b">
        <f t="shared" si="42"/>
        <v>1</v>
      </c>
    </row>
    <row r="343" spans="2:16" ht="15.75" x14ac:dyDescent="0.25">
      <c r="B343" s="245">
        <v>328</v>
      </c>
      <c r="C343" s="251"/>
      <c r="D343" s="252"/>
      <c r="E343" s="251"/>
      <c r="F343" s="252"/>
      <c r="H343" s="274" t="b">
        <f>IF(ISBLANK(C343),TRUE,IF(OR(ISBLANK(D343),ISBLANK(E343),ISBLANK(F343),ISBLANK(#REF!)),FALSE,TRUE))</f>
        <v>1</v>
      </c>
      <c r="I343" s="46">
        <f t="shared" si="36"/>
        <v>0</v>
      </c>
      <c r="J343" s="46">
        <f t="shared" si="37"/>
        <v>0</v>
      </c>
      <c r="K343" s="46">
        <f t="shared" si="38"/>
        <v>0</v>
      </c>
      <c r="L343" s="46">
        <f t="shared" si="39"/>
        <v>0</v>
      </c>
      <c r="M343" s="46">
        <f t="shared" si="40"/>
        <v>0</v>
      </c>
      <c r="N343" s="46">
        <f t="shared" si="41"/>
        <v>0</v>
      </c>
      <c r="P343" s="272" t="b">
        <f t="shared" si="42"/>
        <v>1</v>
      </c>
    </row>
    <row r="344" spans="2:16" ht="15.75" x14ac:dyDescent="0.25">
      <c r="B344" s="245">
        <v>329</v>
      </c>
      <c r="C344" s="251"/>
      <c r="D344" s="252"/>
      <c r="E344" s="251"/>
      <c r="F344" s="252"/>
      <c r="H344" s="274" t="b">
        <f>IF(ISBLANK(C344),TRUE,IF(OR(ISBLANK(D344),ISBLANK(E344),ISBLANK(F344),ISBLANK(#REF!)),FALSE,TRUE))</f>
        <v>1</v>
      </c>
      <c r="I344" s="46">
        <f t="shared" si="36"/>
        <v>0</v>
      </c>
      <c r="J344" s="46">
        <f t="shared" si="37"/>
        <v>0</v>
      </c>
      <c r="K344" s="46">
        <f t="shared" si="38"/>
        <v>0</v>
      </c>
      <c r="L344" s="46">
        <f t="shared" si="39"/>
        <v>0</v>
      </c>
      <c r="M344" s="46">
        <f t="shared" si="40"/>
        <v>0</v>
      </c>
      <c r="N344" s="46">
        <f t="shared" si="41"/>
        <v>0</v>
      </c>
      <c r="P344" s="272" t="b">
        <f t="shared" si="42"/>
        <v>1</v>
      </c>
    </row>
    <row r="345" spans="2:16" ht="15.75" x14ac:dyDescent="0.25">
      <c r="B345" s="245">
        <v>330</v>
      </c>
      <c r="C345" s="251"/>
      <c r="D345" s="252"/>
      <c r="E345" s="251"/>
      <c r="F345" s="252"/>
      <c r="H345" s="274" t="b">
        <f>IF(ISBLANK(C345),TRUE,IF(OR(ISBLANK(D345),ISBLANK(E345),ISBLANK(F345),ISBLANK(#REF!)),FALSE,TRUE))</f>
        <v>1</v>
      </c>
      <c r="I345" s="46">
        <f t="shared" si="36"/>
        <v>0</v>
      </c>
      <c r="J345" s="46">
        <f t="shared" si="37"/>
        <v>0</v>
      </c>
      <c r="K345" s="46">
        <f t="shared" si="38"/>
        <v>0</v>
      </c>
      <c r="L345" s="46">
        <f t="shared" si="39"/>
        <v>0</v>
      </c>
      <c r="M345" s="46">
        <f t="shared" si="40"/>
        <v>0</v>
      </c>
      <c r="N345" s="46">
        <f t="shared" si="41"/>
        <v>0</v>
      </c>
      <c r="P345" s="272" t="b">
        <f t="shared" si="42"/>
        <v>1</v>
      </c>
    </row>
    <row r="346" spans="2:16" ht="15.75" x14ac:dyDescent="0.25">
      <c r="B346" s="245">
        <v>331</v>
      </c>
      <c r="C346" s="251"/>
      <c r="D346" s="252"/>
      <c r="E346" s="251"/>
      <c r="F346" s="252"/>
      <c r="H346" s="274" t="b">
        <f>IF(ISBLANK(C346),TRUE,IF(OR(ISBLANK(D346),ISBLANK(E346),ISBLANK(F346),ISBLANK(#REF!)),FALSE,TRUE))</f>
        <v>1</v>
      </c>
      <c r="I346" s="46">
        <f t="shared" si="36"/>
        <v>0</v>
      </c>
      <c r="J346" s="46">
        <f t="shared" si="37"/>
        <v>0</v>
      </c>
      <c r="K346" s="46">
        <f t="shared" si="38"/>
        <v>0</v>
      </c>
      <c r="L346" s="46">
        <f t="shared" si="39"/>
        <v>0</v>
      </c>
      <c r="M346" s="46">
        <f t="shared" si="40"/>
        <v>0</v>
      </c>
      <c r="N346" s="46">
        <f t="shared" si="41"/>
        <v>0</v>
      </c>
      <c r="P346" s="272" t="b">
        <f t="shared" si="42"/>
        <v>1</v>
      </c>
    </row>
    <row r="347" spans="2:16" ht="15.75" x14ac:dyDescent="0.25">
      <c r="B347" s="245">
        <v>332</v>
      </c>
      <c r="C347" s="251"/>
      <c r="D347" s="252"/>
      <c r="E347" s="251"/>
      <c r="F347" s="252"/>
      <c r="H347" s="274" t="b">
        <f>IF(ISBLANK(C347),TRUE,IF(OR(ISBLANK(D347),ISBLANK(E347),ISBLANK(F347),ISBLANK(#REF!)),FALSE,TRUE))</f>
        <v>1</v>
      </c>
      <c r="I347" s="46">
        <f t="shared" si="36"/>
        <v>0</v>
      </c>
      <c r="J347" s="46">
        <f t="shared" si="37"/>
        <v>0</v>
      </c>
      <c r="K347" s="46">
        <f t="shared" si="38"/>
        <v>0</v>
      </c>
      <c r="L347" s="46">
        <f t="shared" si="39"/>
        <v>0</v>
      </c>
      <c r="M347" s="46">
        <f t="shared" si="40"/>
        <v>0</v>
      </c>
      <c r="N347" s="46">
        <f t="shared" si="41"/>
        <v>0</v>
      </c>
      <c r="P347" s="272" t="b">
        <f t="shared" si="42"/>
        <v>1</v>
      </c>
    </row>
    <row r="348" spans="2:16" ht="15.75" x14ac:dyDescent="0.25">
      <c r="B348" s="245">
        <v>333</v>
      </c>
      <c r="C348" s="251"/>
      <c r="D348" s="252"/>
      <c r="E348" s="251"/>
      <c r="F348" s="252"/>
      <c r="H348" s="274" t="b">
        <f>IF(ISBLANK(C348),TRUE,IF(OR(ISBLANK(D348),ISBLANK(E348),ISBLANK(F348),ISBLANK(#REF!)),FALSE,TRUE))</f>
        <v>1</v>
      </c>
      <c r="I348" s="46">
        <f t="shared" si="36"/>
        <v>0</v>
      </c>
      <c r="J348" s="46">
        <f t="shared" si="37"/>
        <v>0</v>
      </c>
      <c r="K348" s="46">
        <f t="shared" si="38"/>
        <v>0</v>
      </c>
      <c r="L348" s="46">
        <f t="shared" si="39"/>
        <v>0</v>
      </c>
      <c r="M348" s="46">
        <f t="shared" si="40"/>
        <v>0</v>
      </c>
      <c r="N348" s="46">
        <f t="shared" si="41"/>
        <v>0</v>
      </c>
      <c r="P348" s="272" t="b">
        <f t="shared" si="42"/>
        <v>1</v>
      </c>
    </row>
    <row r="349" spans="2:16" ht="15.75" x14ac:dyDescent="0.25">
      <c r="B349" s="245">
        <v>334</v>
      </c>
      <c r="C349" s="251"/>
      <c r="D349" s="252"/>
      <c r="E349" s="251"/>
      <c r="F349" s="252"/>
      <c r="H349" s="274" t="b">
        <f>IF(ISBLANK(C349),TRUE,IF(OR(ISBLANK(D349),ISBLANK(E349),ISBLANK(F349),ISBLANK(#REF!)),FALSE,TRUE))</f>
        <v>1</v>
      </c>
      <c r="I349" s="46">
        <f t="shared" si="36"/>
        <v>0</v>
      </c>
      <c r="J349" s="46">
        <f t="shared" si="37"/>
        <v>0</v>
      </c>
      <c r="K349" s="46">
        <f t="shared" si="38"/>
        <v>0</v>
      </c>
      <c r="L349" s="46">
        <f t="shared" si="39"/>
        <v>0</v>
      </c>
      <c r="M349" s="46">
        <f t="shared" si="40"/>
        <v>0</v>
      </c>
      <c r="N349" s="46">
        <f t="shared" si="41"/>
        <v>0</v>
      </c>
      <c r="P349" s="272" t="b">
        <f t="shared" si="42"/>
        <v>1</v>
      </c>
    </row>
    <row r="350" spans="2:16" ht="15.75" x14ac:dyDescent="0.25">
      <c r="B350" s="245">
        <v>335</v>
      </c>
      <c r="C350" s="251"/>
      <c r="D350" s="252"/>
      <c r="E350" s="251"/>
      <c r="F350" s="252"/>
      <c r="H350" s="274" t="b">
        <f>IF(ISBLANK(C350),TRUE,IF(OR(ISBLANK(D350),ISBLANK(E350),ISBLANK(F350),ISBLANK(#REF!)),FALSE,TRUE))</f>
        <v>1</v>
      </c>
      <c r="I350" s="46">
        <f t="shared" si="36"/>
        <v>0</v>
      </c>
      <c r="J350" s="46">
        <f t="shared" si="37"/>
        <v>0</v>
      </c>
      <c r="K350" s="46">
        <f t="shared" si="38"/>
        <v>0</v>
      </c>
      <c r="L350" s="46">
        <f t="shared" si="39"/>
        <v>0</v>
      </c>
      <c r="M350" s="46">
        <f t="shared" si="40"/>
        <v>0</v>
      </c>
      <c r="N350" s="46">
        <f t="shared" si="41"/>
        <v>0</v>
      </c>
      <c r="P350" s="272" t="b">
        <f t="shared" si="42"/>
        <v>1</v>
      </c>
    </row>
    <row r="351" spans="2:16" ht="15.75" x14ac:dyDescent="0.25">
      <c r="B351" s="245">
        <v>336</v>
      </c>
      <c r="C351" s="251"/>
      <c r="D351" s="252"/>
      <c r="E351" s="251"/>
      <c r="F351" s="252"/>
      <c r="H351" s="274" t="b">
        <f>IF(ISBLANK(C351),TRUE,IF(OR(ISBLANK(D351),ISBLANK(E351),ISBLANK(F351),ISBLANK(#REF!)),FALSE,TRUE))</f>
        <v>1</v>
      </c>
      <c r="I351" s="46">
        <f t="shared" si="36"/>
        <v>0</v>
      </c>
      <c r="J351" s="46">
        <f t="shared" si="37"/>
        <v>0</v>
      </c>
      <c r="K351" s="46">
        <f t="shared" si="38"/>
        <v>0</v>
      </c>
      <c r="L351" s="46">
        <f t="shared" si="39"/>
        <v>0</v>
      </c>
      <c r="M351" s="46">
        <f t="shared" si="40"/>
        <v>0</v>
      </c>
      <c r="N351" s="46">
        <f t="shared" si="41"/>
        <v>0</v>
      </c>
      <c r="P351" s="272" t="b">
        <f t="shared" si="42"/>
        <v>1</v>
      </c>
    </row>
    <row r="352" spans="2:16" ht="15.75" x14ac:dyDescent="0.25">
      <c r="B352" s="245">
        <v>337</v>
      </c>
      <c r="C352" s="251"/>
      <c r="D352" s="252"/>
      <c r="E352" s="251"/>
      <c r="F352" s="252"/>
      <c r="H352" s="274" t="b">
        <f>IF(ISBLANK(C352),TRUE,IF(OR(ISBLANK(D352),ISBLANK(E352),ISBLANK(F352),ISBLANK(#REF!)),FALSE,TRUE))</f>
        <v>1</v>
      </c>
      <c r="I352" s="46">
        <f t="shared" si="36"/>
        <v>0</v>
      </c>
      <c r="J352" s="46">
        <f t="shared" si="37"/>
        <v>0</v>
      </c>
      <c r="K352" s="46">
        <f t="shared" si="38"/>
        <v>0</v>
      </c>
      <c r="L352" s="46">
        <f t="shared" si="39"/>
        <v>0</v>
      </c>
      <c r="M352" s="46">
        <f t="shared" si="40"/>
        <v>0</v>
      </c>
      <c r="N352" s="46">
        <f t="shared" si="41"/>
        <v>0</v>
      </c>
      <c r="P352" s="272" t="b">
        <f t="shared" si="42"/>
        <v>1</v>
      </c>
    </row>
    <row r="353" spans="2:16" ht="15.75" x14ac:dyDescent="0.25">
      <c r="B353" s="245">
        <v>338</v>
      </c>
      <c r="C353" s="251"/>
      <c r="D353" s="252"/>
      <c r="E353" s="251"/>
      <c r="F353" s="252"/>
      <c r="H353" s="274" t="b">
        <f>IF(ISBLANK(C353),TRUE,IF(OR(ISBLANK(D353),ISBLANK(E353),ISBLANK(F353),ISBLANK(#REF!)),FALSE,TRUE))</f>
        <v>1</v>
      </c>
      <c r="I353" s="46">
        <f t="shared" si="36"/>
        <v>0</v>
      </c>
      <c r="J353" s="46">
        <f t="shared" si="37"/>
        <v>0</v>
      </c>
      <c r="K353" s="46">
        <f t="shared" si="38"/>
        <v>0</v>
      </c>
      <c r="L353" s="46">
        <f t="shared" si="39"/>
        <v>0</v>
      </c>
      <c r="M353" s="46">
        <f t="shared" si="40"/>
        <v>0</v>
      </c>
      <c r="N353" s="46">
        <f t="shared" si="41"/>
        <v>0</v>
      </c>
      <c r="P353" s="272" t="b">
        <f t="shared" si="42"/>
        <v>1</v>
      </c>
    </row>
    <row r="354" spans="2:16" ht="15.75" x14ac:dyDescent="0.25">
      <c r="B354" s="245">
        <v>339</v>
      </c>
      <c r="C354" s="251"/>
      <c r="D354" s="252"/>
      <c r="E354" s="251"/>
      <c r="F354" s="252"/>
      <c r="H354" s="274" t="b">
        <f>IF(ISBLANK(C354),TRUE,IF(OR(ISBLANK(D354),ISBLANK(E354),ISBLANK(F354),ISBLANK(#REF!)),FALSE,TRUE))</f>
        <v>1</v>
      </c>
      <c r="I354" s="46">
        <f t="shared" si="36"/>
        <v>0</v>
      </c>
      <c r="J354" s="46">
        <f t="shared" si="37"/>
        <v>0</v>
      </c>
      <c r="K354" s="46">
        <f t="shared" si="38"/>
        <v>0</v>
      </c>
      <c r="L354" s="46">
        <f t="shared" si="39"/>
        <v>0</v>
      </c>
      <c r="M354" s="46">
        <f t="shared" si="40"/>
        <v>0</v>
      </c>
      <c r="N354" s="46">
        <f t="shared" si="41"/>
        <v>0</v>
      </c>
      <c r="P354" s="272" t="b">
        <f t="shared" si="42"/>
        <v>1</v>
      </c>
    </row>
    <row r="355" spans="2:16" ht="15.75" x14ac:dyDescent="0.25">
      <c r="B355" s="245">
        <v>340</v>
      </c>
      <c r="C355" s="251"/>
      <c r="D355" s="252"/>
      <c r="E355" s="251"/>
      <c r="F355" s="252"/>
      <c r="H355" s="274" t="b">
        <f>IF(ISBLANK(C355),TRUE,IF(OR(ISBLANK(D355),ISBLANK(E355),ISBLANK(F355),ISBLANK(#REF!)),FALSE,TRUE))</f>
        <v>1</v>
      </c>
      <c r="I355" s="46">
        <f t="shared" si="36"/>
        <v>0</v>
      </c>
      <c r="J355" s="46">
        <f t="shared" si="37"/>
        <v>0</v>
      </c>
      <c r="K355" s="46">
        <f t="shared" si="38"/>
        <v>0</v>
      </c>
      <c r="L355" s="46">
        <f t="shared" si="39"/>
        <v>0</v>
      </c>
      <c r="M355" s="46">
        <f t="shared" si="40"/>
        <v>0</v>
      </c>
      <c r="N355" s="46">
        <f t="shared" si="41"/>
        <v>0</v>
      </c>
      <c r="P355" s="272" t="b">
        <f t="shared" si="42"/>
        <v>1</v>
      </c>
    </row>
    <row r="356" spans="2:16" ht="15.75" x14ac:dyDescent="0.25">
      <c r="B356" s="245">
        <v>341</v>
      </c>
      <c r="C356" s="251"/>
      <c r="D356" s="252"/>
      <c r="E356" s="251"/>
      <c r="F356" s="252"/>
      <c r="H356" s="274" t="b">
        <f>IF(ISBLANK(C356),TRUE,IF(OR(ISBLANK(D356),ISBLANK(E356),ISBLANK(F356),ISBLANK(#REF!)),FALSE,TRUE))</f>
        <v>1</v>
      </c>
      <c r="I356" s="46">
        <f t="shared" si="36"/>
        <v>0</v>
      </c>
      <c r="J356" s="46">
        <f t="shared" si="37"/>
        <v>0</v>
      </c>
      <c r="K356" s="46">
        <f t="shared" si="38"/>
        <v>0</v>
      </c>
      <c r="L356" s="46">
        <f t="shared" si="39"/>
        <v>0</v>
      </c>
      <c r="M356" s="46">
        <f t="shared" si="40"/>
        <v>0</v>
      </c>
      <c r="N356" s="46">
        <f t="shared" si="41"/>
        <v>0</v>
      </c>
      <c r="P356" s="272" t="b">
        <f t="shared" si="42"/>
        <v>1</v>
      </c>
    </row>
    <row r="357" spans="2:16" ht="15.75" x14ac:dyDescent="0.25">
      <c r="B357" s="245">
        <v>342</v>
      </c>
      <c r="C357" s="251"/>
      <c r="D357" s="252"/>
      <c r="E357" s="251"/>
      <c r="F357" s="252"/>
      <c r="H357" s="274" t="b">
        <f>IF(ISBLANK(C357),TRUE,IF(OR(ISBLANK(D357),ISBLANK(E357),ISBLANK(F357),ISBLANK(#REF!)),FALSE,TRUE))</f>
        <v>1</v>
      </c>
      <c r="I357" s="46">
        <f t="shared" si="36"/>
        <v>0</v>
      </c>
      <c r="J357" s="46">
        <f t="shared" si="37"/>
        <v>0</v>
      </c>
      <c r="K357" s="46">
        <f t="shared" si="38"/>
        <v>0</v>
      </c>
      <c r="L357" s="46">
        <f t="shared" si="39"/>
        <v>0</v>
      </c>
      <c r="M357" s="46">
        <f t="shared" si="40"/>
        <v>0</v>
      </c>
      <c r="N357" s="46">
        <f t="shared" si="41"/>
        <v>0</v>
      </c>
      <c r="P357" s="272" t="b">
        <f t="shared" si="42"/>
        <v>1</v>
      </c>
    </row>
    <row r="358" spans="2:16" ht="15.75" x14ac:dyDescent="0.25">
      <c r="B358" s="245">
        <v>343</v>
      </c>
      <c r="C358" s="251"/>
      <c r="D358" s="252"/>
      <c r="E358" s="251"/>
      <c r="F358" s="252"/>
      <c r="H358" s="274" t="b">
        <f>IF(ISBLANK(C358),TRUE,IF(OR(ISBLANK(D358),ISBLANK(E358),ISBLANK(F358),ISBLANK(#REF!)),FALSE,TRUE))</f>
        <v>1</v>
      </c>
      <c r="I358" s="46">
        <f t="shared" si="36"/>
        <v>0</v>
      </c>
      <c r="J358" s="46">
        <f t="shared" si="37"/>
        <v>0</v>
      </c>
      <c r="K358" s="46">
        <f t="shared" si="38"/>
        <v>0</v>
      </c>
      <c r="L358" s="46">
        <f t="shared" si="39"/>
        <v>0</v>
      </c>
      <c r="M358" s="46">
        <f t="shared" si="40"/>
        <v>0</v>
      </c>
      <c r="N358" s="46">
        <f t="shared" si="41"/>
        <v>0</v>
      </c>
      <c r="P358" s="272" t="b">
        <f t="shared" si="42"/>
        <v>1</v>
      </c>
    </row>
    <row r="359" spans="2:16" ht="15.75" x14ac:dyDescent="0.25">
      <c r="B359" s="245">
        <v>344</v>
      </c>
      <c r="C359" s="251"/>
      <c r="D359" s="252"/>
      <c r="E359" s="251"/>
      <c r="F359" s="252"/>
      <c r="H359" s="274" t="b">
        <f>IF(ISBLANK(C359),TRUE,IF(OR(ISBLANK(D359),ISBLANK(E359),ISBLANK(F359),ISBLANK(#REF!)),FALSE,TRUE))</f>
        <v>1</v>
      </c>
      <c r="I359" s="46">
        <f t="shared" si="36"/>
        <v>0</v>
      </c>
      <c r="J359" s="46">
        <f t="shared" si="37"/>
        <v>0</v>
      </c>
      <c r="K359" s="46">
        <f t="shared" si="38"/>
        <v>0</v>
      </c>
      <c r="L359" s="46">
        <f t="shared" si="39"/>
        <v>0</v>
      </c>
      <c r="M359" s="46">
        <f t="shared" si="40"/>
        <v>0</v>
      </c>
      <c r="N359" s="46">
        <f t="shared" si="41"/>
        <v>0</v>
      </c>
      <c r="P359" s="272" t="b">
        <f t="shared" si="42"/>
        <v>1</v>
      </c>
    </row>
    <row r="360" spans="2:16" ht="15.75" x14ac:dyDescent="0.25">
      <c r="B360" s="245">
        <v>345</v>
      </c>
      <c r="C360" s="251"/>
      <c r="D360" s="252"/>
      <c r="E360" s="251"/>
      <c r="F360" s="252"/>
      <c r="H360" s="274" t="b">
        <f>IF(ISBLANK(C360),TRUE,IF(OR(ISBLANK(D360),ISBLANK(E360),ISBLANK(F360),ISBLANK(#REF!)),FALSE,TRUE))</f>
        <v>1</v>
      </c>
      <c r="I360" s="46">
        <f t="shared" si="36"/>
        <v>0</v>
      </c>
      <c r="J360" s="46">
        <f t="shared" si="37"/>
        <v>0</v>
      </c>
      <c r="K360" s="46">
        <f t="shared" si="38"/>
        <v>0</v>
      </c>
      <c r="L360" s="46">
        <f t="shared" si="39"/>
        <v>0</v>
      </c>
      <c r="M360" s="46">
        <f t="shared" si="40"/>
        <v>0</v>
      </c>
      <c r="N360" s="46">
        <f t="shared" si="41"/>
        <v>0</v>
      </c>
      <c r="P360" s="272" t="b">
        <f t="shared" si="42"/>
        <v>1</v>
      </c>
    </row>
    <row r="361" spans="2:16" ht="15.75" x14ac:dyDescent="0.25">
      <c r="B361" s="245">
        <v>346</v>
      </c>
      <c r="C361" s="251"/>
      <c r="D361" s="252"/>
      <c r="E361" s="251"/>
      <c r="F361" s="252"/>
      <c r="H361" s="274" t="b">
        <f>IF(ISBLANK(C361),TRUE,IF(OR(ISBLANK(D361),ISBLANK(E361),ISBLANK(F361),ISBLANK(#REF!)),FALSE,TRUE))</f>
        <v>1</v>
      </c>
      <c r="I361" s="46">
        <f t="shared" si="36"/>
        <v>0</v>
      </c>
      <c r="J361" s="46">
        <f t="shared" si="37"/>
        <v>0</v>
      </c>
      <c r="K361" s="46">
        <f t="shared" si="38"/>
        <v>0</v>
      </c>
      <c r="L361" s="46">
        <f t="shared" si="39"/>
        <v>0</v>
      </c>
      <c r="M361" s="46">
        <f t="shared" si="40"/>
        <v>0</v>
      </c>
      <c r="N361" s="46">
        <f t="shared" si="41"/>
        <v>0</v>
      </c>
      <c r="P361" s="272" t="b">
        <f t="shared" si="42"/>
        <v>1</v>
      </c>
    </row>
    <row r="362" spans="2:16" ht="15.75" x14ac:dyDescent="0.25">
      <c r="B362" s="245">
        <v>347</v>
      </c>
      <c r="C362" s="251"/>
      <c r="D362" s="252"/>
      <c r="E362" s="251"/>
      <c r="F362" s="252"/>
      <c r="H362" s="274" t="b">
        <f>IF(ISBLANK(C362),TRUE,IF(OR(ISBLANK(D362),ISBLANK(E362),ISBLANK(F362),ISBLANK(#REF!)),FALSE,TRUE))</f>
        <v>1</v>
      </c>
      <c r="I362" s="46">
        <f t="shared" si="36"/>
        <v>0</v>
      </c>
      <c r="J362" s="46">
        <f t="shared" si="37"/>
        <v>0</v>
      </c>
      <c r="K362" s="46">
        <f t="shared" si="38"/>
        <v>0</v>
      </c>
      <c r="L362" s="46">
        <f t="shared" si="39"/>
        <v>0</v>
      </c>
      <c r="M362" s="46">
        <f t="shared" si="40"/>
        <v>0</v>
      </c>
      <c r="N362" s="46">
        <f t="shared" si="41"/>
        <v>0</v>
      </c>
      <c r="P362" s="272" t="b">
        <f t="shared" si="42"/>
        <v>1</v>
      </c>
    </row>
    <row r="363" spans="2:16" ht="15.75" x14ac:dyDescent="0.25">
      <c r="B363" s="245">
        <v>348</v>
      </c>
      <c r="C363" s="251"/>
      <c r="D363" s="252"/>
      <c r="E363" s="251"/>
      <c r="F363" s="252"/>
      <c r="H363" s="274" t="b">
        <f>IF(ISBLANK(C363),TRUE,IF(OR(ISBLANK(D363),ISBLANK(E363),ISBLANK(F363),ISBLANK(#REF!)),FALSE,TRUE))</f>
        <v>1</v>
      </c>
      <c r="I363" s="46">
        <f t="shared" si="36"/>
        <v>0</v>
      </c>
      <c r="J363" s="46">
        <f t="shared" si="37"/>
        <v>0</v>
      </c>
      <c r="K363" s="46">
        <f t="shared" si="38"/>
        <v>0</v>
      </c>
      <c r="L363" s="46">
        <f t="shared" si="39"/>
        <v>0</v>
      </c>
      <c r="M363" s="46">
        <f t="shared" si="40"/>
        <v>0</v>
      </c>
      <c r="N363" s="46">
        <f t="shared" si="41"/>
        <v>0</v>
      </c>
      <c r="P363" s="272" t="b">
        <f t="shared" si="42"/>
        <v>1</v>
      </c>
    </row>
    <row r="364" spans="2:16" ht="15.75" x14ac:dyDescent="0.25">
      <c r="B364" s="245">
        <v>349</v>
      </c>
      <c r="C364" s="251"/>
      <c r="D364" s="252"/>
      <c r="E364" s="251"/>
      <c r="F364" s="252"/>
      <c r="H364" s="274" t="b">
        <f>IF(ISBLANK(C364),TRUE,IF(OR(ISBLANK(D364),ISBLANK(E364),ISBLANK(F364),ISBLANK(#REF!)),FALSE,TRUE))</f>
        <v>1</v>
      </c>
      <c r="I364" s="46">
        <f t="shared" si="36"/>
        <v>0</v>
      </c>
      <c r="J364" s="46">
        <f t="shared" si="37"/>
        <v>0</v>
      </c>
      <c r="K364" s="46">
        <f t="shared" si="38"/>
        <v>0</v>
      </c>
      <c r="L364" s="46">
        <f t="shared" si="39"/>
        <v>0</v>
      </c>
      <c r="M364" s="46">
        <f t="shared" si="40"/>
        <v>0</v>
      </c>
      <c r="N364" s="46">
        <f t="shared" si="41"/>
        <v>0</v>
      </c>
      <c r="P364" s="272" t="b">
        <f t="shared" si="42"/>
        <v>1</v>
      </c>
    </row>
    <row r="365" spans="2:16" ht="15.75" x14ac:dyDescent="0.25">
      <c r="B365" s="245">
        <v>350</v>
      </c>
      <c r="C365" s="251"/>
      <c r="D365" s="252"/>
      <c r="E365" s="251"/>
      <c r="F365" s="252"/>
      <c r="H365" s="274" t="b">
        <f>IF(ISBLANK(C365),TRUE,IF(OR(ISBLANK(D365),ISBLANK(E365),ISBLANK(F365),ISBLANK(#REF!)),FALSE,TRUE))</f>
        <v>1</v>
      </c>
      <c r="I365" s="46">
        <f t="shared" si="36"/>
        <v>0</v>
      </c>
      <c r="J365" s="46">
        <f t="shared" si="37"/>
        <v>0</v>
      </c>
      <c r="K365" s="46">
        <f t="shared" si="38"/>
        <v>0</v>
      </c>
      <c r="L365" s="46">
        <f t="shared" si="39"/>
        <v>0</v>
      </c>
      <c r="M365" s="46">
        <f t="shared" si="40"/>
        <v>0</v>
      </c>
      <c r="N365" s="46">
        <f t="shared" si="41"/>
        <v>0</v>
      </c>
      <c r="P365" s="272" t="b">
        <f t="shared" si="42"/>
        <v>1</v>
      </c>
    </row>
    <row r="366" spans="2:16" ht="15.75" x14ac:dyDescent="0.25">
      <c r="B366" s="245">
        <v>351</v>
      </c>
      <c r="C366" s="251"/>
      <c r="D366" s="252"/>
      <c r="E366" s="251"/>
      <c r="F366" s="252"/>
      <c r="H366" s="274" t="b">
        <f>IF(ISBLANK(C366),TRUE,IF(OR(ISBLANK(D366),ISBLANK(E366),ISBLANK(F366),ISBLANK(#REF!)),FALSE,TRUE))</f>
        <v>1</v>
      </c>
      <c r="I366" s="46">
        <f t="shared" si="36"/>
        <v>0</v>
      </c>
      <c r="J366" s="46">
        <f t="shared" si="37"/>
        <v>0</v>
      </c>
      <c r="K366" s="46">
        <f t="shared" si="38"/>
        <v>0</v>
      </c>
      <c r="L366" s="46">
        <f t="shared" si="39"/>
        <v>0</v>
      </c>
      <c r="M366" s="46">
        <f t="shared" si="40"/>
        <v>0</v>
      </c>
      <c r="N366" s="46">
        <f t="shared" si="41"/>
        <v>0</v>
      </c>
      <c r="P366" s="272" t="b">
        <f t="shared" si="42"/>
        <v>1</v>
      </c>
    </row>
    <row r="367" spans="2:16" ht="15.75" x14ac:dyDescent="0.25">
      <c r="B367" s="245">
        <v>352</v>
      </c>
      <c r="C367" s="251"/>
      <c r="D367" s="252"/>
      <c r="E367" s="251"/>
      <c r="F367" s="252"/>
      <c r="H367" s="274" t="b">
        <f>IF(ISBLANK(C367),TRUE,IF(OR(ISBLANK(D367),ISBLANK(E367),ISBLANK(F367),ISBLANK(#REF!)),FALSE,TRUE))</f>
        <v>1</v>
      </c>
      <c r="I367" s="46">
        <f t="shared" si="36"/>
        <v>0</v>
      </c>
      <c r="J367" s="46">
        <f t="shared" si="37"/>
        <v>0</v>
      </c>
      <c r="K367" s="46">
        <f t="shared" si="38"/>
        <v>0</v>
      </c>
      <c r="L367" s="46">
        <f t="shared" si="39"/>
        <v>0</v>
      </c>
      <c r="M367" s="46">
        <f t="shared" si="40"/>
        <v>0</v>
      </c>
      <c r="N367" s="46">
        <f t="shared" si="41"/>
        <v>0</v>
      </c>
      <c r="P367" s="272" t="b">
        <f t="shared" si="42"/>
        <v>1</v>
      </c>
    </row>
    <row r="368" spans="2:16" ht="15.75" x14ac:dyDescent="0.25">
      <c r="B368" s="245">
        <v>353</v>
      </c>
      <c r="C368" s="251"/>
      <c r="D368" s="252"/>
      <c r="E368" s="251"/>
      <c r="F368" s="252"/>
      <c r="H368" s="274" t="b">
        <f>IF(ISBLANK(C368),TRUE,IF(OR(ISBLANK(D368),ISBLANK(E368),ISBLANK(F368),ISBLANK(#REF!)),FALSE,TRUE))</f>
        <v>1</v>
      </c>
      <c r="I368" s="46">
        <f t="shared" si="36"/>
        <v>0</v>
      </c>
      <c r="J368" s="46">
        <f t="shared" si="37"/>
        <v>0</v>
      </c>
      <c r="K368" s="46">
        <f t="shared" si="38"/>
        <v>0</v>
      </c>
      <c r="L368" s="46">
        <f t="shared" si="39"/>
        <v>0</v>
      </c>
      <c r="M368" s="46">
        <f t="shared" si="40"/>
        <v>0</v>
      </c>
      <c r="N368" s="46">
        <f t="shared" si="41"/>
        <v>0</v>
      </c>
      <c r="P368" s="272" t="b">
        <f t="shared" si="42"/>
        <v>1</v>
      </c>
    </row>
    <row r="369" spans="2:16" ht="15.75" x14ac:dyDescent="0.25">
      <c r="B369" s="245">
        <v>354</v>
      </c>
      <c r="C369" s="251"/>
      <c r="D369" s="252"/>
      <c r="E369" s="251"/>
      <c r="F369" s="252"/>
      <c r="H369" s="274" t="b">
        <f>IF(ISBLANK(C369),TRUE,IF(OR(ISBLANK(D369),ISBLANK(E369),ISBLANK(F369),ISBLANK(#REF!)),FALSE,TRUE))</f>
        <v>1</v>
      </c>
      <c r="I369" s="46">
        <f t="shared" si="36"/>
        <v>0</v>
      </c>
      <c r="J369" s="46">
        <f t="shared" si="37"/>
        <v>0</v>
      </c>
      <c r="K369" s="46">
        <f t="shared" si="38"/>
        <v>0</v>
      </c>
      <c r="L369" s="46">
        <f t="shared" si="39"/>
        <v>0</v>
      </c>
      <c r="M369" s="46">
        <f t="shared" si="40"/>
        <v>0</v>
      </c>
      <c r="N369" s="46">
        <f t="shared" si="41"/>
        <v>0</v>
      </c>
      <c r="P369" s="272" t="b">
        <f t="shared" si="42"/>
        <v>1</v>
      </c>
    </row>
    <row r="370" spans="2:16" ht="15.75" x14ac:dyDescent="0.25">
      <c r="B370" s="245">
        <v>355</v>
      </c>
      <c r="C370" s="251"/>
      <c r="D370" s="252"/>
      <c r="E370" s="251"/>
      <c r="F370" s="252"/>
      <c r="H370" s="274" t="b">
        <f>IF(ISBLANK(C370),TRUE,IF(OR(ISBLANK(D370),ISBLANK(E370),ISBLANK(F370),ISBLANK(#REF!)),FALSE,TRUE))</f>
        <v>1</v>
      </c>
      <c r="I370" s="46">
        <f t="shared" si="36"/>
        <v>0</v>
      </c>
      <c r="J370" s="46">
        <f t="shared" si="37"/>
        <v>0</v>
      </c>
      <c r="K370" s="46">
        <f t="shared" si="38"/>
        <v>0</v>
      </c>
      <c r="L370" s="46">
        <f t="shared" si="39"/>
        <v>0</v>
      </c>
      <c r="M370" s="46">
        <f t="shared" si="40"/>
        <v>0</v>
      </c>
      <c r="N370" s="46">
        <f t="shared" si="41"/>
        <v>0</v>
      </c>
      <c r="P370" s="272" t="b">
        <f t="shared" si="42"/>
        <v>1</v>
      </c>
    </row>
    <row r="371" spans="2:16" ht="15.75" x14ac:dyDescent="0.25">
      <c r="B371" s="245">
        <v>356</v>
      </c>
      <c r="C371" s="251"/>
      <c r="D371" s="252"/>
      <c r="E371" s="251"/>
      <c r="F371" s="252"/>
      <c r="H371" s="274" t="b">
        <f>IF(ISBLANK(C371),TRUE,IF(OR(ISBLANK(D371),ISBLANK(E371),ISBLANK(F371),ISBLANK(#REF!)),FALSE,TRUE))</f>
        <v>1</v>
      </c>
      <c r="I371" s="46">
        <f t="shared" si="36"/>
        <v>0</v>
      </c>
      <c r="J371" s="46">
        <f t="shared" si="37"/>
        <v>0</v>
      </c>
      <c r="K371" s="46">
        <f t="shared" si="38"/>
        <v>0</v>
      </c>
      <c r="L371" s="46">
        <f t="shared" si="39"/>
        <v>0</v>
      </c>
      <c r="M371" s="46">
        <f t="shared" si="40"/>
        <v>0</v>
      </c>
      <c r="N371" s="46">
        <f t="shared" si="41"/>
        <v>0</v>
      </c>
      <c r="P371" s="272" t="b">
        <f t="shared" si="42"/>
        <v>1</v>
      </c>
    </row>
    <row r="372" spans="2:16" ht="15.75" x14ac:dyDescent="0.25">
      <c r="B372" s="245">
        <v>357</v>
      </c>
      <c r="C372" s="251"/>
      <c r="D372" s="252"/>
      <c r="E372" s="251"/>
      <c r="F372" s="252"/>
      <c r="H372" s="274" t="b">
        <f>IF(ISBLANK(C372),TRUE,IF(OR(ISBLANK(D372),ISBLANK(E372),ISBLANK(F372),ISBLANK(#REF!)),FALSE,TRUE))</f>
        <v>1</v>
      </c>
      <c r="I372" s="46">
        <f t="shared" si="36"/>
        <v>0</v>
      </c>
      <c r="J372" s="46">
        <f t="shared" si="37"/>
        <v>0</v>
      </c>
      <c r="K372" s="46">
        <f t="shared" si="38"/>
        <v>0</v>
      </c>
      <c r="L372" s="46">
        <f t="shared" si="39"/>
        <v>0</v>
      </c>
      <c r="M372" s="46">
        <f t="shared" si="40"/>
        <v>0</v>
      </c>
      <c r="N372" s="46">
        <f t="shared" si="41"/>
        <v>0</v>
      </c>
      <c r="P372" s="272" t="b">
        <f t="shared" si="42"/>
        <v>1</v>
      </c>
    </row>
    <row r="373" spans="2:16" ht="15.75" x14ac:dyDescent="0.25">
      <c r="B373" s="245">
        <v>358</v>
      </c>
      <c r="C373" s="251"/>
      <c r="D373" s="252"/>
      <c r="E373" s="251"/>
      <c r="F373" s="252"/>
      <c r="H373" s="274" t="b">
        <f>IF(ISBLANK(C373),TRUE,IF(OR(ISBLANK(D373),ISBLANK(E373),ISBLANK(F373),ISBLANK(#REF!)),FALSE,TRUE))</f>
        <v>1</v>
      </c>
      <c r="I373" s="46">
        <f t="shared" si="36"/>
        <v>0</v>
      </c>
      <c r="J373" s="46">
        <f t="shared" si="37"/>
        <v>0</v>
      </c>
      <c r="K373" s="46">
        <f t="shared" si="38"/>
        <v>0</v>
      </c>
      <c r="L373" s="46">
        <f t="shared" si="39"/>
        <v>0</v>
      </c>
      <c r="M373" s="46">
        <f t="shared" si="40"/>
        <v>0</v>
      </c>
      <c r="N373" s="46">
        <f t="shared" si="41"/>
        <v>0</v>
      </c>
      <c r="P373" s="272" t="b">
        <f t="shared" si="42"/>
        <v>1</v>
      </c>
    </row>
    <row r="374" spans="2:16" ht="15.75" x14ac:dyDescent="0.25">
      <c r="B374" s="245">
        <v>359</v>
      </c>
      <c r="C374" s="251"/>
      <c r="D374" s="252"/>
      <c r="E374" s="251"/>
      <c r="F374" s="252"/>
      <c r="H374" s="274" t="b">
        <f>IF(ISBLANK(C374),TRUE,IF(OR(ISBLANK(D374),ISBLANK(E374),ISBLANK(F374),ISBLANK(#REF!)),FALSE,TRUE))</f>
        <v>1</v>
      </c>
      <c r="I374" s="46">
        <f t="shared" si="36"/>
        <v>0</v>
      </c>
      <c r="J374" s="46">
        <f t="shared" si="37"/>
        <v>0</v>
      </c>
      <c r="K374" s="46">
        <f t="shared" si="38"/>
        <v>0</v>
      </c>
      <c r="L374" s="46">
        <f t="shared" si="39"/>
        <v>0</v>
      </c>
      <c r="M374" s="46">
        <f t="shared" si="40"/>
        <v>0</v>
      </c>
      <c r="N374" s="46">
        <f t="shared" si="41"/>
        <v>0</v>
      </c>
      <c r="P374" s="272" t="b">
        <f t="shared" si="42"/>
        <v>1</v>
      </c>
    </row>
    <row r="375" spans="2:16" ht="15.75" x14ac:dyDescent="0.25">
      <c r="B375" s="245">
        <v>360</v>
      </c>
      <c r="C375" s="251"/>
      <c r="D375" s="252"/>
      <c r="E375" s="251"/>
      <c r="F375" s="252"/>
      <c r="H375" s="274" t="b">
        <f>IF(ISBLANK(C375),TRUE,IF(OR(ISBLANK(D375),ISBLANK(E375),ISBLANK(F375),ISBLANK(#REF!)),FALSE,TRUE))</f>
        <v>1</v>
      </c>
      <c r="I375" s="46">
        <f t="shared" si="36"/>
        <v>0</v>
      </c>
      <c r="J375" s="46">
        <f t="shared" si="37"/>
        <v>0</v>
      </c>
      <c r="K375" s="46">
        <f t="shared" si="38"/>
        <v>0</v>
      </c>
      <c r="L375" s="46">
        <f t="shared" si="39"/>
        <v>0</v>
      </c>
      <c r="M375" s="46">
        <f t="shared" si="40"/>
        <v>0</v>
      </c>
      <c r="N375" s="46">
        <f t="shared" si="41"/>
        <v>0</v>
      </c>
      <c r="P375" s="272" t="b">
        <f t="shared" si="42"/>
        <v>1</v>
      </c>
    </row>
    <row r="376" spans="2:16" ht="15.75" x14ac:dyDescent="0.25">
      <c r="B376" s="245">
        <v>361</v>
      </c>
      <c r="C376" s="251"/>
      <c r="D376" s="252"/>
      <c r="E376" s="251"/>
      <c r="F376" s="252"/>
      <c r="H376" s="274" t="b">
        <f>IF(ISBLANK(C376),TRUE,IF(OR(ISBLANK(D376),ISBLANK(E376),ISBLANK(F376),ISBLANK(#REF!)),FALSE,TRUE))</f>
        <v>1</v>
      </c>
      <c r="I376" s="46">
        <f t="shared" si="36"/>
        <v>0</v>
      </c>
      <c r="J376" s="46">
        <f t="shared" si="37"/>
        <v>0</v>
      </c>
      <c r="K376" s="46">
        <f t="shared" si="38"/>
        <v>0</v>
      </c>
      <c r="L376" s="46">
        <f t="shared" si="39"/>
        <v>0</v>
      </c>
      <c r="M376" s="46">
        <f t="shared" si="40"/>
        <v>0</v>
      </c>
      <c r="N376" s="46">
        <f t="shared" si="41"/>
        <v>0</v>
      </c>
      <c r="P376" s="272" t="b">
        <f t="shared" si="42"/>
        <v>1</v>
      </c>
    </row>
    <row r="377" spans="2:16" ht="15.75" x14ac:dyDescent="0.25">
      <c r="B377" s="245">
        <v>362</v>
      </c>
      <c r="C377" s="251"/>
      <c r="D377" s="252"/>
      <c r="E377" s="251"/>
      <c r="F377" s="252"/>
      <c r="H377" s="274" t="b">
        <f>IF(ISBLANK(C377),TRUE,IF(OR(ISBLANK(D377),ISBLANK(E377),ISBLANK(F377),ISBLANK(#REF!)),FALSE,TRUE))</f>
        <v>1</v>
      </c>
      <c r="I377" s="46">
        <f t="shared" si="36"/>
        <v>0</v>
      </c>
      <c r="J377" s="46">
        <f t="shared" si="37"/>
        <v>0</v>
      </c>
      <c r="K377" s="46">
        <f t="shared" si="38"/>
        <v>0</v>
      </c>
      <c r="L377" s="46">
        <f t="shared" si="39"/>
        <v>0</v>
      </c>
      <c r="M377" s="46">
        <f t="shared" si="40"/>
        <v>0</v>
      </c>
      <c r="N377" s="46">
        <f t="shared" si="41"/>
        <v>0</v>
      </c>
      <c r="P377" s="272" t="b">
        <f t="shared" si="42"/>
        <v>1</v>
      </c>
    </row>
    <row r="378" spans="2:16" ht="15.75" x14ac:dyDescent="0.25">
      <c r="B378" s="245">
        <v>363</v>
      </c>
      <c r="C378" s="251"/>
      <c r="D378" s="252"/>
      <c r="E378" s="251"/>
      <c r="F378" s="252"/>
      <c r="H378" s="274" t="b">
        <f>IF(ISBLANK(C378),TRUE,IF(OR(ISBLANK(D378),ISBLANK(E378),ISBLANK(F378),ISBLANK(#REF!)),FALSE,TRUE))</f>
        <v>1</v>
      </c>
      <c r="I378" s="46">
        <f t="shared" si="36"/>
        <v>0</v>
      </c>
      <c r="J378" s="46">
        <f t="shared" si="37"/>
        <v>0</v>
      </c>
      <c r="K378" s="46">
        <f t="shared" si="38"/>
        <v>0</v>
      </c>
      <c r="L378" s="46">
        <f t="shared" si="39"/>
        <v>0</v>
      </c>
      <c r="M378" s="46">
        <f t="shared" si="40"/>
        <v>0</v>
      </c>
      <c r="N378" s="46">
        <f t="shared" si="41"/>
        <v>0</v>
      </c>
      <c r="P378" s="272" t="b">
        <f t="shared" si="42"/>
        <v>1</v>
      </c>
    </row>
    <row r="379" spans="2:16" ht="15.75" x14ac:dyDescent="0.25">
      <c r="B379" s="245">
        <v>364</v>
      </c>
      <c r="C379" s="251"/>
      <c r="D379" s="252"/>
      <c r="E379" s="251"/>
      <c r="F379" s="252"/>
      <c r="H379" s="274" t="b">
        <f>IF(ISBLANK(C379),TRUE,IF(OR(ISBLANK(D379),ISBLANK(E379),ISBLANK(F379),ISBLANK(#REF!)),FALSE,TRUE))</f>
        <v>1</v>
      </c>
      <c r="I379" s="46">
        <f t="shared" si="36"/>
        <v>0</v>
      </c>
      <c r="J379" s="46">
        <f t="shared" si="37"/>
        <v>0</v>
      </c>
      <c r="K379" s="46">
        <f t="shared" si="38"/>
        <v>0</v>
      </c>
      <c r="L379" s="46">
        <f t="shared" si="39"/>
        <v>0</v>
      </c>
      <c r="M379" s="46">
        <f t="shared" si="40"/>
        <v>0</v>
      </c>
      <c r="N379" s="46">
        <f t="shared" si="41"/>
        <v>0</v>
      </c>
      <c r="P379" s="272" t="b">
        <f t="shared" si="42"/>
        <v>1</v>
      </c>
    </row>
    <row r="380" spans="2:16" ht="15.75" x14ac:dyDescent="0.25">
      <c r="B380" s="245">
        <v>365</v>
      </c>
      <c r="C380" s="251"/>
      <c r="D380" s="252"/>
      <c r="E380" s="251"/>
      <c r="F380" s="252"/>
      <c r="H380" s="274" t="b">
        <f>IF(ISBLANK(C380),TRUE,IF(OR(ISBLANK(D380),ISBLANK(E380),ISBLANK(F380),ISBLANK(#REF!)),FALSE,TRUE))</f>
        <v>1</v>
      </c>
      <c r="I380" s="46">
        <f t="shared" si="36"/>
        <v>0</v>
      </c>
      <c r="J380" s="46">
        <f t="shared" si="37"/>
        <v>0</v>
      </c>
      <c r="K380" s="46">
        <f t="shared" si="38"/>
        <v>0</v>
      </c>
      <c r="L380" s="46">
        <f t="shared" si="39"/>
        <v>0</v>
      </c>
      <c r="M380" s="46">
        <f t="shared" si="40"/>
        <v>0</v>
      </c>
      <c r="N380" s="46">
        <f t="shared" si="41"/>
        <v>0</v>
      </c>
      <c r="P380" s="272" t="b">
        <f t="shared" si="42"/>
        <v>1</v>
      </c>
    </row>
    <row r="381" spans="2:16" ht="15.75" x14ac:dyDescent="0.25">
      <c r="B381" s="245">
        <v>366</v>
      </c>
      <c r="C381" s="251"/>
      <c r="D381" s="252"/>
      <c r="E381" s="251"/>
      <c r="F381" s="252"/>
      <c r="H381" s="274" t="b">
        <f>IF(ISBLANK(C381),TRUE,IF(OR(ISBLANK(D381),ISBLANK(E381),ISBLANK(F381),ISBLANK(#REF!)),FALSE,TRUE))</f>
        <v>1</v>
      </c>
      <c r="I381" s="46">
        <f t="shared" si="36"/>
        <v>0</v>
      </c>
      <c r="J381" s="46">
        <f t="shared" si="37"/>
        <v>0</v>
      </c>
      <c r="K381" s="46">
        <f t="shared" si="38"/>
        <v>0</v>
      </c>
      <c r="L381" s="46">
        <f t="shared" si="39"/>
        <v>0</v>
      </c>
      <c r="M381" s="46">
        <f t="shared" si="40"/>
        <v>0</v>
      </c>
      <c r="N381" s="46">
        <f t="shared" si="41"/>
        <v>0</v>
      </c>
      <c r="P381" s="272" t="b">
        <f t="shared" si="42"/>
        <v>1</v>
      </c>
    </row>
    <row r="382" spans="2:16" ht="15.75" x14ac:dyDescent="0.25">
      <c r="B382" s="245">
        <v>367</v>
      </c>
      <c r="C382" s="251"/>
      <c r="D382" s="252"/>
      <c r="E382" s="251"/>
      <c r="F382" s="252"/>
      <c r="H382" s="274" t="b">
        <f>IF(ISBLANK(C382),TRUE,IF(OR(ISBLANK(D382),ISBLANK(E382),ISBLANK(F382),ISBLANK(#REF!)),FALSE,TRUE))</f>
        <v>1</v>
      </c>
      <c r="I382" s="46">
        <f t="shared" si="36"/>
        <v>0</v>
      </c>
      <c r="J382" s="46">
        <f t="shared" si="37"/>
        <v>0</v>
      </c>
      <c r="K382" s="46">
        <f t="shared" si="38"/>
        <v>0</v>
      </c>
      <c r="L382" s="46">
        <f t="shared" si="39"/>
        <v>0</v>
      </c>
      <c r="M382" s="46">
        <f t="shared" si="40"/>
        <v>0</v>
      </c>
      <c r="N382" s="46">
        <f t="shared" si="41"/>
        <v>0</v>
      </c>
      <c r="P382" s="272" t="b">
        <f t="shared" si="42"/>
        <v>1</v>
      </c>
    </row>
    <row r="383" spans="2:16" ht="15.75" x14ac:dyDescent="0.25">
      <c r="B383" s="245">
        <v>368</v>
      </c>
      <c r="C383" s="251"/>
      <c r="D383" s="252"/>
      <c r="E383" s="251"/>
      <c r="F383" s="252"/>
      <c r="H383" s="274" t="b">
        <f>IF(ISBLANK(C383),TRUE,IF(OR(ISBLANK(D383),ISBLANK(E383),ISBLANK(F383),ISBLANK(#REF!)),FALSE,TRUE))</f>
        <v>1</v>
      </c>
      <c r="I383" s="46">
        <f t="shared" si="36"/>
        <v>0</v>
      </c>
      <c r="J383" s="46">
        <f t="shared" si="37"/>
        <v>0</v>
      </c>
      <c r="K383" s="46">
        <f t="shared" si="38"/>
        <v>0</v>
      </c>
      <c r="L383" s="46">
        <f t="shared" si="39"/>
        <v>0</v>
      </c>
      <c r="M383" s="46">
        <f t="shared" si="40"/>
        <v>0</v>
      </c>
      <c r="N383" s="46">
        <f t="shared" si="41"/>
        <v>0</v>
      </c>
      <c r="P383" s="272" t="b">
        <f t="shared" si="42"/>
        <v>1</v>
      </c>
    </row>
    <row r="384" spans="2:16" ht="15.75" x14ac:dyDescent="0.25">
      <c r="B384" s="245">
        <v>369</v>
      </c>
      <c r="C384" s="251"/>
      <c r="D384" s="252"/>
      <c r="E384" s="251"/>
      <c r="F384" s="252"/>
      <c r="H384" s="274" t="b">
        <f>IF(ISBLANK(C384),TRUE,IF(OR(ISBLANK(D384),ISBLANK(E384),ISBLANK(F384),ISBLANK(#REF!)),FALSE,TRUE))</f>
        <v>1</v>
      </c>
      <c r="I384" s="46">
        <f t="shared" si="36"/>
        <v>0</v>
      </c>
      <c r="J384" s="46">
        <f t="shared" si="37"/>
        <v>0</v>
      </c>
      <c r="K384" s="46">
        <f t="shared" si="38"/>
        <v>0</v>
      </c>
      <c r="L384" s="46">
        <f t="shared" si="39"/>
        <v>0</v>
      </c>
      <c r="M384" s="46">
        <f t="shared" si="40"/>
        <v>0</v>
      </c>
      <c r="N384" s="46">
        <f t="shared" si="41"/>
        <v>0</v>
      </c>
      <c r="P384" s="272" t="b">
        <f t="shared" si="42"/>
        <v>1</v>
      </c>
    </row>
    <row r="385" spans="2:16" ht="15.75" x14ac:dyDescent="0.25">
      <c r="B385" s="245">
        <v>370</v>
      </c>
      <c r="C385" s="251"/>
      <c r="D385" s="252"/>
      <c r="E385" s="251"/>
      <c r="F385" s="252"/>
      <c r="H385" s="274" t="b">
        <f>IF(ISBLANK(C385),TRUE,IF(OR(ISBLANK(D385),ISBLANK(E385),ISBLANK(F385),ISBLANK(#REF!)),FALSE,TRUE))</f>
        <v>1</v>
      </c>
      <c r="I385" s="46">
        <f t="shared" si="36"/>
        <v>0</v>
      </c>
      <c r="J385" s="46">
        <f t="shared" si="37"/>
        <v>0</v>
      </c>
      <c r="K385" s="46">
        <f t="shared" si="38"/>
        <v>0</v>
      </c>
      <c r="L385" s="46">
        <f t="shared" si="39"/>
        <v>0</v>
      </c>
      <c r="M385" s="46">
        <f t="shared" si="40"/>
        <v>0</v>
      </c>
      <c r="N385" s="46">
        <f t="shared" si="41"/>
        <v>0</v>
      </c>
      <c r="P385" s="272" t="b">
        <f t="shared" si="42"/>
        <v>1</v>
      </c>
    </row>
    <row r="386" spans="2:16" ht="15.75" x14ac:dyDescent="0.25">
      <c r="B386" s="245">
        <v>371</v>
      </c>
      <c r="C386" s="251"/>
      <c r="D386" s="252"/>
      <c r="E386" s="251"/>
      <c r="F386" s="252"/>
      <c r="H386" s="274" t="b">
        <f>IF(ISBLANK(C386),TRUE,IF(OR(ISBLANK(D386),ISBLANK(E386),ISBLANK(F386),ISBLANK(#REF!)),FALSE,TRUE))</f>
        <v>1</v>
      </c>
      <c r="I386" s="46">
        <f t="shared" si="36"/>
        <v>0</v>
      </c>
      <c r="J386" s="46">
        <f t="shared" si="37"/>
        <v>0</v>
      </c>
      <c r="K386" s="46">
        <f t="shared" si="38"/>
        <v>0</v>
      </c>
      <c r="L386" s="46">
        <f t="shared" si="39"/>
        <v>0</v>
      </c>
      <c r="M386" s="46">
        <f t="shared" si="40"/>
        <v>0</v>
      </c>
      <c r="N386" s="46">
        <f t="shared" si="41"/>
        <v>0</v>
      </c>
      <c r="P386" s="272" t="b">
        <f t="shared" si="42"/>
        <v>1</v>
      </c>
    </row>
    <row r="387" spans="2:16" ht="15.75" x14ac:dyDescent="0.25">
      <c r="B387" s="245">
        <v>372</v>
      </c>
      <c r="C387" s="251"/>
      <c r="D387" s="252"/>
      <c r="E387" s="251"/>
      <c r="F387" s="252"/>
      <c r="H387" s="274" t="b">
        <f>IF(ISBLANK(C387),TRUE,IF(OR(ISBLANK(D387),ISBLANK(E387),ISBLANK(F387),ISBLANK(#REF!)),FALSE,TRUE))</f>
        <v>1</v>
      </c>
      <c r="I387" s="46">
        <f t="shared" si="36"/>
        <v>0</v>
      </c>
      <c r="J387" s="46">
        <f t="shared" si="37"/>
        <v>0</v>
      </c>
      <c r="K387" s="46">
        <f t="shared" si="38"/>
        <v>0</v>
      </c>
      <c r="L387" s="46">
        <f t="shared" si="39"/>
        <v>0</v>
      </c>
      <c r="M387" s="46">
        <f t="shared" si="40"/>
        <v>0</v>
      </c>
      <c r="N387" s="46">
        <f t="shared" si="41"/>
        <v>0</v>
      </c>
      <c r="P387" s="272" t="b">
        <f t="shared" si="42"/>
        <v>1</v>
      </c>
    </row>
    <row r="388" spans="2:16" ht="15.75" x14ac:dyDescent="0.25">
      <c r="B388" s="245">
        <v>373</v>
      </c>
      <c r="C388" s="251"/>
      <c r="D388" s="252"/>
      <c r="E388" s="251"/>
      <c r="F388" s="252"/>
      <c r="H388" s="274" t="b">
        <f>IF(ISBLANK(C388),TRUE,IF(OR(ISBLANK(D388),ISBLANK(E388),ISBLANK(F388),ISBLANK(#REF!)),FALSE,TRUE))</f>
        <v>1</v>
      </c>
      <c r="I388" s="46">
        <f t="shared" si="36"/>
        <v>0</v>
      </c>
      <c r="J388" s="46">
        <f t="shared" si="37"/>
        <v>0</v>
      </c>
      <c r="K388" s="46">
        <f t="shared" si="38"/>
        <v>0</v>
      </c>
      <c r="L388" s="46">
        <f t="shared" si="39"/>
        <v>0</v>
      </c>
      <c r="M388" s="46">
        <f t="shared" si="40"/>
        <v>0</v>
      </c>
      <c r="N388" s="46">
        <f t="shared" si="41"/>
        <v>0</v>
      </c>
      <c r="P388" s="272" t="b">
        <f t="shared" si="42"/>
        <v>1</v>
      </c>
    </row>
    <row r="389" spans="2:16" ht="15.75" x14ac:dyDescent="0.25">
      <c r="B389" s="245">
        <v>374</v>
      </c>
      <c r="C389" s="251"/>
      <c r="D389" s="252"/>
      <c r="E389" s="251"/>
      <c r="F389" s="252"/>
      <c r="H389" s="274" t="b">
        <f>IF(ISBLANK(C389),TRUE,IF(OR(ISBLANK(D389),ISBLANK(E389),ISBLANK(F389),ISBLANK(#REF!)),FALSE,TRUE))</f>
        <v>1</v>
      </c>
      <c r="I389" s="46">
        <f t="shared" si="36"/>
        <v>0</v>
      </c>
      <c r="J389" s="46">
        <f t="shared" si="37"/>
        <v>0</v>
      </c>
      <c r="K389" s="46">
        <f t="shared" si="38"/>
        <v>0</v>
      </c>
      <c r="L389" s="46">
        <f t="shared" si="39"/>
        <v>0</v>
      </c>
      <c r="M389" s="46">
        <f t="shared" si="40"/>
        <v>0</v>
      </c>
      <c r="N389" s="46">
        <f t="shared" si="41"/>
        <v>0</v>
      </c>
      <c r="P389" s="272" t="b">
        <f t="shared" si="42"/>
        <v>1</v>
      </c>
    </row>
    <row r="390" spans="2:16" ht="15.75" x14ac:dyDescent="0.25">
      <c r="B390" s="245">
        <v>375</v>
      </c>
      <c r="C390" s="251"/>
      <c r="D390" s="252"/>
      <c r="E390" s="251"/>
      <c r="F390" s="252"/>
      <c r="H390" s="274" t="b">
        <f>IF(ISBLANK(C390),TRUE,IF(OR(ISBLANK(D390),ISBLANK(E390),ISBLANK(F390),ISBLANK(#REF!)),FALSE,TRUE))</f>
        <v>1</v>
      </c>
      <c r="I390" s="46">
        <f t="shared" si="36"/>
        <v>0</v>
      </c>
      <c r="J390" s="46">
        <f t="shared" si="37"/>
        <v>0</v>
      </c>
      <c r="K390" s="46">
        <f t="shared" si="38"/>
        <v>0</v>
      </c>
      <c r="L390" s="46">
        <f t="shared" si="39"/>
        <v>0</v>
      </c>
      <c r="M390" s="46">
        <f t="shared" si="40"/>
        <v>0</v>
      </c>
      <c r="N390" s="46">
        <f t="shared" si="41"/>
        <v>0</v>
      </c>
      <c r="P390" s="272" t="b">
        <f t="shared" si="42"/>
        <v>1</v>
      </c>
    </row>
    <row r="391" spans="2:16" ht="15.75" x14ac:dyDescent="0.25">
      <c r="B391" s="245">
        <v>376</v>
      </c>
      <c r="C391" s="251"/>
      <c r="D391" s="252"/>
      <c r="E391" s="251"/>
      <c r="F391" s="252"/>
      <c r="H391" s="274" t="b">
        <f>IF(ISBLANK(C391),TRUE,IF(OR(ISBLANK(D391),ISBLANK(E391),ISBLANK(F391),ISBLANK(#REF!)),FALSE,TRUE))</f>
        <v>1</v>
      </c>
      <c r="I391" s="46">
        <f t="shared" si="36"/>
        <v>0</v>
      </c>
      <c r="J391" s="46">
        <f t="shared" si="37"/>
        <v>0</v>
      </c>
      <c r="K391" s="46">
        <f t="shared" si="38"/>
        <v>0</v>
      </c>
      <c r="L391" s="46">
        <f t="shared" si="39"/>
        <v>0</v>
      </c>
      <c r="M391" s="46">
        <f t="shared" si="40"/>
        <v>0</v>
      </c>
      <c r="N391" s="46">
        <f t="shared" si="41"/>
        <v>0</v>
      </c>
      <c r="P391" s="272" t="b">
        <f t="shared" si="42"/>
        <v>1</v>
      </c>
    </row>
    <row r="392" spans="2:16" ht="15.75" x14ac:dyDescent="0.25">
      <c r="B392" s="245">
        <v>377</v>
      </c>
      <c r="C392" s="251"/>
      <c r="D392" s="252"/>
      <c r="E392" s="251"/>
      <c r="F392" s="252"/>
      <c r="H392" s="274" t="b">
        <f>IF(ISBLANK(C392),TRUE,IF(OR(ISBLANK(D392),ISBLANK(E392),ISBLANK(F392),ISBLANK(#REF!)),FALSE,TRUE))</f>
        <v>1</v>
      </c>
      <c r="I392" s="46">
        <f t="shared" si="36"/>
        <v>0</v>
      </c>
      <c r="J392" s="46">
        <f t="shared" si="37"/>
        <v>0</v>
      </c>
      <c r="K392" s="46">
        <f t="shared" si="38"/>
        <v>0</v>
      </c>
      <c r="L392" s="46">
        <f t="shared" si="39"/>
        <v>0</v>
      </c>
      <c r="M392" s="46">
        <f t="shared" si="40"/>
        <v>0</v>
      </c>
      <c r="N392" s="46">
        <f t="shared" si="41"/>
        <v>0</v>
      </c>
      <c r="P392" s="272" t="b">
        <f t="shared" si="42"/>
        <v>1</v>
      </c>
    </row>
    <row r="393" spans="2:16" ht="15.75" x14ac:dyDescent="0.25">
      <c r="B393" s="245">
        <v>378</v>
      </c>
      <c r="C393" s="251"/>
      <c r="D393" s="252"/>
      <c r="E393" s="251"/>
      <c r="F393" s="252"/>
      <c r="H393" s="274" t="b">
        <f>IF(ISBLANK(C393),TRUE,IF(OR(ISBLANK(D393),ISBLANK(E393),ISBLANK(F393),ISBLANK(#REF!)),FALSE,TRUE))</f>
        <v>1</v>
      </c>
      <c r="I393" s="46">
        <f t="shared" si="36"/>
        <v>0</v>
      </c>
      <c r="J393" s="46">
        <f t="shared" si="37"/>
        <v>0</v>
      </c>
      <c r="K393" s="46">
        <f t="shared" si="38"/>
        <v>0</v>
      </c>
      <c r="L393" s="46">
        <f t="shared" si="39"/>
        <v>0</v>
      </c>
      <c r="M393" s="46">
        <f t="shared" si="40"/>
        <v>0</v>
      </c>
      <c r="N393" s="46">
        <f t="shared" si="41"/>
        <v>0</v>
      </c>
      <c r="P393" s="272" t="b">
        <f t="shared" si="42"/>
        <v>1</v>
      </c>
    </row>
    <row r="394" spans="2:16" ht="15.75" x14ac:dyDescent="0.25">
      <c r="B394" s="245">
        <v>379</v>
      </c>
      <c r="C394" s="251"/>
      <c r="D394" s="252"/>
      <c r="E394" s="251"/>
      <c r="F394" s="252"/>
      <c r="H394" s="274" t="b">
        <f>IF(ISBLANK(C394),TRUE,IF(OR(ISBLANK(D394),ISBLANK(E394),ISBLANK(F394),ISBLANK(#REF!)),FALSE,TRUE))</f>
        <v>1</v>
      </c>
      <c r="I394" s="46">
        <f t="shared" si="36"/>
        <v>0</v>
      </c>
      <c r="J394" s="46">
        <f t="shared" si="37"/>
        <v>0</v>
      </c>
      <c r="K394" s="46">
        <f t="shared" si="38"/>
        <v>0</v>
      </c>
      <c r="L394" s="46">
        <f t="shared" si="39"/>
        <v>0</v>
      </c>
      <c r="M394" s="46">
        <f t="shared" si="40"/>
        <v>0</v>
      </c>
      <c r="N394" s="46">
        <f t="shared" si="41"/>
        <v>0</v>
      </c>
      <c r="P394" s="272" t="b">
        <f t="shared" si="42"/>
        <v>1</v>
      </c>
    </row>
    <row r="395" spans="2:16" ht="15.75" x14ac:dyDescent="0.25">
      <c r="B395" s="245">
        <v>380</v>
      </c>
      <c r="C395" s="251"/>
      <c r="D395" s="252"/>
      <c r="E395" s="251"/>
      <c r="F395" s="252"/>
      <c r="H395" s="274" t="b">
        <f>IF(ISBLANK(C395),TRUE,IF(OR(ISBLANK(D395),ISBLANK(E395),ISBLANK(F395),ISBLANK(#REF!)),FALSE,TRUE))</f>
        <v>1</v>
      </c>
      <c r="I395" s="46">
        <f t="shared" si="36"/>
        <v>0</v>
      </c>
      <c r="J395" s="46">
        <f t="shared" si="37"/>
        <v>0</v>
      </c>
      <c r="K395" s="46">
        <f t="shared" si="38"/>
        <v>0</v>
      </c>
      <c r="L395" s="46">
        <f t="shared" si="39"/>
        <v>0</v>
      </c>
      <c r="M395" s="46">
        <f t="shared" si="40"/>
        <v>0</v>
      </c>
      <c r="N395" s="46">
        <f t="shared" si="41"/>
        <v>0</v>
      </c>
      <c r="P395" s="272" t="b">
        <f t="shared" si="42"/>
        <v>1</v>
      </c>
    </row>
    <row r="396" spans="2:16" ht="15.75" x14ac:dyDescent="0.25">
      <c r="B396" s="245">
        <v>381</v>
      </c>
      <c r="C396" s="251"/>
      <c r="D396" s="252"/>
      <c r="E396" s="251"/>
      <c r="F396" s="252"/>
      <c r="H396" s="274" t="b">
        <f>IF(ISBLANK(C396),TRUE,IF(OR(ISBLANK(D396),ISBLANK(E396),ISBLANK(F396),ISBLANK(#REF!)),FALSE,TRUE))</f>
        <v>1</v>
      </c>
      <c r="I396" s="46">
        <f t="shared" si="36"/>
        <v>0</v>
      </c>
      <c r="J396" s="46">
        <f t="shared" si="37"/>
        <v>0</v>
      </c>
      <c r="K396" s="46">
        <f t="shared" si="38"/>
        <v>0</v>
      </c>
      <c r="L396" s="46">
        <f t="shared" si="39"/>
        <v>0</v>
      </c>
      <c r="M396" s="46">
        <f t="shared" si="40"/>
        <v>0</v>
      </c>
      <c r="N396" s="46">
        <f t="shared" si="41"/>
        <v>0</v>
      </c>
      <c r="P396" s="272" t="b">
        <f t="shared" si="42"/>
        <v>1</v>
      </c>
    </row>
    <row r="397" spans="2:16" ht="15.75" x14ac:dyDescent="0.25">
      <c r="B397" s="245">
        <v>382</v>
      </c>
      <c r="C397" s="251"/>
      <c r="D397" s="252"/>
      <c r="E397" s="251"/>
      <c r="F397" s="252"/>
      <c r="H397" s="274" t="b">
        <f>IF(ISBLANK(C397),TRUE,IF(OR(ISBLANK(D397),ISBLANK(E397),ISBLANK(F397),ISBLANK(#REF!)),FALSE,TRUE))</f>
        <v>1</v>
      </c>
      <c r="I397" s="46">
        <f t="shared" si="36"/>
        <v>0</v>
      </c>
      <c r="J397" s="46">
        <f t="shared" si="37"/>
        <v>0</v>
      </c>
      <c r="K397" s="46">
        <f t="shared" si="38"/>
        <v>0</v>
      </c>
      <c r="L397" s="46">
        <f t="shared" si="39"/>
        <v>0</v>
      </c>
      <c r="M397" s="46">
        <f t="shared" si="40"/>
        <v>0</v>
      </c>
      <c r="N397" s="46">
        <f t="shared" si="41"/>
        <v>0</v>
      </c>
      <c r="P397" s="272" t="b">
        <f t="shared" si="42"/>
        <v>1</v>
      </c>
    </row>
    <row r="398" spans="2:16" ht="15.75" x14ac:dyDescent="0.25">
      <c r="B398" s="245">
        <v>383</v>
      </c>
      <c r="C398" s="251"/>
      <c r="D398" s="252"/>
      <c r="E398" s="251"/>
      <c r="F398" s="252"/>
      <c r="H398" s="274" t="b">
        <f>IF(ISBLANK(C398),TRUE,IF(OR(ISBLANK(D398),ISBLANK(E398),ISBLANK(F398),ISBLANK(#REF!)),FALSE,TRUE))</f>
        <v>1</v>
      </c>
      <c r="I398" s="46">
        <f t="shared" si="36"/>
        <v>0</v>
      </c>
      <c r="J398" s="46">
        <f t="shared" si="37"/>
        <v>0</v>
      </c>
      <c r="K398" s="46">
        <f t="shared" si="38"/>
        <v>0</v>
      </c>
      <c r="L398" s="46">
        <f t="shared" si="39"/>
        <v>0</v>
      </c>
      <c r="M398" s="46">
        <f t="shared" si="40"/>
        <v>0</v>
      </c>
      <c r="N398" s="46">
        <f t="shared" si="41"/>
        <v>0</v>
      </c>
      <c r="P398" s="272" t="b">
        <f t="shared" si="42"/>
        <v>1</v>
      </c>
    </row>
    <row r="399" spans="2:16" ht="15.75" x14ac:dyDescent="0.25">
      <c r="B399" s="245">
        <v>384</v>
      </c>
      <c r="C399" s="251"/>
      <c r="D399" s="252"/>
      <c r="E399" s="251"/>
      <c r="F399" s="252"/>
      <c r="H399" s="274" t="b">
        <f>IF(ISBLANK(C399),TRUE,IF(OR(ISBLANK(D399),ISBLANK(E399),ISBLANK(F399),ISBLANK(#REF!)),FALSE,TRUE))</f>
        <v>1</v>
      </c>
      <c r="I399" s="46">
        <f t="shared" si="36"/>
        <v>0</v>
      </c>
      <c r="J399" s="46">
        <f t="shared" si="37"/>
        <v>0</v>
      </c>
      <c r="K399" s="46">
        <f t="shared" si="38"/>
        <v>0</v>
      </c>
      <c r="L399" s="46">
        <f t="shared" si="39"/>
        <v>0</v>
      </c>
      <c r="M399" s="46">
        <f t="shared" si="40"/>
        <v>0</v>
      </c>
      <c r="N399" s="46">
        <f t="shared" si="41"/>
        <v>0</v>
      </c>
      <c r="P399" s="272" t="b">
        <f t="shared" si="42"/>
        <v>1</v>
      </c>
    </row>
    <row r="400" spans="2:16" ht="15.75" x14ac:dyDescent="0.25">
      <c r="B400" s="245">
        <v>385</v>
      </c>
      <c r="C400" s="251"/>
      <c r="D400" s="252"/>
      <c r="E400" s="251"/>
      <c r="F400" s="252"/>
      <c r="H400" s="274" t="b">
        <f>IF(ISBLANK(C400),TRUE,IF(OR(ISBLANK(D400),ISBLANK(E400),ISBLANK(F400),ISBLANK(#REF!)),FALSE,TRUE))</f>
        <v>1</v>
      </c>
      <c r="I400" s="46">
        <f t="shared" ref="I400:I463" si="43">IF(E400="Retail",F400,0)</f>
        <v>0</v>
      </c>
      <c r="J400" s="46">
        <f t="shared" ref="J400:J463" si="44">IF(E400="Well Informed",F400,0)</f>
        <v>0</v>
      </c>
      <c r="K400" s="46">
        <f t="shared" ref="K400:K463" si="45">IF(E400="Professional",F400,0)</f>
        <v>0</v>
      </c>
      <c r="L400" s="46">
        <f t="shared" ref="L400:L463" si="46">IF(E400="Retail",D400,0)</f>
        <v>0</v>
      </c>
      <c r="M400" s="46">
        <f t="shared" ref="M400:M463" si="47">IF(E400="Well Informed",D400,0)</f>
        <v>0</v>
      </c>
      <c r="N400" s="46">
        <f t="shared" ref="N400:N463" si="48">IF(E400="Professional",D400,0)</f>
        <v>0</v>
      </c>
      <c r="P400" s="272" t="b">
        <f t="shared" si="42"/>
        <v>1</v>
      </c>
    </row>
    <row r="401" spans="2:16" ht="15.75" x14ac:dyDescent="0.25">
      <c r="B401" s="245">
        <v>386</v>
      </c>
      <c r="C401" s="251"/>
      <c r="D401" s="252"/>
      <c r="E401" s="251"/>
      <c r="F401" s="252"/>
      <c r="H401" s="274" t="b">
        <f>IF(ISBLANK(C401),TRUE,IF(OR(ISBLANK(D401),ISBLANK(E401),ISBLANK(F401),ISBLANK(#REF!)),FALSE,TRUE))</f>
        <v>1</v>
      </c>
      <c r="I401" s="46">
        <f t="shared" si="43"/>
        <v>0</v>
      </c>
      <c r="J401" s="46">
        <f t="shared" si="44"/>
        <v>0</v>
      </c>
      <c r="K401" s="46">
        <f t="shared" si="45"/>
        <v>0</v>
      </c>
      <c r="L401" s="46">
        <f t="shared" si="46"/>
        <v>0</v>
      </c>
      <c r="M401" s="46">
        <f t="shared" si="47"/>
        <v>0</v>
      </c>
      <c r="N401" s="46">
        <f t="shared" si="48"/>
        <v>0</v>
      </c>
      <c r="P401" s="272" t="b">
        <f t="shared" ref="P401:P464" si="49">IF(AND(D401&lt;&gt;"",C401="N/A"),FALSE,TRUE)</f>
        <v>1</v>
      </c>
    </row>
    <row r="402" spans="2:16" ht="15.75" x14ac:dyDescent="0.25">
      <c r="B402" s="245">
        <v>387</v>
      </c>
      <c r="C402" s="251"/>
      <c r="D402" s="252"/>
      <c r="E402" s="251"/>
      <c r="F402" s="252"/>
      <c r="H402" s="274" t="b">
        <f>IF(ISBLANK(C402),TRUE,IF(OR(ISBLANK(D402),ISBLANK(E402),ISBLANK(F402),ISBLANK(#REF!)),FALSE,TRUE))</f>
        <v>1</v>
      </c>
      <c r="I402" s="46">
        <f t="shared" si="43"/>
        <v>0</v>
      </c>
      <c r="J402" s="46">
        <f t="shared" si="44"/>
        <v>0</v>
      </c>
      <c r="K402" s="46">
        <f t="shared" si="45"/>
        <v>0</v>
      </c>
      <c r="L402" s="46">
        <f t="shared" si="46"/>
        <v>0</v>
      </c>
      <c r="M402" s="46">
        <f t="shared" si="47"/>
        <v>0</v>
      </c>
      <c r="N402" s="46">
        <f t="shared" si="48"/>
        <v>0</v>
      </c>
      <c r="P402" s="272" t="b">
        <f t="shared" si="49"/>
        <v>1</v>
      </c>
    </row>
    <row r="403" spans="2:16" ht="15.75" x14ac:dyDescent="0.25">
      <c r="B403" s="245">
        <v>388</v>
      </c>
      <c r="C403" s="251"/>
      <c r="D403" s="252"/>
      <c r="E403" s="251"/>
      <c r="F403" s="252"/>
      <c r="H403" s="274" t="b">
        <f>IF(ISBLANK(C403),TRUE,IF(OR(ISBLANK(D403),ISBLANK(E403),ISBLANK(F403),ISBLANK(#REF!)),FALSE,TRUE))</f>
        <v>1</v>
      </c>
      <c r="I403" s="46">
        <f t="shared" si="43"/>
        <v>0</v>
      </c>
      <c r="J403" s="46">
        <f t="shared" si="44"/>
        <v>0</v>
      </c>
      <c r="K403" s="46">
        <f t="shared" si="45"/>
        <v>0</v>
      </c>
      <c r="L403" s="46">
        <f t="shared" si="46"/>
        <v>0</v>
      </c>
      <c r="M403" s="46">
        <f t="shared" si="47"/>
        <v>0</v>
      </c>
      <c r="N403" s="46">
        <f t="shared" si="48"/>
        <v>0</v>
      </c>
      <c r="P403" s="272" t="b">
        <f t="shared" si="49"/>
        <v>1</v>
      </c>
    </row>
    <row r="404" spans="2:16" ht="15.75" x14ac:dyDescent="0.25">
      <c r="B404" s="245">
        <v>389</v>
      </c>
      <c r="C404" s="251"/>
      <c r="D404" s="252"/>
      <c r="E404" s="251"/>
      <c r="F404" s="252"/>
      <c r="H404" s="274" t="b">
        <f>IF(ISBLANK(C404),TRUE,IF(OR(ISBLANK(D404),ISBLANK(E404),ISBLANK(F404),ISBLANK(#REF!)),FALSE,TRUE))</f>
        <v>1</v>
      </c>
      <c r="I404" s="46">
        <f t="shared" si="43"/>
        <v>0</v>
      </c>
      <c r="J404" s="46">
        <f t="shared" si="44"/>
        <v>0</v>
      </c>
      <c r="K404" s="46">
        <f t="shared" si="45"/>
        <v>0</v>
      </c>
      <c r="L404" s="46">
        <f t="shared" si="46"/>
        <v>0</v>
      </c>
      <c r="M404" s="46">
        <f t="shared" si="47"/>
        <v>0</v>
      </c>
      <c r="N404" s="46">
        <f t="shared" si="48"/>
        <v>0</v>
      </c>
      <c r="P404" s="272" t="b">
        <f t="shared" si="49"/>
        <v>1</v>
      </c>
    </row>
    <row r="405" spans="2:16" ht="15.75" x14ac:dyDescent="0.25">
      <c r="B405" s="245">
        <v>390</v>
      </c>
      <c r="C405" s="251"/>
      <c r="D405" s="252"/>
      <c r="E405" s="251"/>
      <c r="F405" s="252"/>
      <c r="H405" s="274" t="b">
        <f>IF(ISBLANK(C405),TRUE,IF(OR(ISBLANK(D405),ISBLANK(E405),ISBLANK(F405),ISBLANK(#REF!)),FALSE,TRUE))</f>
        <v>1</v>
      </c>
      <c r="I405" s="46">
        <f t="shared" si="43"/>
        <v>0</v>
      </c>
      <c r="J405" s="46">
        <f t="shared" si="44"/>
        <v>0</v>
      </c>
      <c r="K405" s="46">
        <f t="shared" si="45"/>
        <v>0</v>
      </c>
      <c r="L405" s="46">
        <f t="shared" si="46"/>
        <v>0</v>
      </c>
      <c r="M405" s="46">
        <f t="shared" si="47"/>
        <v>0</v>
      </c>
      <c r="N405" s="46">
        <f t="shared" si="48"/>
        <v>0</v>
      </c>
      <c r="P405" s="272" t="b">
        <f t="shared" si="49"/>
        <v>1</v>
      </c>
    </row>
    <row r="406" spans="2:16" ht="15.75" x14ac:dyDescent="0.25">
      <c r="B406" s="245">
        <v>391</v>
      </c>
      <c r="C406" s="251"/>
      <c r="D406" s="252"/>
      <c r="E406" s="251"/>
      <c r="F406" s="252"/>
      <c r="H406" s="274" t="b">
        <f>IF(ISBLANK(C406),TRUE,IF(OR(ISBLANK(D406),ISBLANK(E406),ISBLANK(F406),ISBLANK(#REF!)),FALSE,TRUE))</f>
        <v>1</v>
      </c>
      <c r="I406" s="46">
        <f t="shared" si="43"/>
        <v>0</v>
      </c>
      <c r="J406" s="46">
        <f t="shared" si="44"/>
        <v>0</v>
      </c>
      <c r="K406" s="46">
        <f t="shared" si="45"/>
        <v>0</v>
      </c>
      <c r="L406" s="46">
        <f t="shared" si="46"/>
        <v>0</v>
      </c>
      <c r="M406" s="46">
        <f t="shared" si="47"/>
        <v>0</v>
      </c>
      <c r="N406" s="46">
        <f t="shared" si="48"/>
        <v>0</v>
      </c>
      <c r="P406" s="272" t="b">
        <f t="shared" si="49"/>
        <v>1</v>
      </c>
    </row>
    <row r="407" spans="2:16" ht="15.75" x14ac:dyDescent="0.25">
      <c r="B407" s="245">
        <v>392</v>
      </c>
      <c r="C407" s="251"/>
      <c r="D407" s="252"/>
      <c r="E407" s="251"/>
      <c r="F407" s="252"/>
      <c r="H407" s="274" t="b">
        <f>IF(ISBLANK(C407),TRUE,IF(OR(ISBLANK(D407),ISBLANK(E407),ISBLANK(F407),ISBLANK(#REF!)),FALSE,TRUE))</f>
        <v>1</v>
      </c>
      <c r="I407" s="46">
        <f t="shared" si="43"/>
        <v>0</v>
      </c>
      <c r="J407" s="46">
        <f t="shared" si="44"/>
        <v>0</v>
      </c>
      <c r="K407" s="46">
        <f t="shared" si="45"/>
        <v>0</v>
      </c>
      <c r="L407" s="46">
        <f t="shared" si="46"/>
        <v>0</v>
      </c>
      <c r="M407" s="46">
        <f t="shared" si="47"/>
        <v>0</v>
      </c>
      <c r="N407" s="46">
        <f t="shared" si="48"/>
        <v>0</v>
      </c>
      <c r="P407" s="272" t="b">
        <f t="shared" si="49"/>
        <v>1</v>
      </c>
    </row>
    <row r="408" spans="2:16" ht="15.75" x14ac:dyDescent="0.25">
      <c r="B408" s="245">
        <v>393</v>
      </c>
      <c r="C408" s="251"/>
      <c r="D408" s="252"/>
      <c r="E408" s="251"/>
      <c r="F408" s="252"/>
      <c r="H408" s="274" t="b">
        <f>IF(ISBLANK(C408),TRUE,IF(OR(ISBLANK(D408),ISBLANK(E408),ISBLANK(F408),ISBLANK(#REF!)),FALSE,TRUE))</f>
        <v>1</v>
      </c>
      <c r="I408" s="46">
        <f t="shared" si="43"/>
        <v>0</v>
      </c>
      <c r="J408" s="46">
        <f t="shared" si="44"/>
        <v>0</v>
      </c>
      <c r="K408" s="46">
        <f t="shared" si="45"/>
        <v>0</v>
      </c>
      <c r="L408" s="46">
        <f t="shared" si="46"/>
        <v>0</v>
      </c>
      <c r="M408" s="46">
        <f t="shared" si="47"/>
        <v>0</v>
      </c>
      <c r="N408" s="46">
        <f t="shared" si="48"/>
        <v>0</v>
      </c>
      <c r="P408" s="272" t="b">
        <f t="shared" si="49"/>
        <v>1</v>
      </c>
    </row>
    <row r="409" spans="2:16" ht="15.75" x14ac:dyDescent="0.25">
      <c r="B409" s="245">
        <v>394</v>
      </c>
      <c r="C409" s="251"/>
      <c r="D409" s="252"/>
      <c r="E409" s="251"/>
      <c r="F409" s="252"/>
      <c r="H409" s="274" t="b">
        <f>IF(ISBLANK(C409),TRUE,IF(OR(ISBLANK(D409),ISBLANK(E409),ISBLANK(F409),ISBLANK(#REF!)),FALSE,TRUE))</f>
        <v>1</v>
      </c>
      <c r="I409" s="46">
        <f t="shared" si="43"/>
        <v>0</v>
      </c>
      <c r="J409" s="46">
        <f t="shared" si="44"/>
        <v>0</v>
      </c>
      <c r="K409" s="46">
        <f t="shared" si="45"/>
        <v>0</v>
      </c>
      <c r="L409" s="46">
        <f t="shared" si="46"/>
        <v>0</v>
      </c>
      <c r="M409" s="46">
        <f t="shared" si="47"/>
        <v>0</v>
      </c>
      <c r="N409" s="46">
        <f t="shared" si="48"/>
        <v>0</v>
      </c>
      <c r="P409" s="272" t="b">
        <f t="shared" si="49"/>
        <v>1</v>
      </c>
    </row>
    <row r="410" spans="2:16" ht="15.75" x14ac:dyDescent="0.25">
      <c r="B410" s="245">
        <v>395</v>
      </c>
      <c r="C410" s="251"/>
      <c r="D410" s="252"/>
      <c r="E410" s="251"/>
      <c r="F410" s="252"/>
      <c r="H410" s="274" t="b">
        <f>IF(ISBLANK(C410),TRUE,IF(OR(ISBLANK(D410),ISBLANK(E410),ISBLANK(F410),ISBLANK(#REF!)),FALSE,TRUE))</f>
        <v>1</v>
      </c>
      <c r="I410" s="46">
        <f t="shared" si="43"/>
        <v>0</v>
      </c>
      <c r="J410" s="46">
        <f t="shared" si="44"/>
        <v>0</v>
      </c>
      <c r="K410" s="46">
        <f t="shared" si="45"/>
        <v>0</v>
      </c>
      <c r="L410" s="46">
        <f t="shared" si="46"/>
        <v>0</v>
      </c>
      <c r="M410" s="46">
        <f t="shared" si="47"/>
        <v>0</v>
      </c>
      <c r="N410" s="46">
        <f t="shared" si="48"/>
        <v>0</v>
      </c>
      <c r="P410" s="272" t="b">
        <f t="shared" si="49"/>
        <v>1</v>
      </c>
    </row>
    <row r="411" spans="2:16" ht="15.75" x14ac:dyDescent="0.25">
      <c r="B411" s="245">
        <v>396</v>
      </c>
      <c r="C411" s="251"/>
      <c r="D411" s="252"/>
      <c r="E411" s="251"/>
      <c r="F411" s="252"/>
      <c r="H411" s="274" t="b">
        <f>IF(ISBLANK(C411),TRUE,IF(OR(ISBLANK(D411),ISBLANK(E411),ISBLANK(F411),ISBLANK(#REF!)),FALSE,TRUE))</f>
        <v>1</v>
      </c>
      <c r="I411" s="46">
        <f t="shared" si="43"/>
        <v>0</v>
      </c>
      <c r="J411" s="46">
        <f t="shared" si="44"/>
        <v>0</v>
      </c>
      <c r="K411" s="46">
        <f t="shared" si="45"/>
        <v>0</v>
      </c>
      <c r="L411" s="46">
        <f t="shared" si="46"/>
        <v>0</v>
      </c>
      <c r="M411" s="46">
        <f t="shared" si="47"/>
        <v>0</v>
      </c>
      <c r="N411" s="46">
        <f t="shared" si="48"/>
        <v>0</v>
      </c>
      <c r="P411" s="272" t="b">
        <f t="shared" si="49"/>
        <v>1</v>
      </c>
    </row>
    <row r="412" spans="2:16" ht="15.75" x14ac:dyDescent="0.25">
      <c r="B412" s="245">
        <v>397</v>
      </c>
      <c r="C412" s="251"/>
      <c r="D412" s="252"/>
      <c r="E412" s="251"/>
      <c r="F412" s="252"/>
      <c r="H412" s="274" t="b">
        <f>IF(ISBLANK(C412),TRUE,IF(OR(ISBLANK(D412),ISBLANK(E412),ISBLANK(F412),ISBLANK(#REF!)),FALSE,TRUE))</f>
        <v>1</v>
      </c>
      <c r="I412" s="46">
        <f t="shared" si="43"/>
        <v>0</v>
      </c>
      <c r="J412" s="46">
        <f t="shared" si="44"/>
        <v>0</v>
      </c>
      <c r="K412" s="46">
        <f t="shared" si="45"/>
        <v>0</v>
      </c>
      <c r="L412" s="46">
        <f t="shared" si="46"/>
        <v>0</v>
      </c>
      <c r="M412" s="46">
        <f t="shared" si="47"/>
        <v>0</v>
      </c>
      <c r="N412" s="46">
        <f t="shared" si="48"/>
        <v>0</v>
      </c>
      <c r="P412" s="272" t="b">
        <f t="shared" si="49"/>
        <v>1</v>
      </c>
    </row>
    <row r="413" spans="2:16" ht="15.75" x14ac:dyDescent="0.25">
      <c r="B413" s="245">
        <v>398</v>
      </c>
      <c r="C413" s="251"/>
      <c r="D413" s="252"/>
      <c r="E413" s="251"/>
      <c r="F413" s="252"/>
      <c r="H413" s="274" t="b">
        <f>IF(ISBLANK(C413),TRUE,IF(OR(ISBLANK(D413),ISBLANK(E413),ISBLANK(F413),ISBLANK(#REF!)),FALSE,TRUE))</f>
        <v>1</v>
      </c>
      <c r="I413" s="46">
        <f t="shared" si="43"/>
        <v>0</v>
      </c>
      <c r="J413" s="46">
        <f t="shared" si="44"/>
        <v>0</v>
      </c>
      <c r="K413" s="46">
        <f t="shared" si="45"/>
        <v>0</v>
      </c>
      <c r="L413" s="46">
        <f t="shared" si="46"/>
        <v>0</v>
      </c>
      <c r="M413" s="46">
        <f t="shared" si="47"/>
        <v>0</v>
      </c>
      <c r="N413" s="46">
        <f t="shared" si="48"/>
        <v>0</v>
      </c>
      <c r="P413" s="272" t="b">
        <f t="shared" si="49"/>
        <v>1</v>
      </c>
    </row>
    <row r="414" spans="2:16" ht="15.75" x14ac:dyDescent="0.25">
      <c r="B414" s="245">
        <v>399</v>
      </c>
      <c r="C414" s="251"/>
      <c r="D414" s="252"/>
      <c r="E414" s="251"/>
      <c r="F414" s="252"/>
      <c r="H414" s="274" t="b">
        <f>IF(ISBLANK(C414),TRUE,IF(OR(ISBLANK(D414),ISBLANK(E414),ISBLANK(F414),ISBLANK(#REF!)),FALSE,TRUE))</f>
        <v>1</v>
      </c>
      <c r="I414" s="46">
        <f t="shared" si="43"/>
        <v>0</v>
      </c>
      <c r="J414" s="46">
        <f t="shared" si="44"/>
        <v>0</v>
      </c>
      <c r="K414" s="46">
        <f t="shared" si="45"/>
        <v>0</v>
      </c>
      <c r="L414" s="46">
        <f t="shared" si="46"/>
        <v>0</v>
      </c>
      <c r="M414" s="46">
        <f t="shared" si="47"/>
        <v>0</v>
      </c>
      <c r="N414" s="46">
        <f t="shared" si="48"/>
        <v>0</v>
      </c>
      <c r="P414" s="272" t="b">
        <f t="shared" si="49"/>
        <v>1</v>
      </c>
    </row>
    <row r="415" spans="2:16" ht="15.75" x14ac:dyDescent="0.25">
      <c r="B415" s="245">
        <v>400</v>
      </c>
      <c r="C415" s="251"/>
      <c r="D415" s="252"/>
      <c r="E415" s="251"/>
      <c r="F415" s="252"/>
      <c r="H415" s="274" t="b">
        <f>IF(ISBLANK(C415),TRUE,IF(OR(ISBLANK(D415),ISBLANK(E415),ISBLANK(F415),ISBLANK(#REF!)),FALSE,TRUE))</f>
        <v>1</v>
      </c>
      <c r="I415" s="46">
        <f t="shared" si="43"/>
        <v>0</v>
      </c>
      <c r="J415" s="46">
        <f t="shared" si="44"/>
        <v>0</v>
      </c>
      <c r="K415" s="46">
        <f t="shared" si="45"/>
        <v>0</v>
      </c>
      <c r="L415" s="46">
        <f t="shared" si="46"/>
        <v>0</v>
      </c>
      <c r="M415" s="46">
        <f t="shared" si="47"/>
        <v>0</v>
      </c>
      <c r="N415" s="46">
        <f t="shared" si="48"/>
        <v>0</v>
      </c>
      <c r="P415" s="272" t="b">
        <f t="shared" si="49"/>
        <v>1</v>
      </c>
    </row>
    <row r="416" spans="2:16" ht="15.75" x14ac:dyDescent="0.25">
      <c r="B416" s="245">
        <v>401</v>
      </c>
      <c r="C416" s="251"/>
      <c r="D416" s="252"/>
      <c r="E416" s="251"/>
      <c r="F416" s="252"/>
      <c r="H416" s="274" t="b">
        <f>IF(ISBLANK(C416),TRUE,IF(OR(ISBLANK(D416),ISBLANK(E416),ISBLANK(F416),ISBLANK(#REF!)),FALSE,TRUE))</f>
        <v>1</v>
      </c>
      <c r="I416" s="46">
        <f t="shared" si="43"/>
        <v>0</v>
      </c>
      <c r="J416" s="46">
        <f t="shared" si="44"/>
        <v>0</v>
      </c>
      <c r="K416" s="46">
        <f t="shared" si="45"/>
        <v>0</v>
      </c>
      <c r="L416" s="46">
        <f t="shared" si="46"/>
        <v>0</v>
      </c>
      <c r="M416" s="46">
        <f t="shared" si="47"/>
        <v>0</v>
      </c>
      <c r="N416" s="46">
        <f t="shared" si="48"/>
        <v>0</v>
      </c>
      <c r="P416" s="272" t="b">
        <f t="shared" si="49"/>
        <v>1</v>
      </c>
    </row>
    <row r="417" spans="2:16" ht="15.75" x14ac:dyDescent="0.25">
      <c r="B417" s="245">
        <v>402</v>
      </c>
      <c r="C417" s="251"/>
      <c r="D417" s="252"/>
      <c r="E417" s="251"/>
      <c r="F417" s="252"/>
      <c r="H417" s="274" t="b">
        <f>IF(ISBLANK(C417),TRUE,IF(OR(ISBLANK(D417),ISBLANK(E417),ISBLANK(F417),ISBLANK(#REF!)),FALSE,TRUE))</f>
        <v>1</v>
      </c>
      <c r="I417" s="46">
        <f t="shared" si="43"/>
        <v>0</v>
      </c>
      <c r="J417" s="46">
        <f t="shared" si="44"/>
        <v>0</v>
      </c>
      <c r="K417" s="46">
        <f t="shared" si="45"/>
        <v>0</v>
      </c>
      <c r="L417" s="46">
        <f t="shared" si="46"/>
        <v>0</v>
      </c>
      <c r="M417" s="46">
        <f t="shared" si="47"/>
        <v>0</v>
      </c>
      <c r="N417" s="46">
        <f t="shared" si="48"/>
        <v>0</v>
      </c>
      <c r="P417" s="272" t="b">
        <f t="shared" si="49"/>
        <v>1</v>
      </c>
    </row>
    <row r="418" spans="2:16" ht="15.75" x14ac:dyDescent="0.25">
      <c r="B418" s="245">
        <v>403</v>
      </c>
      <c r="C418" s="251"/>
      <c r="D418" s="252"/>
      <c r="E418" s="251"/>
      <c r="F418" s="252"/>
      <c r="H418" s="274" t="b">
        <f>IF(ISBLANK(C418),TRUE,IF(OR(ISBLANK(D418),ISBLANK(E418),ISBLANK(F418),ISBLANK(#REF!)),FALSE,TRUE))</f>
        <v>1</v>
      </c>
      <c r="I418" s="46">
        <f t="shared" si="43"/>
        <v>0</v>
      </c>
      <c r="J418" s="46">
        <f t="shared" si="44"/>
        <v>0</v>
      </c>
      <c r="K418" s="46">
        <f t="shared" si="45"/>
        <v>0</v>
      </c>
      <c r="L418" s="46">
        <f t="shared" si="46"/>
        <v>0</v>
      </c>
      <c r="M418" s="46">
        <f t="shared" si="47"/>
        <v>0</v>
      </c>
      <c r="N418" s="46">
        <f t="shared" si="48"/>
        <v>0</v>
      </c>
      <c r="P418" s="272" t="b">
        <f t="shared" si="49"/>
        <v>1</v>
      </c>
    </row>
    <row r="419" spans="2:16" ht="15.75" x14ac:dyDescent="0.25">
      <c r="B419" s="245">
        <v>404</v>
      </c>
      <c r="C419" s="251"/>
      <c r="D419" s="252"/>
      <c r="E419" s="251"/>
      <c r="F419" s="252"/>
      <c r="H419" s="274" t="b">
        <f>IF(ISBLANK(C419),TRUE,IF(OR(ISBLANK(D419),ISBLANK(E419),ISBLANK(F419),ISBLANK(#REF!)),FALSE,TRUE))</f>
        <v>1</v>
      </c>
      <c r="I419" s="46">
        <f t="shared" si="43"/>
        <v>0</v>
      </c>
      <c r="J419" s="46">
        <f t="shared" si="44"/>
        <v>0</v>
      </c>
      <c r="K419" s="46">
        <f t="shared" si="45"/>
        <v>0</v>
      </c>
      <c r="L419" s="46">
        <f t="shared" si="46"/>
        <v>0</v>
      </c>
      <c r="M419" s="46">
        <f t="shared" si="47"/>
        <v>0</v>
      </c>
      <c r="N419" s="46">
        <f t="shared" si="48"/>
        <v>0</v>
      </c>
      <c r="P419" s="272" t="b">
        <f t="shared" si="49"/>
        <v>1</v>
      </c>
    </row>
    <row r="420" spans="2:16" ht="15.75" x14ac:dyDescent="0.25">
      <c r="B420" s="245">
        <v>405</v>
      </c>
      <c r="C420" s="251"/>
      <c r="D420" s="252"/>
      <c r="E420" s="251"/>
      <c r="F420" s="252"/>
      <c r="H420" s="274" t="b">
        <f>IF(ISBLANK(C420),TRUE,IF(OR(ISBLANK(D420),ISBLANK(E420),ISBLANK(F420),ISBLANK(#REF!)),FALSE,TRUE))</f>
        <v>1</v>
      </c>
      <c r="I420" s="46">
        <f t="shared" si="43"/>
        <v>0</v>
      </c>
      <c r="J420" s="46">
        <f t="shared" si="44"/>
        <v>0</v>
      </c>
      <c r="K420" s="46">
        <f t="shared" si="45"/>
        <v>0</v>
      </c>
      <c r="L420" s="46">
        <f t="shared" si="46"/>
        <v>0</v>
      </c>
      <c r="M420" s="46">
        <f t="shared" si="47"/>
        <v>0</v>
      </c>
      <c r="N420" s="46">
        <f t="shared" si="48"/>
        <v>0</v>
      </c>
      <c r="P420" s="272" t="b">
        <f t="shared" si="49"/>
        <v>1</v>
      </c>
    </row>
    <row r="421" spans="2:16" ht="15.75" x14ac:dyDescent="0.25">
      <c r="B421" s="245">
        <v>406</v>
      </c>
      <c r="C421" s="251"/>
      <c r="D421" s="252"/>
      <c r="E421" s="251"/>
      <c r="F421" s="252"/>
      <c r="H421" s="274" t="b">
        <f>IF(ISBLANK(C421),TRUE,IF(OR(ISBLANK(D421),ISBLANK(E421),ISBLANK(F421),ISBLANK(#REF!)),FALSE,TRUE))</f>
        <v>1</v>
      </c>
      <c r="I421" s="46">
        <f t="shared" si="43"/>
        <v>0</v>
      </c>
      <c r="J421" s="46">
        <f t="shared" si="44"/>
        <v>0</v>
      </c>
      <c r="K421" s="46">
        <f t="shared" si="45"/>
        <v>0</v>
      </c>
      <c r="L421" s="46">
        <f t="shared" si="46"/>
        <v>0</v>
      </c>
      <c r="M421" s="46">
        <f t="shared" si="47"/>
        <v>0</v>
      </c>
      <c r="N421" s="46">
        <f t="shared" si="48"/>
        <v>0</v>
      </c>
      <c r="P421" s="272" t="b">
        <f t="shared" si="49"/>
        <v>1</v>
      </c>
    </row>
    <row r="422" spans="2:16" ht="15.75" x14ac:dyDescent="0.25">
      <c r="B422" s="245">
        <v>407</v>
      </c>
      <c r="C422" s="251"/>
      <c r="D422" s="252"/>
      <c r="E422" s="251"/>
      <c r="F422" s="252"/>
      <c r="H422" s="274" t="b">
        <f>IF(ISBLANK(C422),TRUE,IF(OR(ISBLANK(D422),ISBLANK(E422),ISBLANK(F422),ISBLANK(#REF!)),FALSE,TRUE))</f>
        <v>1</v>
      </c>
      <c r="I422" s="46">
        <f t="shared" si="43"/>
        <v>0</v>
      </c>
      <c r="J422" s="46">
        <f t="shared" si="44"/>
        <v>0</v>
      </c>
      <c r="K422" s="46">
        <f t="shared" si="45"/>
        <v>0</v>
      </c>
      <c r="L422" s="46">
        <f t="shared" si="46"/>
        <v>0</v>
      </c>
      <c r="M422" s="46">
        <f t="shared" si="47"/>
        <v>0</v>
      </c>
      <c r="N422" s="46">
        <f t="shared" si="48"/>
        <v>0</v>
      </c>
      <c r="P422" s="272" t="b">
        <f t="shared" si="49"/>
        <v>1</v>
      </c>
    </row>
    <row r="423" spans="2:16" ht="15.75" x14ac:dyDescent="0.25">
      <c r="B423" s="245">
        <v>408</v>
      </c>
      <c r="C423" s="251"/>
      <c r="D423" s="252"/>
      <c r="E423" s="251"/>
      <c r="F423" s="252"/>
      <c r="H423" s="274" t="b">
        <f>IF(ISBLANK(C423),TRUE,IF(OR(ISBLANK(D423),ISBLANK(E423),ISBLANK(F423),ISBLANK(#REF!)),FALSE,TRUE))</f>
        <v>1</v>
      </c>
      <c r="I423" s="46">
        <f t="shared" si="43"/>
        <v>0</v>
      </c>
      <c r="J423" s="46">
        <f t="shared" si="44"/>
        <v>0</v>
      </c>
      <c r="K423" s="46">
        <f t="shared" si="45"/>
        <v>0</v>
      </c>
      <c r="L423" s="46">
        <f t="shared" si="46"/>
        <v>0</v>
      </c>
      <c r="M423" s="46">
        <f t="shared" si="47"/>
        <v>0</v>
      </c>
      <c r="N423" s="46">
        <f t="shared" si="48"/>
        <v>0</v>
      </c>
      <c r="P423" s="272" t="b">
        <f t="shared" si="49"/>
        <v>1</v>
      </c>
    </row>
    <row r="424" spans="2:16" ht="15.75" x14ac:dyDescent="0.25">
      <c r="B424" s="245">
        <v>409</v>
      </c>
      <c r="C424" s="251"/>
      <c r="D424" s="252"/>
      <c r="E424" s="251"/>
      <c r="F424" s="252"/>
      <c r="H424" s="274" t="b">
        <f>IF(ISBLANK(C424),TRUE,IF(OR(ISBLANK(D424),ISBLANK(E424),ISBLANK(F424),ISBLANK(#REF!)),FALSE,TRUE))</f>
        <v>1</v>
      </c>
      <c r="I424" s="46">
        <f t="shared" si="43"/>
        <v>0</v>
      </c>
      <c r="J424" s="46">
        <f t="shared" si="44"/>
        <v>0</v>
      </c>
      <c r="K424" s="46">
        <f t="shared" si="45"/>
        <v>0</v>
      </c>
      <c r="L424" s="46">
        <f t="shared" si="46"/>
        <v>0</v>
      </c>
      <c r="M424" s="46">
        <f t="shared" si="47"/>
        <v>0</v>
      </c>
      <c r="N424" s="46">
        <f t="shared" si="48"/>
        <v>0</v>
      </c>
      <c r="P424" s="272" t="b">
        <f t="shared" si="49"/>
        <v>1</v>
      </c>
    </row>
    <row r="425" spans="2:16" ht="15.75" x14ac:dyDescent="0.25">
      <c r="B425" s="245">
        <v>410</v>
      </c>
      <c r="C425" s="251"/>
      <c r="D425" s="252"/>
      <c r="E425" s="251"/>
      <c r="F425" s="252"/>
      <c r="H425" s="274" t="b">
        <f>IF(ISBLANK(C425),TRUE,IF(OR(ISBLANK(D425),ISBLANK(E425),ISBLANK(F425),ISBLANK(#REF!)),FALSE,TRUE))</f>
        <v>1</v>
      </c>
      <c r="I425" s="46">
        <f t="shared" si="43"/>
        <v>0</v>
      </c>
      <c r="J425" s="46">
        <f t="shared" si="44"/>
        <v>0</v>
      </c>
      <c r="K425" s="46">
        <f t="shared" si="45"/>
        <v>0</v>
      </c>
      <c r="L425" s="46">
        <f t="shared" si="46"/>
        <v>0</v>
      </c>
      <c r="M425" s="46">
        <f t="shared" si="47"/>
        <v>0</v>
      </c>
      <c r="N425" s="46">
        <f t="shared" si="48"/>
        <v>0</v>
      </c>
      <c r="P425" s="272" t="b">
        <f t="shared" si="49"/>
        <v>1</v>
      </c>
    </row>
    <row r="426" spans="2:16" ht="15.75" x14ac:dyDescent="0.25">
      <c r="B426" s="245">
        <v>411</v>
      </c>
      <c r="C426" s="251"/>
      <c r="D426" s="252"/>
      <c r="E426" s="251"/>
      <c r="F426" s="252"/>
      <c r="H426" s="274" t="b">
        <f>IF(ISBLANK(C426),TRUE,IF(OR(ISBLANK(D426),ISBLANK(E426),ISBLANK(F426),ISBLANK(#REF!)),FALSE,TRUE))</f>
        <v>1</v>
      </c>
      <c r="I426" s="46">
        <f t="shared" si="43"/>
        <v>0</v>
      </c>
      <c r="J426" s="46">
        <f t="shared" si="44"/>
        <v>0</v>
      </c>
      <c r="K426" s="46">
        <f t="shared" si="45"/>
        <v>0</v>
      </c>
      <c r="L426" s="46">
        <f t="shared" si="46"/>
        <v>0</v>
      </c>
      <c r="M426" s="46">
        <f t="shared" si="47"/>
        <v>0</v>
      </c>
      <c r="N426" s="46">
        <f t="shared" si="48"/>
        <v>0</v>
      </c>
      <c r="P426" s="272" t="b">
        <f t="shared" si="49"/>
        <v>1</v>
      </c>
    </row>
    <row r="427" spans="2:16" ht="15.75" x14ac:dyDescent="0.25">
      <c r="B427" s="245">
        <v>412</v>
      </c>
      <c r="C427" s="251"/>
      <c r="D427" s="252"/>
      <c r="E427" s="251"/>
      <c r="F427" s="252"/>
      <c r="H427" s="274" t="b">
        <f>IF(ISBLANK(C427),TRUE,IF(OR(ISBLANK(D427),ISBLANK(E427),ISBLANK(F427),ISBLANK(#REF!)),FALSE,TRUE))</f>
        <v>1</v>
      </c>
      <c r="I427" s="46">
        <f t="shared" si="43"/>
        <v>0</v>
      </c>
      <c r="J427" s="46">
        <f t="shared" si="44"/>
        <v>0</v>
      </c>
      <c r="K427" s="46">
        <f t="shared" si="45"/>
        <v>0</v>
      </c>
      <c r="L427" s="46">
        <f t="shared" si="46"/>
        <v>0</v>
      </c>
      <c r="M427" s="46">
        <f t="shared" si="47"/>
        <v>0</v>
      </c>
      <c r="N427" s="46">
        <f t="shared" si="48"/>
        <v>0</v>
      </c>
      <c r="P427" s="272" t="b">
        <f t="shared" si="49"/>
        <v>1</v>
      </c>
    </row>
    <row r="428" spans="2:16" ht="15.75" x14ac:dyDescent="0.25">
      <c r="B428" s="245">
        <v>413</v>
      </c>
      <c r="C428" s="251"/>
      <c r="D428" s="252"/>
      <c r="E428" s="251"/>
      <c r="F428" s="252"/>
      <c r="H428" s="274" t="b">
        <f>IF(ISBLANK(C428),TRUE,IF(OR(ISBLANK(D428),ISBLANK(E428),ISBLANK(F428),ISBLANK(#REF!)),FALSE,TRUE))</f>
        <v>1</v>
      </c>
      <c r="I428" s="46">
        <f t="shared" si="43"/>
        <v>0</v>
      </c>
      <c r="J428" s="46">
        <f t="shared" si="44"/>
        <v>0</v>
      </c>
      <c r="K428" s="46">
        <f t="shared" si="45"/>
        <v>0</v>
      </c>
      <c r="L428" s="46">
        <f t="shared" si="46"/>
        <v>0</v>
      </c>
      <c r="M428" s="46">
        <f t="shared" si="47"/>
        <v>0</v>
      </c>
      <c r="N428" s="46">
        <f t="shared" si="48"/>
        <v>0</v>
      </c>
      <c r="P428" s="272" t="b">
        <f t="shared" si="49"/>
        <v>1</v>
      </c>
    </row>
    <row r="429" spans="2:16" ht="15.75" x14ac:dyDescent="0.25">
      <c r="B429" s="245">
        <v>414</v>
      </c>
      <c r="C429" s="251"/>
      <c r="D429" s="252"/>
      <c r="E429" s="251"/>
      <c r="F429" s="252"/>
      <c r="H429" s="274" t="b">
        <f>IF(ISBLANK(C429),TRUE,IF(OR(ISBLANK(D429),ISBLANK(E429),ISBLANK(F429),ISBLANK(#REF!)),FALSE,TRUE))</f>
        <v>1</v>
      </c>
      <c r="I429" s="46">
        <f t="shared" si="43"/>
        <v>0</v>
      </c>
      <c r="J429" s="46">
        <f t="shared" si="44"/>
        <v>0</v>
      </c>
      <c r="K429" s="46">
        <f t="shared" si="45"/>
        <v>0</v>
      </c>
      <c r="L429" s="46">
        <f t="shared" si="46"/>
        <v>0</v>
      </c>
      <c r="M429" s="46">
        <f t="shared" si="47"/>
        <v>0</v>
      </c>
      <c r="N429" s="46">
        <f t="shared" si="48"/>
        <v>0</v>
      </c>
      <c r="P429" s="272" t="b">
        <f t="shared" si="49"/>
        <v>1</v>
      </c>
    </row>
    <row r="430" spans="2:16" ht="15.75" x14ac:dyDescent="0.25">
      <c r="B430" s="245">
        <v>415</v>
      </c>
      <c r="C430" s="251"/>
      <c r="D430" s="252"/>
      <c r="E430" s="251"/>
      <c r="F430" s="252"/>
      <c r="H430" s="274" t="b">
        <f>IF(ISBLANK(C430),TRUE,IF(OR(ISBLANK(D430),ISBLANK(E430),ISBLANK(F430),ISBLANK(#REF!)),FALSE,TRUE))</f>
        <v>1</v>
      </c>
      <c r="I430" s="46">
        <f t="shared" si="43"/>
        <v>0</v>
      </c>
      <c r="J430" s="46">
        <f t="shared" si="44"/>
        <v>0</v>
      </c>
      <c r="K430" s="46">
        <f t="shared" si="45"/>
        <v>0</v>
      </c>
      <c r="L430" s="46">
        <f t="shared" si="46"/>
        <v>0</v>
      </c>
      <c r="M430" s="46">
        <f t="shared" si="47"/>
        <v>0</v>
      </c>
      <c r="N430" s="46">
        <f t="shared" si="48"/>
        <v>0</v>
      </c>
      <c r="P430" s="272" t="b">
        <f t="shared" si="49"/>
        <v>1</v>
      </c>
    </row>
    <row r="431" spans="2:16" ht="15.75" x14ac:dyDescent="0.25">
      <c r="B431" s="245">
        <v>416</v>
      </c>
      <c r="C431" s="251"/>
      <c r="D431" s="252"/>
      <c r="E431" s="251"/>
      <c r="F431" s="252"/>
      <c r="H431" s="274" t="b">
        <f>IF(ISBLANK(C431),TRUE,IF(OR(ISBLANK(D431),ISBLANK(E431),ISBLANK(F431),ISBLANK(#REF!)),FALSE,TRUE))</f>
        <v>1</v>
      </c>
      <c r="I431" s="46">
        <f t="shared" si="43"/>
        <v>0</v>
      </c>
      <c r="J431" s="46">
        <f t="shared" si="44"/>
        <v>0</v>
      </c>
      <c r="K431" s="46">
        <f t="shared" si="45"/>
        <v>0</v>
      </c>
      <c r="L431" s="46">
        <f t="shared" si="46"/>
        <v>0</v>
      </c>
      <c r="M431" s="46">
        <f t="shared" si="47"/>
        <v>0</v>
      </c>
      <c r="N431" s="46">
        <f t="shared" si="48"/>
        <v>0</v>
      </c>
      <c r="P431" s="272" t="b">
        <f t="shared" si="49"/>
        <v>1</v>
      </c>
    </row>
    <row r="432" spans="2:16" ht="15.75" x14ac:dyDescent="0.25">
      <c r="B432" s="245">
        <v>417</v>
      </c>
      <c r="C432" s="251"/>
      <c r="D432" s="252"/>
      <c r="E432" s="251"/>
      <c r="F432" s="252"/>
      <c r="H432" s="274" t="b">
        <f>IF(ISBLANK(C432),TRUE,IF(OR(ISBLANK(D432),ISBLANK(E432),ISBLANK(F432),ISBLANK(#REF!)),FALSE,TRUE))</f>
        <v>1</v>
      </c>
      <c r="I432" s="46">
        <f t="shared" si="43"/>
        <v>0</v>
      </c>
      <c r="J432" s="46">
        <f t="shared" si="44"/>
        <v>0</v>
      </c>
      <c r="K432" s="46">
        <f t="shared" si="45"/>
        <v>0</v>
      </c>
      <c r="L432" s="46">
        <f t="shared" si="46"/>
        <v>0</v>
      </c>
      <c r="M432" s="46">
        <f t="shared" si="47"/>
        <v>0</v>
      </c>
      <c r="N432" s="46">
        <f t="shared" si="48"/>
        <v>0</v>
      </c>
      <c r="P432" s="272" t="b">
        <f t="shared" si="49"/>
        <v>1</v>
      </c>
    </row>
    <row r="433" spans="2:16" ht="15.75" x14ac:dyDescent="0.25">
      <c r="B433" s="245">
        <v>418</v>
      </c>
      <c r="C433" s="251"/>
      <c r="D433" s="252"/>
      <c r="E433" s="251"/>
      <c r="F433" s="252"/>
      <c r="H433" s="274" t="b">
        <f>IF(ISBLANK(C433),TRUE,IF(OR(ISBLANK(D433),ISBLANK(E433),ISBLANK(F433),ISBLANK(#REF!)),FALSE,TRUE))</f>
        <v>1</v>
      </c>
      <c r="I433" s="46">
        <f t="shared" si="43"/>
        <v>0</v>
      </c>
      <c r="J433" s="46">
        <f t="shared" si="44"/>
        <v>0</v>
      </c>
      <c r="K433" s="46">
        <f t="shared" si="45"/>
        <v>0</v>
      </c>
      <c r="L433" s="46">
        <f t="shared" si="46"/>
        <v>0</v>
      </c>
      <c r="M433" s="46">
        <f t="shared" si="47"/>
        <v>0</v>
      </c>
      <c r="N433" s="46">
        <f t="shared" si="48"/>
        <v>0</v>
      </c>
      <c r="P433" s="272" t="b">
        <f t="shared" si="49"/>
        <v>1</v>
      </c>
    </row>
    <row r="434" spans="2:16" ht="15.75" x14ac:dyDescent="0.25">
      <c r="B434" s="245">
        <v>419</v>
      </c>
      <c r="C434" s="251"/>
      <c r="D434" s="252"/>
      <c r="E434" s="251"/>
      <c r="F434" s="252"/>
      <c r="H434" s="274" t="b">
        <f>IF(ISBLANK(C434),TRUE,IF(OR(ISBLANK(D434),ISBLANK(E434),ISBLANK(F434),ISBLANK(#REF!)),FALSE,TRUE))</f>
        <v>1</v>
      </c>
      <c r="I434" s="46">
        <f t="shared" si="43"/>
        <v>0</v>
      </c>
      <c r="J434" s="46">
        <f t="shared" si="44"/>
        <v>0</v>
      </c>
      <c r="K434" s="46">
        <f t="shared" si="45"/>
        <v>0</v>
      </c>
      <c r="L434" s="46">
        <f t="shared" si="46"/>
        <v>0</v>
      </c>
      <c r="M434" s="46">
        <f t="shared" si="47"/>
        <v>0</v>
      </c>
      <c r="N434" s="46">
        <f t="shared" si="48"/>
        <v>0</v>
      </c>
      <c r="P434" s="272" t="b">
        <f t="shared" si="49"/>
        <v>1</v>
      </c>
    </row>
    <row r="435" spans="2:16" ht="15.75" x14ac:dyDescent="0.25">
      <c r="B435" s="245">
        <v>420</v>
      </c>
      <c r="C435" s="251"/>
      <c r="D435" s="252"/>
      <c r="E435" s="251"/>
      <c r="F435" s="252"/>
      <c r="H435" s="274" t="b">
        <f>IF(ISBLANK(C435),TRUE,IF(OR(ISBLANK(D435),ISBLANK(E435),ISBLANK(F435),ISBLANK(#REF!)),FALSE,TRUE))</f>
        <v>1</v>
      </c>
      <c r="I435" s="46">
        <f t="shared" si="43"/>
        <v>0</v>
      </c>
      <c r="J435" s="46">
        <f t="shared" si="44"/>
        <v>0</v>
      </c>
      <c r="K435" s="46">
        <f t="shared" si="45"/>
        <v>0</v>
      </c>
      <c r="L435" s="46">
        <f t="shared" si="46"/>
        <v>0</v>
      </c>
      <c r="M435" s="46">
        <f t="shared" si="47"/>
        <v>0</v>
      </c>
      <c r="N435" s="46">
        <f t="shared" si="48"/>
        <v>0</v>
      </c>
      <c r="P435" s="272" t="b">
        <f t="shared" si="49"/>
        <v>1</v>
      </c>
    </row>
    <row r="436" spans="2:16" ht="15.75" x14ac:dyDescent="0.25">
      <c r="B436" s="245">
        <v>421</v>
      </c>
      <c r="C436" s="251"/>
      <c r="D436" s="252"/>
      <c r="E436" s="251"/>
      <c r="F436" s="252"/>
      <c r="H436" s="274" t="b">
        <f>IF(ISBLANK(C436),TRUE,IF(OR(ISBLANK(D436),ISBLANK(E436),ISBLANK(F436),ISBLANK(#REF!)),FALSE,TRUE))</f>
        <v>1</v>
      </c>
      <c r="I436" s="46">
        <f t="shared" si="43"/>
        <v>0</v>
      </c>
      <c r="J436" s="46">
        <f t="shared" si="44"/>
        <v>0</v>
      </c>
      <c r="K436" s="46">
        <f t="shared" si="45"/>
        <v>0</v>
      </c>
      <c r="L436" s="46">
        <f t="shared" si="46"/>
        <v>0</v>
      </c>
      <c r="M436" s="46">
        <f t="shared" si="47"/>
        <v>0</v>
      </c>
      <c r="N436" s="46">
        <f t="shared" si="48"/>
        <v>0</v>
      </c>
      <c r="P436" s="272" t="b">
        <f t="shared" si="49"/>
        <v>1</v>
      </c>
    </row>
    <row r="437" spans="2:16" ht="15.75" x14ac:dyDescent="0.25">
      <c r="B437" s="245">
        <v>422</v>
      </c>
      <c r="C437" s="251"/>
      <c r="D437" s="252"/>
      <c r="E437" s="251"/>
      <c r="F437" s="252"/>
      <c r="H437" s="274" t="b">
        <f>IF(ISBLANK(C437),TRUE,IF(OR(ISBLANK(D437),ISBLANK(E437),ISBLANK(F437),ISBLANK(#REF!)),FALSE,TRUE))</f>
        <v>1</v>
      </c>
      <c r="I437" s="46">
        <f t="shared" si="43"/>
        <v>0</v>
      </c>
      <c r="J437" s="46">
        <f t="shared" si="44"/>
        <v>0</v>
      </c>
      <c r="K437" s="46">
        <f t="shared" si="45"/>
        <v>0</v>
      </c>
      <c r="L437" s="46">
        <f t="shared" si="46"/>
        <v>0</v>
      </c>
      <c r="M437" s="46">
        <f t="shared" si="47"/>
        <v>0</v>
      </c>
      <c r="N437" s="46">
        <f t="shared" si="48"/>
        <v>0</v>
      </c>
      <c r="P437" s="272" t="b">
        <f t="shared" si="49"/>
        <v>1</v>
      </c>
    </row>
    <row r="438" spans="2:16" ht="15.75" x14ac:dyDescent="0.25">
      <c r="B438" s="245">
        <v>423</v>
      </c>
      <c r="C438" s="251"/>
      <c r="D438" s="252"/>
      <c r="E438" s="251"/>
      <c r="F438" s="252"/>
      <c r="H438" s="274" t="b">
        <f>IF(ISBLANK(C438),TRUE,IF(OR(ISBLANK(D438),ISBLANK(E438),ISBLANK(F438),ISBLANK(#REF!)),FALSE,TRUE))</f>
        <v>1</v>
      </c>
      <c r="I438" s="46">
        <f t="shared" si="43"/>
        <v>0</v>
      </c>
      <c r="J438" s="46">
        <f t="shared" si="44"/>
        <v>0</v>
      </c>
      <c r="K438" s="46">
        <f t="shared" si="45"/>
        <v>0</v>
      </c>
      <c r="L438" s="46">
        <f t="shared" si="46"/>
        <v>0</v>
      </c>
      <c r="M438" s="46">
        <f t="shared" si="47"/>
        <v>0</v>
      </c>
      <c r="N438" s="46">
        <f t="shared" si="48"/>
        <v>0</v>
      </c>
      <c r="P438" s="272" t="b">
        <f t="shared" si="49"/>
        <v>1</v>
      </c>
    </row>
    <row r="439" spans="2:16" ht="15.75" x14ac:dyDescent="0.25">
      <c r="B439" s="245">
        <v>424</v>
      </c>
      <c r="C439" s="251"/>
      <c r="D439" s="252"/>
      <c r="E439" s="251"/>
      <c r="F439" s="252"/>
      <c r="H439" s="274" t="b">
        <f>IF(ISBLANK(C439),TRUE,IF(OR(ISBLANK(D439),ISBLANK(E439),ISBLANK(F439),ISBLANK(#REF!)),FALSE,TRUE))</f>
        <v>1</v>
      </c>
      <c r="I439" s="46">
        <f t="shared" si="43"/>
        <v>0</v>
      </c>
      <c r="J439" s="46">
        <f t="shared" si="44"/>
        <v>0</v>
      </c>
      <c r="K439" s="46">
        <f t="shared" si="45"/>
        <v>0</v>
      </c>
      <c r="L439" s="46">
        <f t="shared" si="46"/>
        <v>0</v>
      </c>
      <c r="M439" s="46">
        <f t="shared" si="47"/>
        <v>0</v>
      </c>
      <c r="N439" s="46">
        <f t="shared" si="48"/>
        <v>0</v>
      </c>
      <c r="P439" s="272" t="b">
        <f t="shared" si="49"/>
        <v>1</v>
      </c>
    </row>
    <row r="440" spans="2:16" ht="15.75" x14ac:dyDescent="0.25">
      <c r="B440" s="245">
        <v>425</v>
      </c>
      <c r="C440" s="251"/>
      <c r="D440" s="252"/>
      <c r="E440" s="251"/>
      <c r="F440" s="252"/>
      <c r="H440" s="274" t="b">
        <f>IF(ISBLANK(C440),TRUE,IF(OR(ISBLANK(D440),ISBLANK(E440),ISBLANK(F440),ISBLANK(#REF!)),FALSE,TRUE))</f>
        <v>1</v>
      </c>
      <c r="I440" s="46">
        <f t="shared" si="43"/>
        <v>0</v>
      </c>
      <c r="J440" s="46">
        <f t="shared" si="44"/>
        <v>0</v>
      </c>
      <c r="K440" s="46">
        <f t="shared" si="45"/>
        <v>0</v>
      </c>
      <c r="L440" s="46">
        <f t="shared" si="46"/>
        <v>0</v>
      </c>
      <c r="M440" s="46">
        <f t="shared" si="47"/>
        <v>0</v>
      </c>
      <c r="N440" s="46">
        <f t="shared" si="48"/>
        <v>0</v>
      </c>
      <c r="P440" s="272" t="b">
        <f t="shared" si="49"/>
        <v>1</v>
      </c>
    </row>
    <row r="441" spans="2:16" ht="15.75" x14ac:dyDescent="0.25">
      <c r="B441" s="245">
        <v>426</v>
      </c>
      <c r="C441" s="251"/>
      <c r="D441" s="252"/>
      <c r="E441" s="251"/>
      <c r="F441" s="252"/>
      <c r="H441" s="274" t="b">
        <f>IF(ISBLANK(C441),TRUE,IF(OR(ISBLANK(D441),ISBLANK(E441),ISBLANK(F441),ISBLANK(#REF!)),FALSE,TRUE))</f>
        <v>1</v>
      </c>
      <c r="I441" s="46">
        <f t="shared" si="43"/>
        <v>0</v>
      </c>
      <c r="J441" s="46">
        <f t="shared" si="44"/>
        <v>0</v>
      </c>
      <c r="K441" s="46">
        <f t="shared" si="45"/>
        <v>0</v>
      </c>
      <c r="L441" s="46">
        <f t="shared" si="46"/>
        <v>0</v>
      </c>
      <c r="M441" s="46">
        <f t="shared" si="47"/>
        <v>0</v>
      </c>
      <c r="N441" s="46">
        <f t="shared" si="48"/>
        <v>0</v>
      </c>
      <c r="P441" s="272" t="b">
        <f t="shared" si="49"/>
        <v>1</v>
      </c>
    </row>
    <row r="442" spans="2:16" ht="15.75" x14ac:dyDescent="0.25">
      <c r="B442" s="245">
        <v>427</v>
      </c>
      <c r="C442" s="251"/>
      <c r="D442" s="252"/>
      <c r="E442" s="251"/>
      <c r="F442" s="252"/>
      <c r="H442" s="274" t="b">
        <f>IF(ISBLANK(C442),TRUE,IF(OR(ISBLANK(D442),ISBLANK(E442),ISBLANK(F442),ISBLANK(#REF!)),FALSE,TRUE))</f>
        <v>1</v>
      </c>
      <c r="I442" s="46">
        <f t="shared" si="43"/>
        <v>0</v>
      </c>
      <c r="J442" s="46">
        <f t="shared" si="44"/>
        <v>0</v>
      </c>
      <c r="K442" s="46">
        <f t="shared" si="45"/>
        <v>0</v>
      </c>
      <c r="L442" s="46">
        <f t="shared" si="46"/>
        <v>0</v>
      </c>
      <c r="M442" s="46">
        <f t="shared" si="47"/>
        <v>0</v>
      </c>
      <c r="N442" s="46">
        <f t="shared" si="48"/>
        <v>0</v>
      </c>
      <c r="P442" s="272" t="b">
        <f t="shared" si="49"/>
        <v>1</v>
      </c>
    </row>
    <row r="443" spans="2:16" ht="15.75" x14ac:dyDescent="0.25">
      <c r="B443" s="245">
        <v>428</v>
      </c>
      <c r="C443" s="251"/>
      <c r="D443" s="252"/>
      <c r="E443" s="251"/>
      <c r="F443" s="252"/>
      <c r="H443" s="274" t="b">
        <f>IF(ISBLANK(C443),TRUE,IF(OR(ISBLANK(D443),ISBLANK(E443),ISBLANK(F443),ISBLANK(#REF!)),FALSE,TRUE))</f>
        <v>1</v>
      </c>
      <c r="I443" s="46">
        <f t="shared" si="43"/>
        <v>0</v>
      </c>
      <c r="J443" s="46">
        <f t="shared" si="44"/>
        <v>0</v>
      </c>
      <c r="K443" s="46">
        <f t="shared" si="45"/>
        <v>0</v>
      </c>
      <c r="L443" s="46">
        <f t="shared" si="46"/>
        <v>0</v>
      </c>
      <c r="M443" s="46">
        <f t="shared" si="47"/>
        <v>0</v>
      </c>
      <c r="N443" s="46">
        <f t="shared" si="48"/>
        <v>0</v>
      </c>
      <c r="P443" s="272" t="b">
        <f t="shared" si="49"/>
        <v>1</v>
      </c>
    </row>
    <row r="444" spans="2:16" ht="15.75" x14ac:dyDescent="0.25">
      <c r="B444" s="245">
        <v>429</v>
      </c>
      <c r="C444" s="251"/>
      <c r="D444" s="252"/>
      <c r="E444" s="251"/>
      <c r="F444" s="252"/>
      <c r="H444" s="274" t="b">
        <f>IF(ISBLANK(C444),TRUE,IF(OR(ISBLANK(D444),ISBLANK(E444),ISBLANK(F444),ISBLANK(#REF!)),FALSE,TRUE))</f>
        <v>1</v>
      </c>
      <c r="I444" s="46">
        <f t="shared" si="43"/>
        <v>0</v>
      </c>
      <c r="J444" s="46">
        <f t="shared" si="44"/>
        <v>0</v>
      </c>
      <c r="K444" s="46">
        <f t="shared" si="45"/>
        <v>0</v>
      </c>
      <c r="L444" s="46">
        <f t="shared" si="46"/>
        <v>0</v>
      </c>
      <c r="M444" s="46">
        <f t="shared" si="47"/>
        <v>0</v>
      </c>
      <c r="N444" s="46">
        <f t="shared" si="48"/>
        <v>0</v>
      </c>
      <c r="P444" s="272" t="b">
        <f t="shared" si="49"/>
        <v>1</v>
      </c>
    </row>
    <row r="445" spans="2:16" ht="15.75" x14ac:dyDescent="0.25">
      <c r="B445" s="245">
        <v>430</v>
      </c>
      <c r="C445" s="251"/>
      <c r="D445" s="252"/>
      <c r="E445" s="251"/>
      <c r="F445" s="252"/>
      <c r="H445" s="274" t="b">
        <f>IF(ISBLANK(C445),TRUE,IF(OR(ISBLANK(D445),ISBLANK(E445),ISBLANK(F445),ISBLANK(#REF!)),FALSE,TRUE))</f>
        <v>1</v>
      </c>
      <c r="I445" s="46">
        <f t="shared" si="43"/>
        <v>0</v>
      </c>
      <c r="J445" s="46">
        <f t="shared" si="44"/>
        <v>0</v>
      </c>
      <c r="K445" s="46">
        <f t="shared" si="45"/>
        <v>0</v>
      </c>
      <c r="L445" s="46">
        <f t="shared" si="46"/>
        <v>0</v>
      </c>
      <c r="M445" s="46">
        <f t="shared" si="47"/>
        <v>0</v>
      </c>
      <c r="N445" s="46">
        <f t="shared" si="48"/>
        <v>0</v>
      </c>
      <c r="P445" s="272" t="b">
        <f t="shared" si="49"/>
        <v>1</v>
      </c>
    </row>
    <row r="446" spans="2:16" ht="15.75" x14ac:dyDescent="0.25">
      <c r="B446" s="245">
        <v>431</v>
      </c>
      <c r="C446" s="251"/>
      <c r="D446" s="252"/>
      <c r="E446" s="251"/>
      <c r="F446" s="252"/>
      <c r="H446" s="274" t="b">
        <f>IF(ISBLANK(C446),TRUE,IF(OR(ISBLANK(D446),ISBLANK(E446),ISBLANK(F446),ISBLANK(#REF!)),FALSE,TRUE))</f>
        <v>1</v>
      </c>
      <c r="I446" s="46">
        <f t="shared" si="43"/>
        <v>0</v>
      </c>
      <c r="J446" s="46">
        <f t="shared" si="44"/>
        <v>0</v>
      </c>
      <c r="K446" s="46">
        <f t="shared" si="45"/>
        <v>0</v>
      </c>
      <c r="L446" s="46">
        <f t="shared" si="46"/>
        <v>0</v>
      </c>
      <c r="M446" s="46">
        <f t="shared" si="47"/>
        <v>0</v>
      </c>
      <c r="N446" s="46">
        <f t="shared" si="48"/>
        <v>0</v>
      </c>
      <c r="P446" s="272" t="b">
        <f t="shared" si="49"/>
        <v>1</v>
      </c>
    </row>
    <row r="447" spans="2:16" ht="15.75" x14ac:dyDescent="0.25">
      <c r="B447" s="245">
        <v>432</v>
      </c>
      <c r="C447" s="251"/>
      <c r="D447" s="252"/>
      <c r="E447" s="251"/>
      <c r="F447" s="252"/>
      <c r="H447" s="274" t="b">
        <f>IF(ISBLANK(C447),TRUE,IF(OR(ISBLANK(D447),ISBLANK(E447),ISBLANK(F447),ISBLANK(#REF!)),FALSE,TRUE))</f>
        <v>1</v>
      </c>
      <c r="I447" s="46">
        <f t="shared" si="43"/>
        <v>0</v>
      </c>
      <c r="J447" s="46">
        <f t="shared" si="44"/>
        <v>0</v>
      </c>
      <c r="K447" s="46">
        <f t="shared" si="45"/>
        <v>0</v>
      </c>
      <c r="L447" s="46">
        <f t="shared" si="46"/>
        <v>0</v>
      </c>
      <c r="M447" s="46">
        <f t="shared" si="47"/>
        <v>0</v>
      </c>
      <c r="N447" s="46">
        <f t="shared" si="48"/>
        <v>0</v>
      </c>
      <c r="P447" s="272" t="b">
        <f t="shared" si="49"/>
        <v>1</v>
      </c>
    </row>
    <row r="448" spans="2:16" ht="15.75" x14ac:dyDescent="0.25">
      <c r="B448" s="245">
        <v>433</v>
      </c>
      <c r="C448" s="251"/>
      <c r="D448" s="252"/>
      <c r="E448" s="251"/>
      <c r="F448" s="252"/>
      <c r="H448" s="274" t="b">
        <f>IF(ISBLANK(C448),TRUE,IF(OR(ISBLANK(D448),ISBLANK(E448),ISBLANK(F448),ISBLANK(#REF!)),FALSE,TRUE))</f>
        <v>1</v>
      </c>
      <c r="I448" s="46">
        <f t="shared" si="43"/>
        <v>0</v>
      </c>
      <c r="J448" s="46">
        <f t="shared" si="44"/>
        <v>0</v>
      </c>
      <c r="K448" s="46">
        <f t="shared" si="45"/>
        <v>0</v>
      </c>
      <c r="L448" s="46">
        <f t="shared" si="46"/>
        <v>0</v>
      </c>
      <c r="M448" s="46">
        <f t="shared" si="47"/>
        <v>0</v>
      </c>
      <c r="N448" s="46">
        <f t="shared" si="48"/>
        <v>0</v>
      </c>
      <c r="P448" s="272" t="b">
        <f t="shared" si="49"/>
        <v>1</v>
      </c>
    </row>
    <row r="449" spans="2:16" ht="15.75" x14ac:dyDescent="0.25">
      <c r="B449" s="245">
        <v>434</v>
      </c>
      <c r="C449" s="251"/>
      <c r="D449" s="252"/>
      <c r="E449" s="251"/>
      <c r="F449" s="252"/>
      <c r="H449" s="274" t="b">
        <f>IF(ISBLANK(C449),TRUE,IF(OR(ISBLANK(D449),ISBLANK(E449),ISBLANK(F449),ISBLANK(#REF!)),FALSE,TRUE))</f>
        <v>1</v>
      </c>
      <c r="I449" s="46">
        <f t="shared" si="43"/>
        <v>0</v>
      </c>
      <c r="J449" s="46">
        <f t="shared" si="44"/>
        <v>0</v>
      </c>
      <c r="K449" s="46">
        <f t="shared" si="45"/>
        <v>0</v>
      </c>
      <c r="L449" s="46">
        <f t="shared" si="46"/>
        <v>0</v>
      </c>
      <c r="M449" s="46">
        <f t="shared" si="47"/>
        <v>0</v>
      </c>
      <c r="N449" s="46">
        <f t="shared" si="48"/>
        <v>0</v>
      </c>
      <c r="P449" s="272" t="b">
        <f t="shared" si="49"/>
        <v>1</v>
      </c>
    </row>
    <row r="450" spans="2:16" ht="15.75" x14ac:dyDescent="0.25">
      <c r="B450" s="245">
        <v>435</v>
      </c>
      <c r="C450" s="251"/>
      <c r="D450" s="252"/>
      <c r="E450" s="251"/>
      <c r="F450" s="252"/>
      <c r="H450" s="274" t="b">
        <f>IF(ISBLANK(C450),TRUE,IF(OR(ISBLANK(D450),ISBLANK(E450),ISBLANK(F450),ISBLANK(#REF!)),FALSE,TRUE))</f>
        <v>1</v>
      </c>
      <c r="I450" s="46">
        <f t="shared" si="43"/>
        <v>0</v>
      </c>
      <c r="J450" s="46">
        <f t="shared" si="44"/>
        <v>0</v>
      </c>
      <c r="K450" s="46">
        <f t="shared" si="45"/>
        <v>0</v>
      </c>
      <c r="L450" s="46">
        <f t="shared" si="46"/>
        <v>0</v>
      </c>
      <c r="M450" s="46">
        <f t="shared" si="47"/>
        <v>0</v>
      </c>
      <c r="N450" s="46">
        <f t="shared" si="48"/>
        <v>0</v>
      </c>
      <c r="P450" s="272" t="b">
        <f t="shared" si="49"/>
        <v>1</v>
      </c>
    </row>
    <row r="451" spans="2:16" ht="15.75" x14ac:dyDescent="0.25">
      <c r="B451" s="245">
        <v>436</v>
      </c>
      <c r="C451" s="251"/>
      <c r="D451" s="252"/>
      <c r="E451" s="251"/>
      <c r="F451" s="252"/>
      <c r="H451" s="274" t="b">
        <f>IF(ISBLANK(C451),TRUE,IF(OR(ISBLANK(D451),ISBLANK(E451),ISBLANK(F451),ISBLANK(#REF!)),FALSE,TRUE))</f>
        <v>1</v>
      </c>
      <c r="I451" s="46">
        <f t="shared" si="43"/>
        <v>0</v>
      </c>
      <c r="J451" s="46">
        <f t="shared" si="44"/>
        <v>0</v>
      </c>
      <c r="K451" s="46">
        <f t="shared" si="45"/>
        <v>0</v>
      </c>
      <c r="L451" s="46">
        <f t="shared" si="46"/>
        <v>0</v>
      </c>
      <c r="M451" s="46">
        <f t="shared" si="47"/>
        <v>0</v>
      </c>
      <c r="N451" s="46">
        <f t="shared" si="48"/>
        <v>0</v>
      </c>
      <c r="P451" s="272" t="b">
        <f t="shared" si="49"/>
        <v>1</v>
      </c>
    </row>
    <row r="452" spans="2:16" ht="15.75" x14ac:dyDescent="0.25">
      <c r="B452" s="245">
        <v>437</v>
      </c>
      <c r="C452" s="251"/>
      <c r="D452" s="252"/>
      <c r="E452" s="251"/>
      <c r="F452" s="252"/>
      <c r="H452" s="274" t="b">
        <f>IF(ISBLANK(C452),TRUE,IF(OR(ISBLANK(D452),ISBLANK(E452),ISBLANK(F452),ISBLANK(#REF!)),FALSE,TRUE))</f>
        <v>1</v>
      </c>
      <c r="I452" s="46">
        <f t="shared" si="43"/>
        <v>0</v>
      </c>
      <c r="J452" s="46">
        <f t="shared" si="44"/>
        <v>0</v>
      </c>
      <c r="K452" s="46">
        <f t="shared" si="45"/>
        <v>0</v>
      </c>
      <c r="L452" s="46">
        <f t="shared" si="46"/>
        <v>0</v>
      </c>
      <c r="M452" s="46">
        <f t="shared" si="47"/>
        <v>0</v>
      </c>
      <c r="N452" s="46">
        <f t="shared" si="48"/>
        <v>0</v>
      </c>
      <c r="P452" s="272" t="b">
        <f t="shared" si="49"/>
        <v>1</v>
      </c>
    </row>
    <row r="453" spans="2:16" ht="15.75" x14ac:dyDescent="0.25">
      <c r="B453" s="245">
        <v>438</v>
      </c>
      <c r="C453" s="251"/>
      <c r="D453" s="252"/>
      <c r="E453" s="251"/>
      <c r="F453" s="252"/>
      <c r="H453" s="274" t="b">
        <f>IF(ISBLANK(C453),TRUE,IF(OR(ISBLANK(D453),ISBLANK(E453),ISBLANK(F453),ISBLANK(#REF!)),FALSE,TRUE))</f>
        <v>1</v>
      </c>
      <c r="I453" s="46">
        <f t="shared" si="43"/>
        <v>0</v>
      </c>
      <c r="J453" s="46">
        <f t="shared" si="44"/>
        <v>0</v>
      </c>
      <c r="K453" s="46">
        <f t="shared" si="45"/>
        <v>0</v>
      </c>
      <c r="L453" s="46">
        <f t="shared" si="46"/>
        <v>0</v>
      </c>
      <c r="M453" s="46">
        <f t="shared" si="47"/>
        <v>0</v>
      </c>
      <c r="N453" s="46">
        <f t="shared" si="48"/>
        <v>0</v>
      </c>
      <c r="P453" s="272" t="b">
        <f t="shared" si="49"/>
        <v>1</v>
      </c>
    </row>
    <row r="454" spans="2:16" ht="15.75" x14ac:dyDescent="0.25">
      <c r="B454" s="245">
        <v>439</v>
      </c>
      <c r="C454" s="251"/>
      <c r="D454" s="252"/>
      <c r="E454" s="251"/>
      <c r="F454" s="252"/>
      <c r="H454" s="274" t="b">
        <f>IF(ISBLANK(C454),TRUE,IF(OR(ISBLANK(D454),ISBLANK(E454),ISBLANK(F454),ISBLANK(#REF!)),FALSE,TRUE))</f>
        <v>1</v>
      </c>
      <c r="I454" s="46">
        <f t="shared" si="43"/>
        <v>0</v>
      </c>
      <c r="J454" s="46">
        <f t="shared" si="44"/>
        <v>0</v>
      </c>
      <c r="K454" s="46">
        <f t="shared" si="45"/>
        <v>0</v>
      </c>
      <c r="L454" s="46">
        <f t="shared" si="46"/>
        <v>0</v>
      </c>
      <c r="M454" s="46">
        <f t="shared" si="47"/>
        <v>0</v>
      </c>
      <c r="N454" s="46">
        <f t="shared" si="48"/>
        <v>0</v>
      </c>
      <c r="P454" s="272" t="b">
        <f t="shared" si="49"/>
        <v>1</v>
      </c>
    </row>
    <row r="455" spans="2:16" ht="15.75" x14ac:dyDescent="0.25">
      <c r="B455" s="245">
        <v>440</v>
      </c>
      <c r="C455" s="251"/>
      <c r="D455" s="252"/>
      <c r="E455" s="251"/>
      <c r="F455" s="252"/>
      <c r="H455" s="274" t="b">
        <f>IF(ISBLANK(C455),TRUE,IF(OR(ISBLANK(D455),ISBLANK(E455),ISBLANK(F455),ISBLANK(#REF!)),FALSE,TRUE))</f>
        <v>1</v>
      </c>
      <c r="I455" s="46">
        <f t="shared" si="43"/>
        <v>0</v>
      </c>
      <c r="J455" s="46">
        <f t="shared" si="44"/>
        <v>0</v>
      </c>
      <c r="K455" s="46">
        <f t="shared" si="45"/>
        <v>0</v>
      </c>
      <c r="L455" s="46">
        <f t="shared" si="46"/>
        <v>0</v>
      </c>
      <c r="M455" s="46">
        <f t="shared" si="47"/>
        <v>0</v>
      </c>
      <c r="N455" s="46">
        <f t="shared" si="48"/>
        <v>0</v>
      </c>
      <c r="P455" s="272" t="b">
        <f t="shared" si="49"/>
        <v>1</v>
      </c>
    </row>
    <row r="456" spans="2:16" ht="15.75" x14ac:dyDescent="0.25">
      <c r="B456" s="245">
        <v>441</v>
      </c>
      <c r="C456" s="251"/>
      <c r="D456" s="252"/>
      <c r="E456" s="251"/>
      <c r="F456" s="252"/>
      <c r="H456" s="274" t="b">
        <f>IF(ISBLANK(C456),TRUE,IF(OR(ISBLANK(D456),ISBLANK(E456),ISBLANK(F456),ISBLANK(#REF!)),FALSE,TRUE))</f>
        <v>1</v>
      </c>
      <c r="I456" s="46">
        <f t="shared" si="43"/>
        <v>0</v>
      </c>
      <c r="J456" s="46">
        <f t="shared" si="44"/>
        <v>0</v>
      </c>
      <c r="K456" s="46">
        <f t="shared" si="45"/>
        <v>0</v>
      </c>
      <c r="L456" s="46">
        <f t="shared" si="46"/>
        <v>0</v>
      </c>
      <c r="M456" s="46">
        <f t="shared" si="47"/>
        <v>0</v>
      </c>
      <c r="N456" s="46">
        <f t="shared" si="48"/>
        <v>0</v>
      </c>
      <c r="P456" s="272" t="b">
        <f t="shared" si="49"/>
        <v>1</v>
      </c>
    </row>
    <row r="457" spans="2:16" ht="15.75" x14ac:dyDescent="0.25">
      <c r="B457" s="245">
        <v>442</v>
      </c>
      <c r="C457" s="251"/>
      <c r="D457" s="252"/>
      <c r="E457" s="251"/>
      <c r="F457" s="252"/>
      <c r="H457" s="274" t="b">
        <f>IF(ISBLANK(C457),TRUE,IF(OR(ISBLANK(D457),ISBLANK(E457),ISBLANK(F457),ISBLANK(#REF!)),FALSE,TRUE))</f>
        <v>1</v>
      </c>
      <c r="I457" s="46">
        <f t="shared" si="43"/>
        <v>0</v>
      </c>
      <c r="J457" s="46">
        <f t="shared" si="44"/>
        <v>0</v>
      </c>
      <c r="K457" s="46">
        <f t="shared" si="45"/>
        <v>0</v>
      </c>
      <c r="L457" s="46">
        <f t="shared" si="46"/>
        <v>0</v>
      </c>
      <c r="M457" s="46">
        <f t="shared" si="47"/>
        <v>0</v>
      </c>
      <c r="N457" s="46">
        <f t="shared" si="48"/>
        <v>0</v>
      </c>
      <c r="P457" s="272" t="b">
        <f t="shared" si="49"/>
        <v>1</v>
      </c>
    </row>
    <row r="458" spans="2:16" ht="15.75" x14ac:dyDescent="0.25">
      <c r="B458" s="245">
        <v>443</v>
      </c>
      <c r="C458" s="251"/>
      <c r="D458" s="252"/>
      <c r="E458" s="251"/>
      <c r="F458" s="252"/>
      <c r="H458" s="274" t="b">
        <f>IF(ISBLANK(C458),TRUE,IF(OR(ISBLANK(D458),ISBLANK(E458),ISBLANK(F458),ISBLANK(#REF!)),FALSE,TRUE))</f>
        <v>1</v>
      </c>
      <c r="I458" s="46">
        <f t="shared" si="43"/>
        <v>0</v>
      </c>
      <c r="J458" s="46">
        <f t="shared" si="44"/>
        <v>0</v>
      </c>
      <c r="K458" s="46">
        <f t="shared" si="45"/>
        <v>0</v>
      </c>
      <c r="L458" s="46">
        <f t="shared" si="46"/>
        <v>0</v>
      </c>
      <c r="M458" s="46">
        <f t="shared" si="47"/>
        <v>0</v>
      </c>
      <c r="N458" s="46">
        <f t="shared" si="48"/>
        <v>0</v>
      </c>
      <c r="P458" s="272" t="b">
        <f t="shared" si="49"/>
        <v>1</v>
      </c>
    </row>
    <row r="459" spans="2:16" ht="15.75" x14ac:dyDescent="0.25">
      <c r="B459" s="245">
        <v>444</v>
      </c>
      <c r="C459" s="251"/>
      <c r="D459" s="252"/>
      <c r="E459" s="251"/>
      <c r="F459" s="252"/>
      <c r="H459" s="274" t="b">
        <f>IF(ISBLANK(C459),TRUE,IF(OR(ISBLANK(D459),ISBLANK(E459),ISBLANK(F459),ISBLANK(#REF!)),FALSE,TRUE))</f>
        <v>1</v>
      </c>
      <c r="I459" s="46">
        <f t="shared" si="43"/>
        <v>0</v>
      </c>
      <c r="J459" s="46">
        <f t="shared" si="44"/>
        <v>0</v>
      </c>
      <c r="K459" s="46">
        <f t="shared" si="45"/>
        <v>0</v>
      </c>
      <c r="L459" s="46">
        <f t="shared" si="46"/>
        <v>0</v>
      </c>
      <c r="M459" s="46">
        <f t="shared" si="47"/>
        <v>0</v>
      </c>
      <c r="N459" s="46">
        <f t="shared" si="48"/>
        <v>0</v>
      </c>
      <c r="P459" s="272" t="b">
        <f t="shared" si="49"/>
        <v>1</v>
      </c>
    </row>
    <row r="460" spans="2:16" ht="15.75" x14ac:dyDescent="0.25">
      <c r="B460" s="245">
        <v>445</v>
      </c>
      <c r="C460" s="251"/>
      <c r="D460" s="252"/>
      <c r="E460" s="251"/>
      <c r="F460" s="252"/>
      <c r="H460" s="274" t="b">
        <f>IF(ISBLANK(C460),TRUE,IF(OR(ISBLANK(D460),ISBLANK(E460),ISBLANK(F460),ISBLANK(#REF!)),FALSE,TRUE))</f>
        <v>1</v>
      </c>
      <c r="I460" s="46">
        <f t="shared" si="43"/>
        <v>0</v>
      </c>
      <c r="J460" s="46">
        <f t="shared" si="44"/>
        <v>0</v>
      </c>
      <c r="K460" s="46">
        <f t="shared" si="45"/>
        <v>0</v>
      </c>
      <c r="L460" s="46">
        <f t="shared" si="46"/>
        <v>0</v>
      </c>
      <c r="M460" s="46">
        <f t="shared" si="47"/>
        <v>0</v>
      </c>
      <c r="N460" s="46">
        <f t="shared" si="48"/>
        <v>0</v>
      </c>
      <c r="P460" s="272" t="b">
        <f t="shared" si="49"/>
        <v>1</v>
      </c>
    </row>
    <row r="461" spans="2:16" ht="15.75" x14ac:dyDescent="0.25">
      <c r="B461" s="245">
        <v>446</v>
      </c>
      <c r="C461" s="251"/>
      <c r="D461" s="252"/>
      <c r="E461" s="251"/>
      <c r="F461" s="252"/>
      <c r="H461" s="274" t="b">
        <f>IF(ISBLANK(C461),TRUE,IF(OR(ISBLANK(D461),ISBLANK(E461),ISBLANK(F461),ISBLANK(#REF!)),FALSE,TRUE))</f>
        <v>1</v>
      </c>
      <c r="I461" s="46">
        <f t="shared" si="43"/>
        <v>0</v>
      </c>
      <c r="J461" s="46">
        <f t="shared" si="44"/>
        <v>0</v>
      </c>
      <c r="K461" s="46">
        <f t="shared" si="45"/>
        <v>0</v>
      </c>
      <c r="L461" s="46">
        <f t="shared" si="46"/>
        <v>0</v>
      </c>
      <c r="M461" s="46">
        <f t="shared" si="47"/>
        <v>0</v>
      </c>
      <c r="N461" s="46">
        <f t="shared" si="48"/>
        <v>0</v>
      </c>
      <c r="P461" s="272" t="b">
        <f t="shared" si="49"/>
        <v>1</v>
      </c>
    </row>
    <row r="462" spans="2:16" ht="15.75" x14ac:dyDescent="0.25">
      <c r="B462" s="245">
        <v>447</v>
      </c>
      <c r="C462" s="251"/>
      <c r="D462" s="252"/>
      <c r="E462" s="251"/>
      <c r="F462" s="252"/>
      <c r="H462" s="274" t="b">
        <f>IF(ISBLANK(C462),TRUE,IF(OR(ISBLANK(D462),ISBLANK(E462),ISBLANK(F462),ISBLANK(#REF!)),FALSE,TRUE))</f>
        <v>1</v>
      </c>
      <c r="I462" s="46">
        <f t="shared" si="43"/>
        <v>0</v>
      </c>
      <c r="J462" s="46">
        <f t="shared" si="44"/>
        <v>0</v>
      </c>
      <c r="K462" s="46">
        <f t="shared" si="45"/>
        <v>0</v>
      </c>
      <c r="L462" s="46">
        <f t="shared" si="46"/>
        <v>0</v>
      </c>
      <c r="M462" s="46">
        <f t="shared" si="47"/>
        <v>0</v>
      </c>
      <c r="N462" s="46">
        <f t="shared" si="48"/>
        <v>0</v>
      </c>
      <c r="P462" s="272" t="b">
        <f t="shared" si="49"/>
        <v>1</v>
      </c>
    </row>
    <row r="463" spans="2:16" ht="15.75" x14ac:dyDescent="0.25">
      <c r="B463" s="245">
        <v>448</v>
      </c>
      <c r="C463" s="251"/>
      <c r="D463" s="252"/>
      <c r="E463" s="251"/>
      <c r="F463" s="252"/>
      <c r="H463" s="274" t="b">
        <f>IF(ISBLANK(C463),TRUE,IF(OR(ISBLANK(D463),ISBLANK(E463),ISBLANK(F463),ISBLANK(#REF!)),FALSE,TRUE))</f>
        <v>1</v>
      </c>
      <c r="I463" s="46">
        <f t="shared" si="43"/>
        <v>0</v>
      </c>
      <c r="J463" s="46">
        <f t="shared" si="44"/>
        <v>0</v>
      </c>
      <c r="K463" s="46">
        <f t="shared" si="45"/>
        <v>0</v>
      </c>
      <c r="L463" s="46">
        <f t="shared" si="46"/>
        <v>0</v>
      </c>
      <c r="M463" s="46">
        <f t="shared" si="47"/>
        <v>0</v>
      </c>
      <c r="N463" s="46">
        <f t="shared" si="48"/>
        <v>0</v>
      </c>
      <c r="P463" s="272" t="b">
        <f t="shared" si="49"/>
        <v>1</v>
      </c>
    </row>
    <row r="464" spans="2:16" ht="15.75" x14ac:dyDescent="0.25">
      <c r="B464" s="245">
        <v>449</v>
      </c>
      <c r="C464" s="251"/>
      <c r="D464" s="252"/>
      <c r="E464" s="251"/>
      <c r="F464" s="252"/>
      <c r="H464" s="274" t="b">
        <f>IF(ISBLANK(C464),TRUE,IF(OR(ISBLANK(D464),ISBLANK(E464),ISBLANK(F464),ISBLANK(#REF!)),FALSE,TRUE))</f>
        <v>1</v>
      </c>
      <c r="I464" s="46">
        <f t="shared" ref="I464:I527" si="50">IF(E464="Retail",F464,0)</f>
        <v>0</v>
      </c>
      <c r="J464" s="46">
        <f t="shared" ref="J464:J527" si="51">IF(E464="Well Informed",F464,0)</f>
        <v>0</v>
      </c>
      <c r="K464" s="46">
        <f t="shared" ref="K464:K527" si="52">IF(E464="Professional",F464,0)</f>
        <v>0</v>
      </c>
      <c r="L464" s="46">
        <f t="shared" ref="L464:L527" si="53">IF(E464="Retail",D464,0)</f>
        <v>0</v>
      </c>
      <c r="M464" s="46">
        <f t="shared" ref="M464:M527" si="54">IF(E464="Well Informed",D464,0)</f>
        <v>0</v>
      </c>
      <c r="N464" s="46">
        <f t="shared" ref="N464:N527" si="55">IF(E464="Professional",D464,0)</f>
        <v>0</v>
      </c>
      <c r="P464" s="272" t="b">
        <f t="shared" si="49"/>
        <v>1</v>
      </c>
    </row>
    <row r="465" spans="2:16" ht="15.75" x14ac:dyDescent="0.25">
      <c r="B465" s="245">
        <v>450</v>
      </c>
      <c r="C465" s="251"/>
      <c r="D465" s="252"/>
      <c r="E465" s="251"/>
      <c r="F465" s="252"/>
      <c r="H465" s="274" t="b">
        <f>IF(ISBLANK(C465),TRUE,IF(OR(ISBLANK(D465),ISBLANK(E465),ISBLANK(F465),ISBLANK(#REF!)),FALSE,TRUE))</f>
        <v>1</v>
      </c>
      <c r="I465" s="46">
        <f t="shared" si="50"/>
        <v>0</v>
      </c>
      <c r="J465" s="46">
        <f t="shared" si="51"/>
        <v>0</v>
      </c>
      <c r="K465" s="46">
        <f t="shared" si="52"/>
        <v>0</v>
      </c>
      <c r="L465" s="46">
        <f t="shared" si="53"/>
        <v>0</v>
      </c>
      <c r="M465" s="46">
        <f t="shared" si="54"/>
        <v>0</v>
      </c>
      <c r="N465" s="46">
        <f t="shared" si="55"/>
        <v>0</v>
      </c>
      <c r="P465" s="272" t="b">
        <f t="shared" ref="P465:P528" si="56">IF(AND(D465&lt;&gt;"",C465="N/A"),FALSE,TRUE)</f>
        <v>1</v>
      </c>
    </row>
    <row r="466" spans="2:16" ht="15.75" x14ac:dyDescent="0.25">
      <c r="B466" s="245">
        <v>451</v>
      </c>
      <c r="C466" s="251"/>
      <c r="D466" s="252"/>
      <c r="E466" s="251"/>
      <c r="F466" s="252"/>
      <c r="H466" s="274" t="b">
        <f>IF(ISBLANK(C466),TRUE,IF(OR(ISBLANK(D466),ISBLANK(E466),ISBLANK(F466),ISBLANK(#REF!)),FALSE,TRUE))</f>
        <v>1</v>
      </c>
      <c r="I466" s="46">
        <f t="shared" si="50"/>
        <v>0</v>
      </c>
      <c r="J466" s="46">
        <f t="shared" si="51"/>
        <v>0</v>
      </c>
      <c r="K466" s="46">
        <f t="shared" si="52"/>
        <v>0</v>
      </c>
      <c r="L466" s="46">
        <f t="shared" si="53"/>
        <v>0</v>
      </c>
      <c r="M466" s="46">
        <f t="shared" si="54"/>
        <v>0</v>
      </c>
      <c r="N466" s="46">
        <f t="shared" si="55"/>
        <v>0</v>
      </c>
      <c r="P466" s="272" t="b">
        <f t="shared" si="56"/>
        <v>1</v>
      </c>
    </row>
    <row r="467" spans="2:16" ht="15.75" x14ac:dyDescent="0.25">
      <c r="B467" s="245">
        <v>452</v>
      </c>
      <c r="C467" s="251"/>
      <c r="D467" s="252"/>
      <c r="E467" s="251"/>
      <c r="F467" s="252"/>
      <c r="H467" s="274" t="b">
        <f>IF(ISBLANK(C467),TRUE,IF(OR(ISBLANK(D467),ISBLANK(E467),ISBLANK(F467),ISBLANK(#REF!)),FALSE,TRUE))</f>
        <v>1</v>
      </c>
      <c r="I467" s="46">
        <f t="shared" si="50"/>
        <v>0</v>
      </c>
      <c r="J467" s="46">
        <f t="shared" si="51"/>
        <v>0</v>
      </c>
      <c r="K467" s="46">
        <f t="shared" si="52"/>
        <v>0</v>
      </c>
      <c r="L467" s="46">
        <f t="shared" si="53"/>
        <v>0</v>
      </c>
      <c r="M467" s="46">
        <f t="shared" si="54"/>
        <v>0</v>
      </c>
      <c r="N467" s="46">
        <f t="shared" si="55"/>
        <v>0</v>
      </c>
      <c r="P467" s="272" t="b">
        <f t="shared" si="56"/>
        <v>1</v>
      </c>
    </row>
    <row r="468" spans="2:16" ht="15.75" x14ac:dyDescent="0.25">
      <c r="B468" s="245">
        <v>453</v>
      </c>
      <c r="C468" s="251"/>
      <c r="D468" s="252"/>
      <c r="E468" s="251"/>
      <c r="F468" s="252"/>
      <c r="H468" s="274" t="b">
        <f>IF(ISBLANK(C468),TRUE,IF(OR(ISBLANK(D468),ISBLANK(E468),ISBLANK(F468),ISBLANK(#REF!)),FALSE,TRUE))</f>
        <v>1</v>
      </c>
      <c r="I468" s="46">
        <f t="shared" si="50"/>
        <v>0</v>
      </c>
      <c r="J468" s="46">
        <f t="shared" si="51"/>
        <v>0</v>
      </c>
      <c r="K468" s="46">
        <f t="shared" si="52"/>
        <v>0</v>
      </c>
      <c r="L468" s="46">
        <f t="shared" si="53"/>
        <v>0</v>
      </c>
      <c r="M468" s="46">
        <f t="shared" si="54"/>
        <v>0</v>
      </c>
      <c r="N468" s="46">
        <f t="shared" si="55"/>
        <v>0</v>
      </c>
      <c r="P468" s="272" t="b">
        <f t="shared" si="56"/>
        <v>1</v>
      </c>
    </row>
    <row r="469" spans="2:16" ht="15.75" x14ac:dyDescent="0.25">
      <c r="B469" s="245">
        <v>454</v>
      </c>
      <c r="C469" s="251"/>
      <c r="D469" s="252"/>
      <c r="E469" s="251"/>
      <c r="F469" s="252"/>
      <c r="H469" s="274" t="b">
        <f>IF(ISBLANK(C469),TRUE,IF(OR(ISBLANK(D469),ISBLANK(E469),ISBLANK(F469),ISBLANK(#REF!)),FALSE,TRUE))</f>
        <v>1</v>
      </c>
      <c r="I469" s="46">
        <f t="shared" si="50"/>
        <v>0</v>
      </c>
      <c r="J469" s="46">
        <f t="shared" si="51"/>
        <v>0</v>
      </c>
      <c r="K469" s="46">
        <f t="shared" si="52"/>
        <v>0</v>
      </c>
      <c r="L469" s="46">
        <f t="shared" si="53"/>
        <v>0</v>
      </c>
      <c r="M469" s="46">
        <f t="shared" si="54"/>
        <v>0</v>
      </c>
      <c r="N469" s="46">
        <f t="shared" si="55"/>
        <v>0</v>
      </c>
      <c r="P469" s="272" t="b">
        <f t="shared" si="56"/>
        <v>1</v>
      </c>
    </row>
    <row r="470" spans="2:16" ht="15.75" x14ac:dyDescent="0.25">
      <c r="B470" s="245">
        <v>455</v>
      </c>
      <c r="C470" s="251"/>
      <c r="D470" s="252"/>
      <c r="E470" s="251"/>
      <c r="F470" s="252"/>
      <c r="H470" s="274" t="b">
        <f>IF(ISBLANK(C470),TRUE,IF(OR(ISBLANK(D470),ISBLANK(E470),ISBLANK(F470),ISBLANK(#REF!)),FALSE,TRUE))</f>
        <v>1</v>
      </c>
      <c r="I470" s="46">
        <f t="shared" si="50"/>
        <v>0</v>
      </c>
      <c r="J470" s="46">
        <f t="shared" si="51"/>
        <v>0</v>
      </c>
      <c r="K470" s="46">
        <f t="shared" si="52"/>
        <v>0</v>
      </c>
      <c r="L470" s="46">
        <f t="shared" si="53"/>
        <v>0</v>
      </c>
      <c r="M470" s="46">
        <f t="shared" si="54"/>
        <v>0</v>
      </c>
      <c r="N470" s="46">
        <f t="shared" si="55"/>
        <v>0</v>
      </c>
      <c r="P470" s="272" t="b">
        <f t="shared" si="56"/>
        <v>1</v>
      </c>
    </row>
    <row r="471" spans="2:16" ht="15.75" x14ac:dyDescent="0.25">
      <c r="B471" s="245">
        <v>456</v>
      </c>
      <c r="C471" s="251"/>
      <c r="D471" s="252"/>
      <c r="E471" s="251"/>
      <c r="F471" s="252"/>
      <c r="H471" s="274" t="b">
        <f>IF(ISBLANK(C471),TRUE,IF(OR(ISBLANK(D471),ISBLANK(E471),ISBLANK(F471),ISBLANK(#REF!)),FALSE,TRUE))</f>
        <v>1</v>
      </c>
      <c r="I471" s="46">
        <f t="shared" si="50"/>
        <v>0</v>
      </c>
      <c r="J471" s="46">
        <f t="shared" si="51"/>
        <v>0</v>
      </c>
      <c r="K471" s="46">
        <f t="shared" si="52"/>
        <v>0</v>
      </c>
      <c r="L471" s="46">
        <f t="shared" si="53"/>
        <v>0</v>
      </c>
      <c r="M471" s="46">
        <f t="shared" si="54"/>
        <v>0</v>
      </c>
      <c r="N471" s="46">
        <f t="shared" si="55"/>
        <v>0</v>
      </c>
      <c r="P471" s="272" t="b">
        <f t="shared" si="56"/>
        <v>1</v>
      </c>
    </row>
    <row r="472" spans="2:16" ht="15.75" x14ac:dyDescent="0.25">
      <c r="B472" s="245">
        <v>457</v>
      </c>
      <c r="C472" s="251"/>
      <c r="D472" s="252"/>
      <c r="E472" s="251"/>
      <c r="F472" s="252"/>
      <c r="H472" s="274" t="b">
        <f>IF(ISBLANK(C472),TRUE,IF(OR(ISBLANK(D472),ISBLANK(E472),ISBLANK(F472),ISBLANK(#REF!)),FALSE,TRUE))</f>
        <v>1</v>
      </c>
      <c r="I472" s="46">
        <f t="shared" si="50"/>
        <v>0</v>
      </c>
      <c r="J472" s="46">
        <f t="shared" si="51"/>
        <v>0</v>
      </c>
      <c r="K472" s="46">
        <f t="shared" si="52"/>
        <v>0</v>
      </c>
      <c r="L472" s="46">
        <f t="shared" si="53"/>
        <v>0</v>
      </c>
      <c r="M472" s="46">
        <f t="shared" si="54"/>
        <v>0</v>
      </c>
      <c r="N472" s="46">
        <f t="shared" si="55"/>
        <v>0</v>
      </c>
      <c r="P472" s="272" t="b">
        <f t="shared" si="56"/>
        <v>1</v>
      </c>
    </row>
    <row r="473" spans="2:16" ht="15.75" x14ac:dyDescent="0.25">
      <c r="B473" s="245">
        <v>458</v>
      </c>
      <c r="C473" s="251"/>
      <c r="D473" s="252"/>
      <c r="E473" s="251"/>
      <c r="F473" s="252"/>
      <c r="H473" s="274" t="b">
        <f>IF(ISBLANK(C473),TRUE,IF(OR(ISBLANK(D473),ISBLANK(E473),ISBLANK(F473),ISBLANK(#REF!)),FALSE,TRUE))</f>
        <v>1</v>
      </c>
      <c r="I473" s="46">
        <f t="shared" si="50"/>
        <v>0</v>
      </c>
      <c r="J473" s="46">
        <f t="shared" si="51"/>
        <v>0</v>
      </c>
      <c r="K473" s="46">
        <f t="shared" si="52"/>
        <v>0</v>
      </c>
      <c r="L473" s="46">
        <f t="shared" si="53"/>
        <v>0</v>
      </c>
      <c r="M473" s="46">
        <f t="shared" si="54"/>
        <v>0</v>
      </c>
      <c r="N473" s="46">
        <f t="shared" si="55"/>
        <v>0</v>
      </c>
      <c r="P473" s="272" t="b">
        <f t="shared" si="56"/>
        <v>1</v>
      </c>
    </row>
    <row r="474" spans="2:16" ht="15.75" x14ac:dyDescent="0.25">
      <c r="B474" s="245">
        <v>459</v>
      </c>
      <c r="C474" s="251"/>
      <c r="D474" s="252"/>
      <c r="E474" s="251"/>
      <c r="F474" s="252"/>
      <c r="H474" s="274" t="b">
        <f>IF(ISBLANK(C474),TRUE,IF(OR(ISBLANK(D474),ISBLANK(E474),ISBLANK(F474),ISBLANK(#REF!)),FALSE,TRUE))</f>
        <v>1</v>
      </c>
      <c r="I474" s="46">
        <f t="shared" si="50"/>
        <v>0</v>
      </c>
      <c r="J474" s="46">
        <f t="shared" si="51"/>
        <v>0</v>
      </c>
      <c r="K474" s="46">
        <f t="shared" si="52"/>
        <v>0</v>
      </c>
      <c r="L474" s="46">
        <f t="shared" si="53"/>
        <v>0</v>
      </c>
      <c r="M474" s="46">
        <f t="shared" si="54"/>
        <v>0</v>
      </c>
      <c r="N474" s="46">
        <f t="shared" si="55"/>
        <v>0</v>
      </c>
      <c r="P474" s="272" t="b">
        <f t="shared" si="56"/>
        <v>1</v>
      </c>
    </row>
    <row r="475" spans="2:16" ht="15.75" x14ac:dyDescent="0.25">
      <c r="B475" s="245">
        <v>460</v>
      </c>
      <c r="C475" s="251"/>
      <c r="D475" s="252"/>
      <c r="E475" s="251"/>
      <c r="F475" s="252"/>
      <c r="H475" s="274" t="b">
        <f>IF(ISBLANK(C475),TRUE,IF(OR(ISBLANK(D475),ISBLANK(E475),ISBLANK(F475),ISBLANK(#REF!)),FALSE,TRUE))</f>
        <v>1</v>
      </c>
      <c r="I475" s="46">
        <f t="shared" si="50"/>
        <v>0</v>
      </c>
      <c r="J475" s="46">
        <f t="shared" si="51"/>
        <v>0</v>
      </c>
      <c r="K475" s="46">
        <f t="shared" si="52"/>
        <v>0</v>
      </c>
      <c r="L475" s="46">
        <f t="shared" si="53"/>
        <v>0</v>
      </c>
      <c r="M475" s="46">
        <f t="shared" si="54"/>
        <v>0</v>
      </c>
      <c r="N475" s="46">
        <f t="shared" si="55"/>
        <v>0</v>
      </c>
      <c r="P475" s="272" t="b">
        <f t="shared" si="56"/>
        <v>1</v>
      </c>
    </row>
    <row r="476" spans="2:16" ht="15.75" x14ac:dyDescent="0.25">
      <c r="B476" s="245">
        <v>461</v>
      </c>
      <c r="C476" s="251"/>
      <c r="D476" s="252"/>
      <c r="E476" s="251"/>
      <c r="F476" s="252"/>
      <c r="H476" s="274" t="b">
        <f>IF(ISBLANK(C476),TRUE,IF(OR(ISBLANK(D476),ISBLANK(E476),ISBLANK(F476),ISBLANK(#REF!)),FALSE,TRUE))</f>
        <v>1</v>
      </c>
      <c r="I476" s="46">
        <f t="shared" si="50"/>
        <v>0</v>
      </c>
      <c r="J476" s="46">
        <f t="shared" si="51"/>
        <v>0</v>
      </c>
      <c r="K476" s="46">
        <f t="shared" si="52"/>
        <v>0</v>
      </c>
      <c r="L476" s="46">
        <f t="shared" si="53"/>
        <v>0</v>
      </c>
      <c r="M476" s="46">
        <f t="shared" si="54"/>
        <v>0</v>
      </c>
      <c r="N476" s="46">
        <f t="shared" si="55"/>
        <v>0</v>
      </c>
      <c r="P476" s="272" t="b">
        <f t="shared" si="56"/>
        <v>1</v>
      </c>
    </row>
    <row r="477" spans="2:16" ht="15.75" x14ac:dyDescent="0.25">
      <c r="B477" s="245">
        <v>462</v>
      </c>
      <c r="C477" s="251"/>
      <c r="D477" s="252"/>
      <c r="E477" s="251"/>
      <c r="F477" s="252"/>
      <c r="H477" s="274" t="b">
        <f>IF(ISBLANK(C477),TRUE,IF(OR(ISBLANK(D477),ISBLANK(E477),ISBLANK(F477),ISBLANK(#REF!)),FALSE,TRUE))</f>
        <v>1</v>
      </c>
      <c r="I477" s="46">
        <f t="shared" si="50"/>
        <v>0</v>
      </c>
      <c r="J477" s="46">
        <f t="shared" si="51"/>
        <v>0</v>
      </c>
      <c r="K477" s="46">
        <f t="shared" si="52"/>
        <v>0</v>
      </c>
      <c r="L477" s="46">
        <f t="shared" si="53"/>
        <v>0</v>
      </c>
      <c r="M477" s="46">
        <f t="shared" si="54"/>
        <v>0</v>
      </c>
      <c r="N477" s="46">
        <f t="shared" si="55"/>
        <v>0</v>
      </c>
      <c r="P477" s="272" t="b">
        <f t="shared" si="56"/>
        <v>1</v>
      </c>
    </row>
    <row r="478" spans="2:16" ht="15.75" x14ac:dyDescent="0.25">
      <c r="B478" s="245">
        <v>463</v>
      </c>
      <c r="C478" s="251"/>
      <c r="D478" s="252"/>
      <c r="E478" s="251"/>
      <c r="F478" s="252"/>
      <c r="H478" s="274" t="b">
        <f>IF(ISBLANK(C478),TRUE,IF(OR(ISBLANK(D478),ISBLANK(E478),ISBLANK(F478),ISBLANK(#REF!)),FALSE,TRUE))</f>
        <v>1</v>
      </c>
      <c r="I478" s="46">
        <f t="shared" si="50"/>
        <v>0</v>
      </c>
      <c r="J478" s="46">
        <f t="shared" si="51"/>
        <v>0</v>
      </c>
      <c r="K478" s="46">
        <f t="shared" si="52"/>
        <v>0</v>
      </c>
      <c r="L478" s="46">
        <f t="shared" si="53"/>
        <v>0</v>
      </c>
      <c r="M478" s="46">
        <f t="shared" si="54"/>
        <v>0</v>
      </c>
      <c r="N478" s="46">
        <f t="shared" si="55"/>
        <v>0</v>
      </c>
      <c r="P478" s="272" t="b">
        <f t="shared" si="56"/>
        <v>1</v>
      </c>
    </row>
    <row r="479" spans="2:16" ht="15.75" x14ac:dyDescent="0.25">
      <c r="B479" s="245">
        <v>464</v>
      </c>
      <c r="C479" s="251"/>
      <c r="D479" s="252"/>
      <c r="E479" s="251"/>
      <c r="F479" s="252"/>
      <c r="H479" s="274" t="b">
        <f>IF(ISBLANK(C479),TRUE,IF(OR(ISBLANK(D479),ISBLANK(E479),ISBLANK(F479),ISBLANK(#REF!)),FALSE,TRUE))</f>
        <v>1</v>
      </c>
      <c r="I479" s="46">
        <f t="shared" si="50"/>
        <v>0</v>
      </c>
      <c r="J479" s="46">
        <f t="shared" si="51"/>
        <v>0</v>
      </c>
      <c r="K479" s="46">
        <f t="shared" si="52"/>
        <v>0</v>
      </c>
      <c r="L479" s="46">
        <f t="shared" si="53"/>
        <v>0</v>
      </c>
      <c r="M479" s="46">
        <f t="shared" si="54"/>
        <v>0</v>
      </c>
      <c r="N479" s="46">
        <f t="shared" si="55"/>
        <v>0</v>
      </c>
      <c r="P479" s="272" t="b">
        <f t="shared" si="56"/>
        <v>1</v>
      </c>
    </row>
    <row r="480" spans="2:16" ht="15.75" x14ac:dyDescent="0.25">
      <c r="B480" s="245">
        <v>465</v>
      </c>
      <c r="C480" s="251"/>
      <c r="D480" s="252"/>
      <c r="E480" s="251"/>
      <c r="F480" s="252"/>
      <c r="H480" s="274" t="b">
        <f>IF(ISBLANK(C480),TRUE,IF(OR(ISBLANK(D480),ISBLANK(E480),ISBLANK(F480),ISBLANK(#REF!)),FALSE,TRUE))</f>
        <v>1</v>
      </c>
      <c r="I480" s="46">
        <f t="shared" si="50"/>
        <v>0</v>
      </c>
      <c r="J480" s="46">
        <f t="shared" si="51"/>
        <v>0</v>
      </c>
      <c r="K480" s="46">
        <f t="shared" si="52"/>
        <v>0</v>
      </c>
      <c r="L480" s="46">
        <f t="shared" si="53"/>
        <v>0</v>
      </c>
      <c r="M480" s="46">
        <f t="shared" si="54"/>
        <v>0</v>
      </c>
      <c r="N480" s="46">
        <f t="shared" si="55"/>
        <v>0</v>
      </c>
      <c r="P480" s="272" t="b">
        <f t="shared" si="56"/>
        <v>1</v>
      </c>
    </row>
    <row r="481" spans="2:16" ht="15.75" x14ac:dyDescent="0.25">
      <c r="B481" s="245">
        <v>466</v>
      </c>
      <c r="C481" s="251"/>
      <c r="D481" s="252"/>
      <c r="E481" s="251"/>
      <c r="F481" s="252"/>
      <c r="H481" s="274" t="b">
        <f>IF(ISBLANK(C481),TRUE,IF(OR(ISBLANK(D481),ISBLANK(E481),ISBLANK(F481),ISBLANK(#REF!)),FALSE,TRUE))</f>
        <v>1</v>
      </c>
      <c r="I481" s="46">
        <f t="shared" si="50"/>
        <v>0</v>
      </c>
      <c r="J481" s="46">
        <f t="shared" si="51"/>
        <v>0</v>
      </c>
      <c r="K481" s="46">
        <f t="shared" si="52"/>
        <v>0</v>
      </c>
      <c r="L481" s="46">
        <f t="shared" si="53"/>
        <v>0</v>
      </c>
      <c r="M481" s="46">
        <f t="shared" si="54"/>
        <v>0</v>
      </c>
      <c r="N481" s="46">
        <f t="shared" si="55"/>
        <v>0</v>
      </c>
      <c r="P481" s="272" t="b">
        <f t="shared" si="56"/>
        <v>1</v>
      </c>
    </row>
    <row r="482" spans="2:16" ht="15.75" x14ac:dyDescent="0.25">
      <c r="B482" s="245">
        <v>467</v>
      </c>
      <c r="C482" s="251"/>
      <c r="D482" s="252"/>
      <c r="E482" s="251"/>
      <c r="F482" s="252"/>
      <c r="H482" s="274" t="b">
        <f>IF(ISBLANK(C482),TRUE,IF(OR(ISBLANK(D482),ISBLANK(E482),ISBLANK(F482),ISBLANK(#REF!)),FALSE,TRUE))</f>
        <v>1</v>
      </c>
      <c r="I482" s="46">
        <f t="shared" si="50"/>
        <v>0</v>
      </c>
      <c r="J482" s="46">
        <f t="shared" si="51"/>
        <v>0</v>
      </c>
      <c r="K482" s="46">
        <f t="shared" si="52"/>
        <v>0</v>
      </c>
      <c r="L482" s="46">
        <f t="shared" si="53"/>
        <v>0</v>
      </c>
      <c r="M482" s="46">
        <f t="shared" si="54"/>
        <v>0</v>
      </c>
      <c r="N482" s="46">
        <f t="shared" si="55"/>
        <v>0</v>
      </c>
      <c r="P482" s="272" t="b">
        <f t="shared" si="56"/>
        <v>1</v>
      </c>
    </row>
    <row r="483" spans="2:16" ht="15.75" x14ac:dyDescent="0.25">
      <c r="B483" s="245">
        <v>468</v>
      </c>
      <c r="C483" s="251"/>
      <c r="D483" s="252"/>
      <c r="E483" s="251"/>
      <c r="F483" s="252"/>
      <c r="H483" s="274" t="b">
        <f>IF(ISBLANK(C483),TRUE,IF(OR(ISBLANK(D483),ISBLANK(E483),ISBLANK(F483),ISBLANK(#REF!)),FALSE,TRUE))</f>
        <v>1</v>
      </c>
      <c r="I483" s="46">
        <f t="shared" si="50"/>
        <v>0</v>
      </c>
      <c r="J483" s="46">
        <f t="shared" si="51"/>
        <v>0</v>
      </c>
      <c r="K483" s="46">
        <f t="shared" si="52"/>
        <v>0</v>
      </c>
      <c r="L483" s="46">
        <f t="shared" si="53"/>
        <v>0</v>
      </c>
      <c r="M483" s="46">
        <f t="shared" si="54"/>
        <v>0</v>
      </c>
      <c r="N483" s="46">
        <f t="shared" si="55"/>
        <v>0</v>
      </c>
      <c r="P483" s="272" t="b">
        <f t="shared" si="56"/>
        <v>1</v>
      </c>
    </row>
    <row r="484" spans="2:16" ht="15.75" x14ac:dyDescent="0.25">
      <c r="B484" s="245">
        <v>469</v>
      </c>
      <c r="C484" s="251"/>
      <c r="D484" s="252"/>
      <c r="E484" s="251"/>
      <c r="F484" s="252"/>
      <c r="H484" s="274" t="b">
        <f>IF(ISBLANK(C484),TRUE,IF(OR(ISBLANK(D484),ISBLANK(E484),ISBLANK(F484),ISBLANK(#REF!)),FALSE,TRUE))</f>
        <v>1</v>
      </c>
      <c r="I484" s="46">
        <f t="shared" si="50"/>
        <v>0</v>
      </c>
      <c r="J484" s="46">
        <f t="shared" si="51"/>
        <v>0</v>
      </c>
      <c r="K484" s="46">
        <f t="shared" si="52"/>
        <v>0</v>
      </c>
      <c r="L484" s="46">
        <f t="shared" si="53"/>
        <v>0</v>
      </c>
      <c r="M484" s="46">
        <f t="shared" si="54"/>
        <v>0</v>
      </c>
      <c r="N484" s="46">
        <f t="shared" si="55"/>
        <v>0</v>
      </c>
      <c r="P484" s="272" t="b">
        <f t="shared" si="56"/>
        <v>1</v>
      </c>
    </row>
    <row r="485" spans="2:16" ht="15.75" x14ac:dyDescent="0.25">
      <c r="B485" s="245">
        <v>470</v>
      </c>
      <c r="C485" s="251"/>
      <c r="D485" s="252"/>
      <c r="E485" s="251"/>
      <c r="F485" s="252"/>
      <c r="H485" s="274" t="b">
        <f>IF(ISBLANK(C485),TRUE,IF(OR(ISBLANK(D485),ISBLANK(E485),ISBLANK(F485),ISBLANK(#REF!)),FALSE,TRUE))</f>
        <v>1</v>
      </c>
      <c r="I485" s="46">
        <f t="shared" si="50"/>
        <v>0</v>
      </c>
      <c r="J485" s="46">
        <f t="shared" si="51"/>
        <v>0</v>
      </c>
      <c r="K485" s="46">
        <f t="shared" si="52"/>
        <v>0</v>
      </c>
      <c r="L485" s="46">
        <f t="shared" si="53"/>
        <v>0</v>
      </c>
      <c r="M485" s="46">
        <f t="shared" si="54"/>
        <v>0</v>
      </c>
      <c r="N485" s="46">
        <f t="shared" si="55"/>
        <v>0</v>
      </c>
      <c r="P485" s="272" t="b">
        <f t="shared" si="56"/>
        <v>1</v>
      </c>
    </row>
    <row r="486" spans="2:16" ht="15.75" x14ac:dyDescent="0.25">
      <c r="B486" s="245">
        <v>471</v>
      </c>
      <c r="C486" s="251"/>
      <c r="D486" s="252"/>
      <c r="E486" s="251"/>
      <c r="F486" s="252"/>
      <c r="H486" s="274" t="b">
        <f>IF(ISBLANK(C486),TRUE,IF(OR(ISBLANK(D486),ISBLANK(E486),ISBLANK(F486),ISBLANK(#REF!)),FALSE,TRUE))</f>
        <v>1</v>
      </c>
      <c r="I486" s="46">
        <f t="shared" si="50"/>
        <v>0</v>
      </c>
      <c r="J486" s="46">
        <f t="shared" si="51"/>
        <v>0</v>
      </c>
      <c r="K486" s="46">
        <f t="shared" si="52"/>
        <v>0</v>
      </c>
      <c r="L486" s="46">
        <f t="shared" si="53"/>
        <v>0</v>
      </c>
      <c r="M486" s="46">
        <f t="shared" si="54"/>
        <v>0</v>
      </c>
      <c r="N486" s="46">
        <f t="shared" si="55"/>
        <v>0</v>
      </c>
      <c r="P486" s="272" t="b">
        <f t="shared" si="56"/>
        <v>1</v>
      </c>
    </row>
    <row r="487" spans="2:16" ht="15.75" x14ac:dyDescent="0.25">
      <c r="B487" s="245">
        <v>472</v>
      </c>
      <c r="C487" s="251"/>
      <c r="D487" s="252"/>
      <c r="E487" s="251"/>
      <c r="F487" s="252"/>
      <c r="H487" s="274" t="b">
        <f>IF(ISBLANK(C487),TRUE,IF(OR(ISBLANK(D487),ISBLANK(E487),ISBLANK(F487),ISBLANK(#REF!)),FALSE,TRUE))</f>
        <v>1</v>
      </c>
      <c r="I487" s="46">
        <f t="shared" si="50"/>
        <v>0</v>
      </c>
      <c r="J487" s="46">
        <f t="shared" si="51"/>
        <v>0</v>
      </c>
      <c r="K487" s="46">
        <f t="shared" si="52"/>
        <v>0</v>
      </c>
      <c r="L487" s="46">
        <f t="shared" si="53"/>
        <v>0</v>
      </c>
      <c r="M487" s="46">
        <f t="shared" si="54"/>
        <v>0</v>
      </c>
      <c r="N487" s="46">
        <f t="shared" si="55"/>
        <v>0</v>
      </c>
      <c r="P487" s="272" t="b">
        <f t="shared" si="56"/>
        <v>1</v>
      </c>
    </row>
    <row r="488" spans="2:16" ht="15.75" x14ac:dyDescent="0.25">
      <c r="B488" s="245">
        <v>473</v>
      </c>
      <c r="C488" s="251"/>
      <c r="D488" s="252"/>
      <c r="E488" s="251"/>
      <c r="F488" s="252"/>
      <c r="H488" s="274" t="b">
        <f>IF(ISBLANK(C488),TRUE,IF(OR(ISBLANK(D488),ISBLANK(E488),ISBLANK(F488),ISBLANK(#REF!)),FALSE,TRUE))</f>
        <v>1</v>
      </c>
      <c r="I488" s="46">
        <f t="shared" si="50"/>
        <v>0</v>
      </c>
      <c r="J488" s="46">
        <f t="shared" si="51"/>
        <v>0</v>
      </c>
      <c r="K488" s="46">
        <f t="shared" si="52"/>
        <v>0</v>
      </c>
      <c r="L488" s="46">
        <f t="shared" si="53"/>
        <v>0</v>
      </c>
      <c r="M488" s="46">
        <f t="shared" si="54"/>
        <v>0</v>
      </c>
      <c r="N488" s="46">
        <f t="shared" si="55"/>
        <v>0</v>
      </c>
      <c r="P488" s="272" t="b">
        <f t="shared" si="56"/>
        <v>1</v>
      </c>
    </row>
    <row r="489" spans="2:16" ht="15.75" x14ac:dyDescent="0.25">
      <c r="B489" s="245">
        <v>474</v>
      </c>
      <c r="C489" s="251"/>
      <c r="D489" s="252"/>
      <c r="E489" s="251"/>
      <c r="F489" s="252"/>
      <c r="H489" s="274" t="b">
        <f>IF(ISBLANK(C489),TRUE,IF(OR(ISBLANK(D489),ISBLANK(E489),ISBLANK(F489),ISBLANK(#REF!)),FALSE,TRUE))</f>
        <v>1</v>
      </c>
      <c r="I489" s="46">
        <f t="shared" si="50"/>
        <v>0</v>
      </c>
      <c r="J489" s="46">
        <f t="shared" si="51"/>
        <v>0</v>
      </c>
      <c r="K489" s="46">
        <f t="shared" si="52"/>
        <v>0</v>
      </c>
      <c r="L489" s="46">
        <f t="shared" si="53"/>
        <v>0</v>
      </c>
      <c r="M489" s="46">
        <f t="shared" si="54"/>
        <v>0</v>
      </c>
      <c r="N489" s="46">
        <f t="shared" si="55"/>
        <v>0</v>
      </c>
      <c r="P489" s="272" t="b">
        <f t="shared" si="56"/>
        <v>1</v>
      </c>
    </row>
    <row r="490" spans="2:16" ht="15.75" x14ac:dyDescent="0.25">
      <c r="B490" s="245">
        <v>475</v>
      </c>
      <c r="C490" s="251"/>
      <c r="D490" s="252"/>
      <c r="E490" s="251"/>
      <c r="F490" s="252"/>
      <c r="H490" s="274" t="b">
        <f>IF(ISBLANK(C490),TRUE,IF(OR(ISBLANK(D490),ISBLANK(E490),ISBLANK(F490),ISBLANK(#REF!)),FALSE,TRUE))</f>
        <v>1</v>
      </c>
      <c r="I490" s="46">
        <f t="shared" si="50"/>
        <v>0</v>
      </c>
      <c r="J490" s="46">
        <f t="shared" si="51"/>
        <v>0</v>
      </c>
      <c r="K490" s="46">
        <f t="shared" si="52"/>
        <v>0</v>
      </c>
      <c r="L490" s="46">
        <f t="shared" si="53"/>
        <v>0</v>
      </c>
      <c r="M490" s="46">
        <f t="shared" si="54"/>
        <v>0</v>
      </c>
      <c r="N490" s="46">
        <f t="shared" si="55"/>
        <v>0</v>
      </c>
      <c r="P490" s="272" t="b">
        <f t="shared" si="56"/>
        <v>1</v>
      </c>
    </row>
    <row r="491" spans="2:16" ht="15.75" x14ac:dyDescent="0.25">
      <c r="B491" s="245">
        <v>476</v>
      </c>
      <c r="C491" s="251"/>
      <c r="D491" s="252"/>
      <c r="E491" s="251"/>
      <c r="F491" s="252"/>
      <c r="H491" s="274" t="b">
        <f>IF(ISBLANK(C491),TRUE,IF(OR(ISBLANK(D491),ISBLANK(E491),ISBLANK(F491),ISBLANK(#REF!)),FALSE,TRUE))</f>
        <v>1</v>
      </c>
      <c r="I491" s="46">
        <f t="shared" si="50"/>
        <v>0</v>
      </c>
      <c r="J491" s="46">
        <f t="shared" si="51"/>
        <v>0</v>
      </c>
      <c r="K491" s="46">
        <f t="shared" si="52"/>
        <v>0</v>
      </c>
      <c r="L491" s="46">
        <f t="shared" si="53"/>
        <v>0</v>
      </c>
      <c r="M491" s="46">
        <f t="shared" si="54"/>
        <v>0</v>
      </c>
      <c r="N491" s="46">
        <f t="shared" si="55"/>
        <v>0</v>
      </c>
      <c r="P491" s="272" t="b">
        <f t="shared" si="56"/>
        <v>1</v>
      </c>
    </row>
    <row r="492" spans="2:16" ht="15.75" x14ac:dyDescent="0.25">
      <c r="B492" s="245">
        <v>477</v>
      </c>
      <c r="C492" s="251"/>
      <c r="D492" s="252"/>
      <c r="E492" s="251"/>
      <c r="F492" s="252"/>
      <c r="H492" s="274" t="b">
        <f>IF(ISBLANK(C492),TRUE,IF(OR(ISBLANK(D492),ISBLANK(E492),ISBLANK(F492),ISBLANK(#REF!)),FALSE,TRUE))</f>
        <v>1</v>
      </c>
      <c r="I492" s="46">
        <f t="shared" si="50"/>
        <v>0</v>
      </c>
      <c r="J492" s="46">
        <f t="shared" si="51"/>
        <v>0</v>
      </c>
      <c r="K492" s="46">
        <f t="shared" si="52"/>
        <v>0</v>
      </c>
      <c r="L492" s="46">
        <f t="shared" si="53"/>
        <v>0</v>
      </c>
      <c r="M492" s="46">
        <f t="shared" si="54"/>
        <v>0</v>
      </c>
      <c r="N492" s="46">
        <f t="shared" si="55"/>
        <v>0</v>
      </c>
      <c r="P492" s="272" t="b">
        <f t="shared" si="56"/>
        <v>1</v>
      </c>
    </row>
    <row r="493" spans="2:16" ht="15.75" x14ac:dyDescent="0.25">
      <c r="B493" s="245">
        <v>478</v>
      </c>
      <c r="C493" s="251"/>
      <c r="D493" s="252"/>
      <c r="E493" s="251"/>
      <c r="F493" s="252"/>
      <c r="H493" s="274" t="b">
        <f>IF(ISBLANK(C493),TRUE,IF(OR(ISBLANK(D493),ISBLANK(E493),ISBLANK(F493),ISBLANK(#REF!)),FALSE,TRUE))</f>
        <v>1</v>
      </c>
      <c r="I493" s="46">
        <f t="shared" si="50"/>
        <v>0</v>
      </c>
      <c r="J493" s="46">
        <f t="shared" si="51"/>
        <v>0</v>
      </c>
      <c r="K493" s="46">
        <f t="shared" si="52"/>
        <v>0</v>
      </c>
      <c r="L493" s="46">
        <f t="shared" si="53"/>
        <v>0</v>
      </c>
      <c r="M493" s="46">
        <f t="shared" si="54"/>
        <v>0</v>
      </c>
      <c r="N493" s="46">
        <f t="shared" si="55"/>
        <v>0</v>
      </c>
      <c r="P493" s="272" t="b">
        <f t="shared" si="56"/>
        <v>1</v>
      </c>
    </row>
    <row r="494" spans="2:16" ht="15.75" x14ac:dyDescent="0.25">
      <c r="B494" s="245">
        <v>479</v>
      </c>
      <c r="C494" s="251"/>
      <c r="D494" s="252"/>
      <c r="E494" s="251"/>
      <c r="F494" s="252"/>
      <c r="H494" s="274" t="b">
        <f>IF(ISBLANK(C494),TRUE,IF(OR(ISBLANK(D494),ISBLANK(E494),ISBLANK(F494),ISBLANK(#REF!)),FALSE,TRUE))</f>
        <v>1</v>
      </c>
      <c r="I494" s="46">
        <f t="shared" si="50"/>
        <v>0</v>
      </c>
      <c r="J494" s="46">
        <f t="shared" si="51"/>
        <v>0</v>
      </c>
      <c r="K494" s="46">
        <f t="shared" si="52"/>
        <v>0</v>
      </c>
      <c r="L494" s="46">
        <f t="shared" si="53"/>
        <v>0</v>
      </c>
      <c r="M494" s="46">
        <f t="shared" si="54"/>
        <v>0</v>
      </c>
      <c r="N494" s="46">
        <f t="shared" si="55"/>
        <v>0</v>
      </c>
      <c r="P494" s="272" t="b">
        <f t="shared" si="56"/>
        <v>1</v>
      </c>
    </row>
    <row r="495" spans="2:16" ht="15.75" x14ac:dyDescent="0.25">
      <c r="B495" s="245">
        <v>480</v>
      </c>
      <c r="C495" s="251"/>
      <c r="D495" s="252"/>
      <c r="E495" s="251"/>
      <c r="F495" s="252"/>
      <c r="H495" s="274" t="b">
        <f>IF(ISBLANK(C495),TRUE,IF(OR(ISBLANK(D495),ISBLANK(E495),ISBLANK(F495),ISBLANK(#REF!)),FALSE,TRUE))</f>
        <v>1</v>
      </c>
      <c r="I495" s="46">
        <f t="shared" si="50"/>
        <v>0</v>
      </c>
      <c r="J495" s="46">
        <f t="shared" si="51"/>
        <v>0</v>
      </c>
      <c r="K495" s="46">
        <f t="shared" si="52"/>
        <v>0</v>
      </c>
      <c r="L495" s="46">
        <f t="shared" si="53"/>
        <v>0</v>
      </c>
      <c r="M495" s="46">
        <f t="shared" si="54"/>
        <v>0</v>
      </c>
      <c r="N495" s="46">
        <f t="shared" si="55"/>
        <v>0</v>
      </c>
      <c r="P495" s="272" t="b">
        <f t="shared" si="56"/>
        <v>1</v>
      </c>
    </row>
    <row r="496" spans="2:16" ht="15.75" x14ac:dyDescent="0.25">
      <c r="B496" s="245">
        <v>481</v>
      </c>
      <c r="C496" s="251"/>
      <c r="D496" s="252"/>
      <c r="E496" s="251"/>
      <c r="F496" s="252"/>
      <c r="H496" s="274" t="b">
        <f>IF(ISBLANK(C496),TRUE,IF(OR(ISBLANK(D496),ISBLANK(E496),ISBLANK(F496),ISBLANK(#REF!)),FALSE,TRUE))</f>
        <v>1</v>
      </c>
      <c r="I496" s="46">
        <f t="shared" si="50"/>
        <v>0</v>
      </c>
      <c r="J496" s="46">
        <f t="shared" si="51"/>
        <v>0</v>
      </c>
      <c r="K496" s="46">
        <f t="shared" si="52"/>
        <v>0</v>
      </c>
      <c r="L496" s="46">
        <f t="shared" si="53"/>
        <v>0</v>
      </c>
      <c r="M496" s="46">
        <f t="shared" si="54"/>
        <v>0</v>
      </c>
      <c r="N496" s="46">
        <f t="shared" si="55"/>
        <v>0</v>
      </c>
      <c r="P496" s="272" t="b">
        <f t="shared" si="56"/>
        <v>1</v>
      </c>
    </row>
    <row r="497" spans="2:16" ht="15.75" x14ac:dyDescent="0.25">
      <c r="B497" s="245">
        <v>482</v>
      </c>
      <c r="C497" s="251"/>
      <c r="D497" s="252"/>
      <c r="E497" s="251"/>
      <c r="F497" s="252"/>
      <c r="H497" s="274" t="b">
        <f>IF(ISBLANK(C497),TRUE,IF(OR(ISBLANK(D497),ISBLANK(E497),ISBLANK(F497),ISBLANK(#REF!)),FALSE,TRUE))</f>
        <v>1</v>
      </c>
      <c r="I497" s="46">
        <f t="shared" si="50"/>
        <v>0</v>
      </c>
      <c r="J497" s="46">
        <f t="shared" si="51"/>
        <v>0</v>
      </c>
      <c r="K497" s="46">
        <f t="shared" si="52"/>
        <v>0</v>
      </c>
      <c r="L497" s="46">
        <f t="shared" si="53"/>
        <v>0</v>
      </c>
      <c r="M497" s="46">
        <f t="shared" si="54"/>
        <v>0</v>
      </c>
      <c r="N497" s="46">
        <f t="shared" si="55"/>
        <v>0</v>
      </c>
      <c r="P497" s="272" t="b">
        <f t="shared" si="56"/>
        <v>1</v>
      </c>
    </row>
    <row r="498" spans="2:16" ht="15.75" x14ac:dyDescent="0.25">
      <c r="B498" s="245">
        <v>483</v>
      </c>
      <c r="C498" s="251"/>
      <c r="D498" s="252"/>
      <c r="E498" s="251"/>
      <c r="F498" s="252"/>
      <c r="H498" s="274" t="b">
        <f>IF(ISBLANK(C498),TRUE,IF(OR(ISBLANK(D498),ISBLANK(E498),ISBLANK(F498),ISBLANK(#REF!)),FALSE,TRUE))</f>
        <v>1</v>
      </c>
      <c r="I498" s="46">
        <f t="shared" si="50"/>
        <v>0</v>
      </c>
      <c r="J498" s="46">
        <f t="shared" si="51"/>
        <v>0</v>
      </c>
      <c r="K498" s="46">
        <f t="shared" si="52"/>
        <v>0</v>
      </c>
      <c r="L498" s="46">
        <f t="shared" si="53"/>
        <v>0</v>
      </c>
      <c r="M498" s="46">
        <f t="shared" si="54"/>
        <v>0</v>
      </c>
      <c r="N498" s="46">
        <f t="shared" si="55"/>
        <v>0</v>
      </c>
      <c r="P498" s="272" t="b">
        <f t="shared" si="56"/>
        <v>1</v>
      </c>
    </row>
    <row r="499" spans="2:16" ht="15.75" x14ac:dyDescent="0.25">
      <c r="B499" s="245">
        <v>484</v>
      </c>
      <c r="C499" s="251"/>
      <c r="D499" s="252"/>
      <c r="E499" s="251"/>
      <c r="F499" s="252"/>
      <c r="H499" s="274" t="b">
        <f>IF(ISBLANK(C499),TRUE,IF(OR(ISBLANK(D499),ISBLANK(E499),ISBLANK(F499),ISBLANK(#REF!)),FALSE,TRUE))</f>
        <v>1</v>
      </c>
      <c r="I499" s="46">
        <f t="shared" si="50"/>
        <v>0</v>
      </c>
      <c r="J499" s="46">
        <f t="shared" si="51"/>
        <v>0</v>
      </c>
      <c r="K499" s="46">
        <f t="shared" si="52"/>
        <v>0</v>
      </c>
      <c r="L499" s="46">
        <f t="shared" si="53"/>
        <v>0</v>
      </c>
      <c r="M499" s="46">
        <f t="shared" si="54"/>
        <v>0</v>
      </c>
      <c r="N499" s="46">
        <f t="shared" si="55"/>
        <v>0</v>
      </c>
      <c r="P499" s="272" t="b">
        <f t="shared" si="56"/>
        <v>1</v>
      </c>
    </row>
    <row r="500" spans="2:16" ht="15.75" x14ac:dyDescent="0.25">
      <c r="B500" s="245">
        <v>485</v>
      </c>
      <c r="C500" s="251"/>
      <c r="D500" s="252"/>
      <c r="E500" s="251"/>
      <c r="F500" s="252"/>
      <c r="H500" s="274" t="b">
        <f>IF(ISBLANK(C500),TRUE,IF(OR(ISBLANK(D500),ISBLANK(E500),ISBLANK(F500),ISBLANK(#REF!)),FALSE,TRUE))</f>
        <v>1</v>
      </c>
      <c r="I500" s="46">
        <f t="shared" si="50"/>
        <v>0</v>
      </c>
      <c r="J500" s="46">
        <f t="shared" si="51"/>
        <v>0</v>
      </c>
      <c r="K500" s="46">
        <f t="shared" si="52"/>
        <v>0</v>
      </c>
      <c r="L500" s="46">
        <f t="shared" si="53"/>
        <v>0</v>
      </c>
      <c r="M500" s="46">
        <f t="shared" si="54"/>
        <v>0</v>
      </c>
      <c r="N500" s="46">
        <f t="shared" si="55"/>
        <v>0</v>
      </c>
      <c r="P500" s="272" t="b">
        <f t="shared" si="56"/>
        <v>1</v>
      </c>
    </row>
    <row r="501" spans="2:16" ht="15.75" x14ac:dyDescent="0.25">
      <c r="B501" s="245">
        <v>486</v>
      </c>
      <c r="C501" s="251"/>
      <c r="D501" s="252"/>
      <c r="E501" s="251"/>
      <c r="F501" s="252"/>
      <c r="H501" s="274" t="b">
        <f>IF(ISBLANK(C501),TRUE,IF(OR(ISBLANK(D501),ISBLANK(E501),ISBLANK(F501),ISBLANK(#REF!)),FALSE,TRUE))</f>
        <v>1</v>
      </c>
      <c r="I501" s="46">
        <f t="shared" si="50"/>
        <v>0</v>
      </c>
      <c r="J501" s="46">
        <f t="shared" si="51"/>
        <v>0</v>
      </c>
      <c r="K501" s="46">
        <f t="shared" si="52"/>
        <v>0</v>
      </c>
      <c r="L501" s="46">
        <f t="shared" si="53"/>
        <v>0</v>
      </c>
      <c r="M501" s="46">
        <f t="shared" si="54"/>
        <v>0</v>
      </c>
      <c r="N501" s="46">
        <f t="shared" si="55"/>
        <v>0</v>
      </c>
      <c r="P501" s="272" t="b">
        <f t="shared" si="56"/>
        <v>1</v>
      </c>
    </row>
    <row r="502" spans="2:16" ht="15.75" x14ac:dyDescent="0.25">
      <c r="B502" s="245">
        <v>487</v>
      </c>
      <c r="C502" s="251"/>
      <c r="D502" s="252"/>
      <c r="E502" s="251"/>
      <c r="F502" s="252"/>
      <c r="H502" s="274" t="b">
        <f>IF(ISBLANK(C502),TRUE,IF(OR(ISBLANK(D502),ISBLANK(E502),ISBLANK(F502),ISBLANK(#REF!)),FALSE,TRUE))</f>
        <v>1</v>
      </c>
      <c r="I502" s="46">
        <f t="shared" si="50"/>
        <v>0</v>
      </c>
      <c r="J502" s="46">
        <f t="shared" si="51"/>
        <v>0</v>
      </c>
      <c r="K502" s="46">
        <f t="shared" si="52"/>
        <v>0</v>
      </c>
      <c r="L502" s="46">
        <f t="shared" si="53"/>
        <v>0</v>
      </c>
      <c r="M502" s="46">
        <f t="shared" si="54"/>
        <v>0</v>
      </c>
      <c r="N502" s="46">
        <f t="shared" si="55"/>
        <v>0</v>
      </c>
      <c r="P502" s="272" t="b">
        <f t="shared" si="56"/>
        <v>1</v>
      </c>
    </row>
    <row r="503" spans="2:16" ht="15.75" x14ac:dyDescent="0.25">
      <c r="B503" s="245">
        <v>488</v>
      </c>
      <c r="C503" s="251"/>
      <c r="D503" s="252"/>
      <c r="E503" s="251"/>
      <c r="F503" s="252"/>
      <c r="H503" s="274" t="b">
        <f>IF(ISBLANK(C503),TRUE,IF(OR(ISBLANK(D503),ISBLANK(E503),ISBLANK(F503),ISBLANK(#REF!)),FALSE,TRUE))</f>
        <v>1</v>
      </c>
      <c r="I503" s="46">
        <f t="shared" si="50"/>
        <v>0</v>
      </c>
      <c r="J503" s="46">
        <f t="shared" si="51"/>
        <v>0</v>
      </c>
      <c r="K503" s="46">
        <f t="shared" si="52"/>
        <v>0</v>
      </c>
      <c r="L503" s="46">
        <f t="shared" si="53"/>
        <v>0</v>
      </c>
      <c r="M503" s="46">
        <f t="shared" si="54"/>
        <v>0</v>
      </c>
      <c r="N503" s="46">
        <f t="shared" si="55"/>
        <v>0</v>
      </c>
      <c r="P503" s="272" t="b">
        <f t="shared" si="56"/>
        <v>1</v>
      </c>
    </row>
    <row r="504" spans="2:16" ht="15.75" x14ac:dyDescent="0.25">
      <c r="B504" s="245">
        <v>489</v>
      </c>
      <c r="C504" s="251"/>
      <c r="D504" s="252"/>
      <c r="E504" s="251"/>
      <c r="F504" s="252"/>
      <c r="H504" s="274" t="b">
        <f>IF(ISBLANK(C504),TRUE,IF(OR(ISBLANK(D504),ISBLANK(E504),ISBLANK(F504),ISBLANK(#REF!)),FALSE,TRUE))</f>
        <v>1</v>
      </c>
      <c r="I504" s="46">
        <f t="shared" si="50"/>
        <v>0</v>
      </c>
      <c r="J504" s="46">
        <f t="shared" si="51"/>
        <v>0</v>
      </c>
      <c r="K504" s="46">
        <f t="shared" si="52"/>
        <v>0</v>
      </c>
      <c r="L504" s="46">
        <f t="shared" si="53"/>
        <v>0</v>
      </c>
      <c r="M504" s="46">
        <f t="shared" si="54"/>
        <v>0</v>
      </c>
      <c r="N504" s="46">
        <f t="shared" si="55"/>
        <v>0</v>
      </c>
      <c r="P504" s="272" t="b">
        <f t="shared" si="56"/>
        <v>1</v>
      </c>
    </row>
    <row r="505" spans="2:16" ht="15.75" x14ac:dyDescent="0.25">
      <c r="B505" s="245">
        <v>490</v>
      </c>
      <c r="C505" s="251"/>
      <c r="D505" s="252"/>
      <c r="E505" s="251"/>
      <c r="F505" s="252"/>
      <c r="H505" s="274" t="b">
        <f>IF(ISBLANK(C505),TRUE,IF(OR(ISBLANK(D505),ISBLANK(E505),ISBLANK(F505),ISBLANK(#REF!)),FALSE,TRUE))</f>
        <v>1</v>
      </c>
      <c r="I505" s="46">
        <f t="shared" si="50"/>
        <v>0</v>
      </c>
      <c r="J505" s="46">
        <f t="shared" si="51"/>
        <v>0</v>
      </c>
      <c r="K505" s="46">
        <f t="shared" si="52"/>
        <v>0</v>
      </c>
      <c r="L505" s="46">
        <f t="shared" si="53"/>
        <v>0</v>
      </c>
      <c r="M505" s="46">
        <f t="shared" si="54"/>
        <v>0</v>
      </c>
      <c r="N505" s="46">
        <f t="shared" si="55"/>
        <v>0</v>
      </c>
      <c r="P505" s="272" t="b">
        <f t="shared" si="56"/>
        <v>1</v>
      </c>
    </row>
    <row r="506" spans="2:16" ht="15.75" x14ac:dyDescent="0.25">
      <c r="B506" s="245">
        <v>491</v>
      </c>
      <c r="C506" s="251"/>
      <c r="D506" s="252"/>
      <c r="E506" s="251"/>
      <c r="F506" s="252"/>
      <c r="H506" s="274" t="b">
        <f>IF(ISBLANK(C506),TRUE,IF(OR(ISBLANK(D506),ISBLANK(E506),ISBLANK(F506),ISBLANK(#REF!)),FALSE,TRUE))</f>
        <v>1</v>
      </c>
      <c r="I506" s="46">
        <f t="shared" si="50"/>
        <v>0</v>
      </c>
      <c r="J506" s="46">
        <f t="shared" si="51"/>
        <v>0</v>
      </c>
      <c r="K506" s="46">
        <f t="shared" si="52"/>
        <v>0</v>
      </c>
      <c r="L506" s="46">
        <f t="shared" si="53"/>
        <v>0</v>
      </c>
      <c r="M506" s="46">
        <f t="shared" si="54"/>
        <v>0</v>
      </c>
      <c r="N506" s="46">
        <f t="shared" si="55"/>
        <v>0</v>
      </c>
      <c r="P506" s="272" t="b">
        <f t="shared" si="56"/>
        <v>1</v>
      </c>
    </row>
    <row r="507" spans="2:16" ht="15.75" x14ac:dyDescent="0.25">
      <c r="B507" s="245">
        <v>492</v>
      </c>
      <c r="C507" s="251"/>
      <c r="D507" s="252"/>
      <c r="E507" s="251"/>
      <c r="F507" s="252"/>
      <c r="H507" s="274" t="b">
        <f>IF(ISBLANK(C507),TRUE,IF(OR(ISBLANK(D507),ISBLANK(E507),ISBLANK(F507),ISBLANK(#REF!)),FALSE,TRUE))</f>
        <v>1</v>
      </c>
      <c r="I507" s="46">
        <f t="shared" si="50"/>
        <v>0</v>
      </c>
      <c r="J507" s="46">
        <f t="shared" si="51"/>
        <v>0</v>
      </c>
      <c r="K507" s="46">
        <f t="shared" si="52"/>
        <v>0</v>
      </c>
      <c r="L507" s="46">
        <f t="shared" si="53"/>
        <v>0</v>
      </c>
      <c r="M507" s="46">
        <f t="shared" si="54"/>
        <v>0</v>
      </c>
      <c r="N507" s="46">
        <f t="shared" si="55"/>
        <v>0</v>
      </c>
      <c r="P507" s="272" t="b">
        <f t="shared" si="56"/>
        <v>1</v>
      </c>
    </row>
    <row r="508" spans="2:16" ht="15.75" x14ac:dyDescent="0.25">
      <c r="B508" s="245">
        <v>493</v>
      </c>
      <c r="C508" s="251"/>
      <c r="D508" s="252"/>
      <c r="E508" s="251"/>
      <c r="F508" s="252"/>
      <c r="H508" s="274" t="b">
        <f>IF(ISBLANK(C508),TRUE,IF(OR(ISBLANK(D508),ISBLANK(E508),ISBLANK(F508),ISBLANK(#REF!)),FALSE,TRUE))</f>
        <v>1</v>
      </c>
      <c r="I508" s="46">
        <f t="shared" si="50"/>
        <v>0</v>
      </c>
      <c r="J508" s="46">
        <f t="shared" si="51"/>
        <v>0</v>
      </c>
      <c r="K508" s="46">
        <f t="shared" si="52"/>
        <v>0</v>
      </c>
      <c r="L508" s="46">
        <f t="shared" si="53"/>
        <v>0</v>
      </c>
      <c r="M508" s="46">
        <f t="shared" si="54"/>
        <v>0</v>
      </c>
      <c r="N508" s="46">
        <f t="shared" si="55"/>
        <v>0</v>
      </c>
      <c r="P508" s="272" t="b">
        <f t="shared" si="56"/>
        <v>1</v>
      </c>
    </row>
    <row r="509" spans="2:16" ht="15.75" x14ac:dyDescent="0.25">
      <c r="B509" s="245">
        <v>494</v>
      </c>
      <c r="C509" s="251"/>
      <c r="D509" s="252"/>
      <c r="E509" s="251"/>
      <c r="F509" s="252"/>
      <c r="H509" s="274" t="b">
        <f>IF(ISBLANK(C509),TRUE,IF(OR(ISBLANK(D509),ISBLANK(E509),ISBLANK(F509),ISBLANK(#REF!)),FALSE,TRUE))</f>
        <v>1</v>
      </c>
      <c r="I509" s="46">
        <f t="shared" si="50"/>
        <v>0</v>
      </c>
      <c r="J509" s="46">
        <f t="shared" si="51"/>
        <v>0</v>
      </c>
      <c r="K509" s="46">
        <f t="shared" si="52"/>
        <v>0</v>
      </c>
      <c r="L509" s="46">
        <f t="shared" si="53"/>
        <v>0</v>
      </c>
      <c r="M509" s="46">
        <f t="shared" si="54"/>
        <v>0</v>
      </c>
      <c r="N509" s="46">
        <f t="shared" si="55"/>
        <v>0</v>
      </c>
      <c r="P509" s="272" t="b">
        <f t="shared" si="56"/>
        <v>1</v>
      </c>
    </row>
    <row r="510" spans="2:16" ht="15.75" x14ac:dyDescent="0.25">
      <c r="B510" s="245">
        <v>495</v>
      </c>
      <c r="C510" s="251"/>
      <c r="D510" s="252"/>
      <c r="E510" s="251"/>
      <c r="F510" s="252"/>
      <c r="H510" s="274" t="b">
        <f>IF(ISBLANK(C510),TRUE,IF(OR(ISBLANK(D510),ISBLANK(E510),ISBLANK(F510),ISBLANK(#REF!)),FALSE,TRUE))</f>
        <v>1</v>
      </c>
      <c r="I510" s="46">
        <f t="shared" si="50"/>
        <v>0</v>
      </c>
      <c r="J510" s="46">
        <f t="shared" si="51"/>
        <v>0</v>
      </c>
      <c r="K510" s="46">
        <f t="shared" si="52"/>
        <v>0</v>
      </c>
      <c r="L510" s="46">
        <f t="shared" si="53"/>
        <v>0</v>
      </c>
      <c r="M510" s="46">
        <f t="shared" si="54"/>
        <v>0</v>
      </c>
      <c r="N510" s="46">
        <f t="shared" si="55"/>
        <v>0</v>
      </c>
      <c r="P510" s="272" t="b">
        <f t="shared" si="56"/>
        <v>1</v>
      </c>
    </row>
    <row r="511" spans="2:16" ht="15.75" x14ac:dyDescent="0.25">
      <c r="B511" s="245">
        <v>496</v>
      </c>
      <c r="C511" s="251"/>
      <c r="D511" s="252"/>
      <c r="E511" s="251"/>
      <c r="F511" s="252"/>
      <c r="H511" s="274" t="b">
        <f>IF(ISBLANK(C511),TRUE,IF(OR(ISBLANK(D511),ISBLANK(E511),ISBLANK(F511),ISBLANK(#REF!)),FALSE,TRUE))</f>
        <v>1</v>
      </c>
      <c r="I511" s="46">
        <f t="shared" si="50"/>
        <v>0</v>
      </c>
      <c r="J511" s="46">
        <f t="shared" si="51"/>
        <v>0</v>
      </c>
      <c r="K511" s="46">
        <f t="shared" si="52"/>
        <v>0</v>
      </c>
      <c r="L511" s="46">
        <f t="shared" si="53"/>
        <v>0</v>
      </c>
      <c r="M511" s="46">
        <f t="shared" si="54"/>
        <v>0</v>
      </c>
      <c r="N511" s="46">
        <f t="shared" si="55"/>
        <v>0</v>
      </c>
      <c r="P511" s="272" t="b">
        <f t="shared" si="56"/>
        <v>1</v>
      </c>
    </row>
    <row r="512" spans="2:16" ht="15.75" x14ac:dyDescent="0.25">
      <c r="B512" s="245">
        <v>497</v>
      </c>
      <c r="C512" s="251"/>
      <c r="D512" s="252"/>
      <c r="E512" s="251"/>
      <c r="F512" s="252"/>
      <c r="H512" s="274" t="b">
        <f>IF(ISBLANK(C512),TRUE,IF(OR(ISBLANK(D512),ISBLANK(E512),ISBLANK(F512),ISBLANK(#REF!)),FALSE,TRUE))</f>
        <v>1</v>
      </c>
      <c r="I512" s="46">
        <f t="shared" si="50"/>
        <v>0</v>
      </c>
      <c r="J512" s="46">
        <f t="shared" si="51"/>
        <v>0</v>
      </c>
      <c r="K512" s="46">
        <f t="shared" si="52"/>
        <v>0</v>
      </c>
      <c r="L512" s="46">
        <f t="shared" si="53"/>
        <v>0</v>
      </c>
      <c r="M512" s="46">
        <f t="shared" si="54"/>
        <v>0</v>
      </c>
      <c r="N512" s="46">
        <f t="shared" si="55"/>
        <v>0</v>
      </c>
      <c r="P512" s="272" t="b">
        <f t="shared" si="56"/>
        <v>1</v>
      </c>
    </row>
    <row r="513" spans="2:16" ht="15.75" x14ac:dyDescent="0.25">
      <c r="B513" s="245">
        <v>498</v>
      </c>
      <c r="C513" s="251"/>
      <c r="D513" s="252"/>
      <c r="E513" s="251"/>
      <c r="F513" s="252"/>
      <c r="H513" s="274" t="b">
        <f>IF(ISBLANK(C513),TRUE,IF(OR(ISBLANK(D513),ISBLANK(E513),ISBLANK(F513),ISBLANK(#REF!)),FALSE,TRUE))</f>
        <v>1</v>
      </c>
      <c r="I513" s="46">
        <f t="shared" si="50"/>
        <v>0</v>
      </c>
      <c r="J513" s="46">
        <f t="shared" si="51"/>
        <v>0</v>
      </c>
      <c r="K513" s="46">
        <f t="shared" si="52"/>
        <v>0</v>
      </c>
      <c r="L513" s="46">
        <f t="shared" si="53"/>
        <v>0</v>
      </c>
      <c r="M513" s="46">
        <f t="shared" si="54"/>
        <v>0</v>
      </c>
      <c r="N513" s="46">
        <f t="shared" si="55"/>
        <v>0</v>
      </c>
      <c r="P513" s="272" t="b">
        <f t="shared" si="56"/>
        <v>1</v>
      </c>
    </row>
    <row r="514" spans="2:16" ht="15.75" x14ac:dyDescent="0.25">
      <c r="B514" s="245">
        <v>499</v>
      </c>
      <c r="C514" s="251"/>
      <c r="D514" s="252"/>
      <c r="E514" s="251"/>
      <c r="F514" s="252"/>
      <c r="H514" s="274" t="b">
        <f>IF(ISBLANK(C514),TRUE,IF(OR(ISBLANK(D514),ISBLANK(E514),ISBLANK(F514),ISBLANK(#REF!)),FALSE,TRUE))</f>
        <v>1</v>
      </c>
      <c r="I514" s="46">
        <f t="shared" si="50"/>
        <v>0</v>
      </c>
      <c r="J514" s="46">
        <f t="shared" si="51"/>
        <v>0</v>
      </c>
      <c r="K514" s="46">
        <f t="shared" si="52"/>
        <v>0</v>
      </c>
      <c r="L514" s="46">
        <f t="shared" si="53"/>
        <v>0</v>
      </c>
      <c r="M514" s="46">
        <f t="shared" si="54"/>
        <v>0</v>
      </c>
      <c r="N514" s="46">
        <f t="shared" si="55"/>
        <v>0</v>
      </c>
      <c r="P514" s="272" t="b">
        <f t="shared" si="56"/>
        <v>1</v>
      </c>
    </row>
    <row r="515" spans="2:16" ht="15.75" x14ac:dyDescent="0.25">
      <c r="B515" s="245">
        <v>500</v>
      </c>
      <c r="C515" s="251"/>
      <c r="D515" s="252"/>
      <c r="E515" s="251"/>
      <c r="F515" s="252"/>
      <c r="H515" s="274" t="b">
        <f>IF(ISBLANK(C515),TRUE,IF(OR(ISBLANK(D515),ISBLANK(E515),ISBLANK(F515),ISBLANK(#REF!)),FALSE,TRUE))</f>
        <v>1</v>
      </c>
      <c r="I515" s="46">
        <f t="shared" si="50"/>
        <v>0</v>
      </c>
      <c r="J515" s="46">
        <f t="shared" si="51"/>
        <v>0</v>
      </c>
      <c r="K515" s="46">
        <f t="shared" si="52"/>
        <v>0</v>
      </c>
      <c r="L515" s="46">
        <f t="shared" si="53"/>
        <v>0</v>
      </c>
      <c r="M515" s="46">
        <f t="shared" si="54"/>
        <v>0</v>
      </c>
      <c r="N515" s="46">
        <f t="shared" si="55"/>
        <v>0</v>
      </c>
      <c r="P515" s="272" t="b">
        <f t="shared" si="56"/>
        <v>1</v>
      </c>
    </row>
    <row r="516" spans="2:16" ht="15.75" x14ac:dyDescent="0.25">
      <c r="B516" s="245">
        <v>501</v>
      </c>
      <c r="C516" s="251"/>
      <c r="D516" s="252"/>
      <c r="E516" s="251"/>
      <c r="F516" s="252"/>
      <c r="H516" s="274" t="b">
        <f>IF(ISBLANK(C516),TRUE,IF(OR(ISBLANK(D516),ISBLANK(E516),ISBLANK(F516),ISBLANK(#REF!)),FALSE,TRUE))</f>
        <v>1</v>
      </c>
      <c r="I516" s="46">
        <f t="shared" si="50"/>
        <v>0</v>
      </c>
      <c r="J516" s="46">
        <f t="shared" si="51"/>
        <v>0</v>
      </c>
      <c r="K516" s="46">
        <f t="shared" si="52"/>
        <v>0</v>
      </c>
      <c r="L516" s="46">
        <f t="shared" si="53"/>
        <v>0</v>
      </c>
      <c r="M516" s="46">
        <f t="shared" si="54"/>
        <v>0</v>
      </c>
      <c r="N516" s="46">
        <f t="shared" si="55"/>
        <v>0</v>
      </c>
      <c r="P516" s="272" t="b">
        <f t="shared" si="56"/>
        <v>1</v>
      </c>
    </row>
    <row r="517" spans="2:16" ht="15.75" x14ac:dyDescent="0.25">
      <c r="B517" s="245">
        <v>502</v>
      </c>
      <c r="C517" s="251"/>
      <c r="D517" s="252"/>
      <c r="E517" s="251"/>
      <c r="F517" s="252"/>
      <c r="H517" s="274" t="b">
        <f>IF(ISBLANK(C517),TRUE,IF(OR(ISBLANK(D517),ISBLANK(E517),ISBLANK(F517),ISBLANK(#REF!)),FALSE,TRUE))</f>
        <v>1</v>
      </c>
      <c r="I517" s="46">
        <f t="shared" si="50"/>
        <v>0</v>
      </c>
      <c r="J517" s="46">
        <f t="shared" si="51"/>
        <v>0</v>
      </c>
      <c r="K517" s="46">
        <f t="shared" si="52"/>
        <v>0</v>
      </c>
      <c r="L517" s="46">
        <f t="shared" si="53"/>
        <v>0</v>
      </c>
      <c r="M517" s="46">
        <f t="shared" si="54"/>
        <v>0</v>
      </c>
      <c r="N517" s="46">
        <f t="shared" si="55"/>
        <v>0</v>
      </c>
      <c r="P517" s="272" t="b">
        <f t="shared" si="56"/>
        <v>1</v>
      </c>
    </row>
    <row r="518" spans="2:16" ht="15.75" x14ac:dyDescent="0.25">
      <c r="B518" s="245">
        <v>503</v>
      </c>
      <c r="C518" s="251"/>
      <c r="D518" s="252"/>
      <c r="E518" s="251"/>
      <c r="F518" s="252"/>
      <c r="H518" s="274" t="b">
        <f>IF(ISBLANK(C518),TRUE,IF(OR(ISBLANK(D518),ISBLANK(E518),ISBLANK(F518),ISBLANK(#REF!)),FALSE,TRUE))</f>
        <v>1</v>
      </c>
      <c r="I518" s="46">
        <f t="shared" si="50"/>
        <v>0</v>
      </c>
      <c r="J518" s="46">
        <f t="shared" si="51"/>
        <v>0</v>
      </c>
      <c r="K518" s="46">
        <f t="shared" si="52"/>
        <v>0</v>
      </c>
      <c r="L518" s="46">
        <f t="shared" si="53"/>
        <v>0</v>
      </c>
      <c r="M518" s="46">
        <f t="shared" si="54"/>
        <v>0</v>
      </c>
      <c r="N518" s="46">
        <f t="shared" si="55"/>
        <v>0</v>
      </c>
      <c r="P518" s="272" t="b">
        <f t="shared" si="56"/>
        <v>1</v>
      </c>
    </row>
    <row r="519" spans="2:16" ht="15.75" x14ac:dyDescent="0.25">
      <c r="B519" s="245">
        <v>504</v>
      </c>
      <c r="C519" s="251"/>
      <c r="D519" s="252"/>
      <c r="E519" s="251"/>
      <c r="F519" s="252"/>
      <c r="H519" s="274" t="b">
        <f>IF(ISBLANK(C519),TRUE,IF(OR(ISBLANK(D519),ISBLANK(E519),ISBLANK(F519),ISBLANK(#REF!)),FALSE,TRUE))</f>
        <v>1</v>
      </c>
      <c r="I519" s="46">
        <f t="shared" si="50"/>
        <v>0</v>
      </c>
      <c r="J519" s="46">
        <f t="shared" si="51"/>
        <v>0</v>
      </c>
      <c r="K519" s="46">
        <f t="shared" si="52"/>
        <v>0</v>
      </c>
      <c r="L519" s="46">
        <f t="shared" si="53"/>
        <v>0</v>
      </c>
      <c r="M519" s="46">
        <f t="shared" si="54"/>
        <v>0</v>
      </c>
      <c r="N519" s="46">
        <f t="shared" si="55"/>
        <v>0</v>
      </c>
      <c r="P519" s="272" t="b">
        <f t="shared" si="56"/>
        <v>1</v>
      </c>
    </row>
    <row r="520" spans="2:16" ht="15.75" x14ac:dyDescent="0.25">
      <c r="B520" s="245">
        <v>505</v>
      </c>
      <c r="C520" s="251"/>
      <c r="D520" s="252"/>
      <c r="E520" s="251"/>
      <c r="F520" s="252"/>
      <c r="H520" s="274" t="b">
        <f>IF(ISBLANK(C520),TRUE,IF(OR(ISBLANK(D520),ISBLANK(E520),ISBLANK(F520),ISBLANK(#REF!)),FALSE,TRUE))</f>
        <v>1</v>
      </c>
      <c r="I520" s="46">
        <f t="shared" si="50"/>
        <v>0</v>
      </c>
      <c r="J520" s="46">
        <f t="shared" si="51"/>
        <v>0</v>
      </c>
      <c r="K520" s="46">
        <f t="shared" si="52"/>
        <v>0</v>
      </c>
      <c r="L520" s="46">
        <f t="shared" si="53"/>
        <v>0</v>
      </c>
      <c r="M520" s="46">
        <f t="shared" si="54"/>
        <v>0</v>
      </c>
      <c r="N520" s="46">
        <f t="shared" si="55"/>
        <v>0</v>
      </c>
      <c r="P520" s="272" t="b">
        <f t="shared" si="56"/>
        <v>1</v>
      </c>
    </row>
    <row r="521" spans="2:16" ht="15.75" x14ac:dyDescent="0.25">
      <c r="B521" s="245">
        <v>506</v>
      </c>
      <c r="C521" s="251"/>
      <c r="D521" s="252"/>
      <c r="E521" s="251"/>
      <c r="F521" s="252"/>
      <c r="H521" s="274" t="b">
        <f>IF(ISBLANK(C521),TRUE,IF(OR(ISBLANK(D521),ISBLANK(E521),ISBLANK(F521),ISBLANK(#REF!)),FALSE,TRUE))</f>
        <v>1</v>
      </c>
      <c r="I521" s="46">
        <f t="shared" si="50"/>
        <v>0</v>
      </c>
      <c r="J521" s="46">
        <f t="shared" si="51"/>
        <v>0</v>
      </c>
      <c r="K521" s="46">
        <f t="shared" si="52"/>
        <v>0</v>
      </c>
      <c r="L521" s="46">
        <f t="shared" si="53"/>
        <v>0</v>
      </c>
      <c r="M521" s="46">
        <f t="shared" si="54"/>
        <v>0</v>
      </c>
      <c r="N521" s="46">
        <f t="shared" si="55"/>
        <v>0</v>
      </c>
      <c r="P521" s="272" t="b">
        <f t="shared" si="56"/>
        <v>1</v>
      </c>
    </row>
    <row r="522" spans="2:16" ht="15.75" x14ac:dyDescent="0.25">
      <c r="B522" s="245">
        <v>507</v>
      </c>
      <c r="C522" s="251"/>
      <c r="D522" s="252"/>
      <c r="E522" s="251"/>
      <c r="F522" s="252"/>
      <c r="H522" s="274" t="b">
        <f>IF(ISBLANK(C522),TRUE,IF(OR(ISBLANK(D522),ISBLANK(E522),ISBLANK(F522),ISBLANK(#REF!)),FALSE,TRUE))</f>
        <v>1</v>
      </c>
      <c r="I522" s="46">
        <f t="shared" si="50"/>
        <v>0</v>
      </c>
      <c r="J522" s="46">
        <f t="shared" si="51"/>
        <v>0</v>
      </c>
      <c r="K522" s="46">
        <f t="shared" si="52"/>
        <v>0</v>
      </c>
      <c r="L522" s="46">
        <f t="shared" si="53"/>
        <v>0</v>
      </c>
      <c r="M522" s="46">
        <f t="shared" si="54"/>
        <v>0</v>
      </c>
      <c r="N522" s="46">
        <f t="shared" si="55"/>
        <v>0</v>
      </c>
      <c r="P522" s="272" t="b">
        <f t="shared" si="56"/>
        <v>1</v>
      </c>
    </row>
    <row r="523" spans="2:16" ht="15.75" x14ac:dyDescent="0.25">
      <c r="B523" s="245">
        <v>508</v>
      </c>
      <c r="C523" s="251"/>
      <c r="D523" s="252"/>
      <c r="E523" s="251"/>
      <c r="F523" s="252"/>
      <c r="H523" s="274" t="b">
        <f>IF(ISBLANK(C523),TRUE,IF(OR(ISBLANK(D523),ISBLANK(E523),ISBLANK(F523),ISBLANK(#REF!)),FALSE,TRUE))</f>
        <v>1</v>
      </c>
      <c r="I523" s="46">
        <f t="shared" si="50"/>
        <v>0</v>
      </c>
      <c r="J523" s="46">
        <f t="shared" si="51"/>
        <v>0</v>
      </c>
      <c r="K523" s="46">
        <f t="shared" si="52"/>
        <v>0</v>
      </c>
      <c r="L523" s="46">
        <f t="shared" si="53"/>
        <v>0</v>
      </c>
      <c r="M523" s="46">
        <f t="shared" si="54"/>
        <v>0</v>
      </c>
      <c r="N523" s="46">
        <f t="shared" si="55"/>
        <v>0</v>
      </c>
      <c r="P523" s="272" t="b">
        <f t="shared" si="56"/>
        <v>1</v>
      </c>
    </row>
    <row r="524" spans="2:16" ht="15.75" x14ac:dyDescent="0.25">
      <c r="B524" s="245">
        <v>509</v>
      </c>
      <c r="C524" s="251"/>
      <c r="D524" s="252"/>
      <c r="E524" s="251"/>
      <c r="F524" s="252"/>
      <c r="H524" s="274" t="b">
        <f>IF(ISBLANK(C524),TRUE,IF(OR(ISBLANK(D524),ISBLANK(E524),ISBLANK(F524),ISBLANK(#REF!)),FALSE,TRUE))</f>
        <v>1</v>
      </c>
      <c r="I524" s="46">
        <f t="shared" si="50"/>
        <v>0</v>
      </c>
      <c r="J524" s="46">
        <f t="shared" si="51"/>
        <v>0</v>
      </c>
      <c r="K524" s="46">
        <f t="shared" si="52"/>
        <v>0</v>
      </c>
      <c r="L524" s="46">
        <f t="shared" si="53"/>
        <v>0</v>
      </c>
      <c r="M524" s="46">
        <f t="shared" si="54"/>
        <v>0</v>
      </c>
      <c r="N524" s="46">
        <f t="shared" si="55"/>
        <v>0</v>
      </c>
      <c r="P524" s="272" t="b">
        <f t="shared" si="56"/>
        <v>1</v>
      </c>
    </row>
    <row r="525" spans="2:16" ht="15.75" x14ac:dyDescent="0.25">
      <c r="B525" s="245">
        <v>510</v>
      </c>
      <c r="C525" s="251"/>
      <c r="D525" s="252"/>
      <c r="E525" s="251"/>
      <c r="F525" s="252"/>
      <c r="H525" s="274" t="b">
        <f>IF(ISBLANK(C525),TRUE,IF(OR(ISBLANK(D525),ISBLANK(E525),ISBLANK(F525),ISBLANK(#REF!)),FALSE,TRUE))</f>
        <v>1</v>
      </c>
      <c r="I525" s="46">
        <f t="shared" si="50"/>
        <v>0</v>
      </c>
      <c r="J525" s="46">
        <f t="shared" si="51"/>
        <v>0</v>
      </c>
      <c r="K525" s="46">
        <f t="shared" si="52"/>
        <v>0</v>
      </c>
      <c r="L525" s="46">
        <f t="shared" si="53"/>
        <v>0</v>
      </c>
      <c r="M525" s="46">
        <f t="shared" si="54"/>
        <v>0</v>
      </c>
      <c r="N525" s="46">
        <f t="shared" si="55"/>
        <v>0</v>
      </c>
      <c r="P525" s="272" t="b">
        <f t="shared" si="56"/>
        <v>1</v>
      </c>
    </row>
    <row r="526" spans="2:16" ht="15.75" x14ac:dyDescent="0.25">
      <c r="B526" s="245">
        <v>511</v>
      </c>
      <c r="C526" s="251"/>
      <c r="D526" s="252"/>
      <c r="E526" s="251"/>
      <c r="F526" s="252"/>
      <c r="H526" s="274" t="b">
        <f>IF(ISBLANK(C526),TRUE,IF(OR(ISBLANK(D526),ISBLANK(E526),ISBLANK(F526),ISBLANK(#REF!)),FALSE,TRUE))</f>
        <v>1</v>
      </c>
      <c r="I526" s="46">
        <f t="shared" si="50"/>
        <v>0</v>
      </c>
      <c r="J526" s="46">
        <f t="shared" si="51"/>
        <v>0</v>
      </c>
      <c r="K526" s="46">
        <f t="shared" si="52"/>
        <v>0</v>
      </c>
      <c r="L526" s="46">
        <f t="shared" si="53"/>
        <v>0</v>
      </c>
      <c r="M526" s="46">
        <f t="shared" si="54"/>
        <v>0</v>
      </c>
      <c r="N526" s="46">
        <f t="shared" si="55"/>
        <v>0</v>
      </c>
      <c r="P526" s="272" t="b">
        <f t="shared" si="56"/>
        <v>1</v>
      </c>
    </row>
    <row r="527" spans="2:16" ht="15.75" x14ac:dyDescent="0.25">
      <c r="B527" s="245">
        <v>512</v>
      </c>
      <c r="C527" s="251"/>
      <c r="D527" s="252"/>
      <c r="E527" s="251"/>
      <c r="F527" s="252"/>
      <c r="H527" s="274" t="b">
        <f>IF(ISBLANK(C527),TRUE,IF(OR(ISBLANK(D527),ISBLANK(E527),ISBLANK(F527),ISBLANK(#REF!)),FALSE,TRUE))</f>
        <v>1</v>
      </c>
      <c r="I527" s="46">
        <f t="shared" si="50"/>
        <v>0</v>
      </c>
      <c r="J527" s="46">
        <f t="shared" si="51"/>
        <v>0</v>
      </c>
      <c r="K527" s="46">
        <f t="shared" si="52"/>
        <v>0</v>
      </c>
      <c r="L527" s="46">
        <f t="shared" si="53"/>
        <v>0</v>
      </c>
      <c r="M527" s="46">
        <f t="shared" si="54"/>
        <v>0</v>
      </c>
      <c r="N527" s="46">
        <f t="shared" si="55"/>
        <v>0</v>
      </c>
      <c r="P527" s="272" t="b">
        <f t="shared" si="56"/>
        <v>1</v>
      </c>
    </row>
    <row r="528" spans="2:16" ht="15.75" x14ac:dyDescent="0.25">
      <c r="B528" s="245">
        <v>513</v>
      </c>
      <c r="C528" s="251"/>
      <c r="D528" s="252"/>
      <c r="E528" s="251"/>
      <c r="F528" s="252"/>
      <c r="H528" s="274" t="b">
        <f>IF(ISBLANK(C528),TRUE,IF(OR(ISBLANK(D528),ISBLANK(E528),ISBLANK(F528),ISBLANK(#REF!)),FALSE,TRUE))</f>
        <v>1</v>
      </c>
      <c r="I528" s="46">
        <f t="shared" ref="I528:I591" si="57">IF(E528="Retail",F528,0)</f>
        <v>0</v>
      </c>
      <c r="J528" s="46">
        <f t="shared" ref="J528:J591" si="58">IF(E528="Well Informed",F528,0)</f>
        <v>0</v>
      </c>
      <c r="K528" s="46">
        <f t="shared" ref="K528:K591" si="59">IF(E528="Professional",F528,0)</f>
        <v>0</v>
      </c>
      <c r="L528" s="46">
        <f t="shared" ref="L528:L591" si="60">IF(E528="Retail",D528,0)</f>
        <v>0</v>
      </c>
      <c r="M528" s="46">
        <f t="shared" ref="M528:M591" si="61">IF(E528="Well Informed",D528,0)</f>
        <v>0</v>
      </c>
      <c r="N528" s="46">
        <f t="shared" ref="N528:N591" si="62">IF(E528="Professional",D528,0)</f>
        <v>0</v>
      </c>
      <c r="P528" s="272" t="b">
        <f t="shared" si="56"/>
        <v>1</v>
      </c>
    </row>
    <row r="529" spans="2:16" ht="15.75" x14ac:dyDescent="0.25">
      <c r="B529" s="245">
        <v>514</v>
      </c>
      <c r="C529" s="251"/>
      <c r="D529" s="252"/>
      <c r="E529" s="251"/>
      <c r="F529" s="252"/>
      <c r="H529" s="274" t="b">
        <f>IF(ISBLANK(C529),TRUE,IF(OR(ISBLANK(D529),ISBLANK(E529),ISBLANK(F529),ISBLANK(#REF!)),FALSE,TRUE))</f>
        <v>1</v>
      </c>
      <c r="I529" s="46">
        <f t="shared" si="57"/>
        <v>0</v>
      </c>
      <c r="J529" s="46">
        <f t="shared" si="58"/>
        <v>0</v>
      </c>
      <c r="K529" s="46">
        <f t="shared" si="59"/>
        <v>0</v>
      </c>
      <c r="L529" s="46">
        <f t="shared" si="60"/>
        <v>0</v>
      </c>
      <c r="M529" s="46">
        <f t="shared" si="61"/>
        <v>0</v>
      </c>
      <c r="N529" s="46">
        <f t="shared" si="62"/>
        <v>0</v>
      </c>
      <c r="P529" s="272" t="b">
        <f t="shared" ref="P529:P592" si="63">IF(AND(D529&lt;&gt;"",C529="N/A"),FALSE,TRUE)</f>
        <v>1</v>
      </c>
    </row>
    <row r="530" spans="2:16" ht="15.75" x14ac:dyDescent="0.25">
      <c r="B530" s="245">
        <v>515</v>
      </c>
      <c r="C530" s="251"/>
      <c r="D530" s="252"/>
      <c r="E530" s="251"/>
      <c r="F530" s="252"/>
      <c r="H530" s="274" t="b">
        <f>IF(ISBLANK(C530),TRUE,IF(OR(ISBLANK(D530),ISBLANK(E530),ISBLANK(F530),ISBLANK(#REF!)),FALSE,TRUE))</f>
        <v>1</v>
      </c>
      <c r="I530" s="46">
        <f t="shared" si="57"/>
        <v>0</v>
      </c>
      <c r="J530" s="46">
        <f t="shared" si="58"/>
        <v>0</v>
      </c>
      <c r="K530" s="46">
        <f t="shared" si="59"/>
        <v>0</v>
      </c>
      <c r="L530" s="46">
        <f t="shared" si="60"/>
        <v>0</v>
      </c>
      <c r="M530" s="46">
        <f t="shared" si="61"/>
        <v>0</v>
      </c>
      <c r="N530" s="46">
        <f t="shared" si="62"/>
        <v>0</v>
      </c>
      <c r="P530" s="272" t="b">
        <f t="shared" si="63"/>
        <v>1</v>
      </c>
    </row>
    <row r="531" spans="2:16" ht="15.75" x14ac:dyDescent="0.25">
      <c r="B531" s="245">
        <v>516</v>
      </c>
      <c r="C531" s="251"/>
      <c r="D531" s="252"/>
      <c r="E531" s="251"/>
      <c r="F531" s="252"/>
      <c r="H531" s="274" t="b">
        <f>IF(ISBLANK(C531),TRUE,IF(OR(ISBLANK(D531),ISBLANK(E531),ISBLANK(F531),ISBLANK(#REF!)),FALSE,TRUE))</f>
        <v>1</v>
      </c>
      <c r="I531" s="46">
        <f t="shared" si="57"/>
        <v>0</v>
      </c>
      <c r="J531" s="46">
        <f t="shared" si="58"/>
        <v>0</v>
      </c>
      <c r="K531" s="46">
        <f t="shared" si="59"/>
        <v>0</v>
      </c>
      <c r="L531" s="46">
        <f t="shared" si="60"/>
        <v>0</v>
      </c>
      <c r="M531" s="46">
        <f t="shared" si="61"/>
        <v>0</v>
      </c>
      <c r="N531" s="46">
        <f t="shared" si="62"/>
        <v>0</v>
      </c>
      <c r="P531" s="272" t="b">
        <f t="shared" si="63"/>
        <v>1</v>
      </c>
    </row>
    <row r="532" spans="2:16" ht="15.75" x14ac:dyDescent="0.25">
      <c r="B532" s="245">
        <v>517</v>
      </c>
      <c r="C532" s="251"/>
      <c r="D532" s="252"/>
      <c r="E532" s="251"/>
      <c r="F532" s="252"/>
      <c r="H532" s="274" t="b">
        <f>IF(ISBLANK(C532),TRUE,IF(OR(ISBLANK(D532),ISBLANK(E532),ISBLANK(F532),ISBLANK(#REF!)),FALSE,TRUE))</f>
        <v>1</v>
      </c>
      <c r="I532" s="46">
        <f t="shared" si="57"/>
        <v>0</v>
      </c>
      <c r="J532" s="46">
        <f t="shared" si="58"/>
        <v>0</v>
      </c>
      <c r="K532" s="46">
        <f t="shared" si="59"/>
        <v>0</v>
      </c>
      <c r="L532" s="46">
        <f t="shared" si="60"/>
        <v>0</v>
      </c>
      <c r="M532" s="46">
        <f t="shared" si="61"/>
        <v>0</v>
      </c>
      <c r="N532" s="46">
        <f t="shared" si="62"/>
        <v>0</v>
      </c>
      <c r="P532" s="272" t="b">
        <f t="shared" si="63"/>
        <v>1</v>
      </c>
    </row>
    <row r="533" spans="2:16" ht="15.75" x14ac:dyDescent="0.25">
      <c r="B533" s="245">
        <v>518</v>
      </c>
      <c r="C533" s="251"/>
      <c r="D533" s="252"/>
      <c r="E533" s="251"/>
      <c r="F533" s="252"/>
      <c r="H533" s="274" t="b">
        <f>IF(ISBLANK(C533),TRUE,IF(OR(ISBLANK(D533),ISBLANK(E533),ISBLANK(F533),ISBLANK(#REF!)),FALSE,TRUE))</f>
        <v>1</v>
      </c>
      <c r="I533" s="46">
        <f t="shared" si="57"/>
        <v>0</v>
      </c>
      <c r="J533" s="46">
        <f t="shared" si="58"/>
        <v>0</v>
      </c>
      <c r="K533" s="46">
        <f t="shared" si="59"/>
        <v>0</v>
      </c>
      <c r="L533" s="46">
        <f t="shared" si="60"/>
        <v>0</v>
      </c>
      <c r="M533" s="46">
        <f t="shared" si="61"/>
        <v>0</v>
      </c>
      <c r="N533" s="46">
        <f t="shared" si="62"/>
        <v>0</v>
      </c>
      <c r="P533" s="272" t="b">
        <f t="shared" si="63"/>
        <v>1</v>
      </c>
    </row>
    <row r="534" spans="2:16" ht="15.75" x14ac:dyDescent="0.25">
      <c r="B534" s="245">
        <v>519</v>
      </c>
      <c r="C534" s="251"/>
      <c r="D534" s="252"/>
      <c r="E534" s="251"/>
      <c r="F534" s="252"/>
      <c r="H534" s="274" t="b">
        <f>IF(ISBLANK(C534),TRUE,IF(OR(ISBLANK(D534),ISBLANK(E534),ISBLANK(F534),ISBLANK(#REF!)),FALSE,TRUE))</f>
        <v>1</v>
      </c>
      <c r="I534" s="46">
        <f t="shared" si="57"/>
        <v>0</v>
      </c>
      <c r="J534" s="46">
        <f t="shared" si="58"/>
        <v>0</v>
      </c>
      <c r="K534" s="46">
        <f t="shared" si="59"/>
        <v>0</v>
      </c>
      <c r="L534" s="46">
        <f t="shared" si="60"/>
        <v>0</v>
      </c>
      <c r="M534" s="46">
        <f t="shared" si="61"/>
        <v>0</v>
      </c>
      <c r="N534" s="46">
        <f t="shared" si="62"/>
        <v>0</v>
      </c>
      <c r="P534" s="272" t="b">
        <f t="shared" si="63"/>
        <v>1</v>
      </c>
    </row>
    <row r="535" spans="2:16" ht="15.75" x14ac:dyDescent="0.25">
      <c r="B535" s="245">
        <v>520</v>
      </c>
      <c r="C535" s="251"/>
      <c r="D535" s="252"/>
      <c r="E535" s="251"/>
      <c r="F535" s="252"/>
      <c r="H535" s="274" t="b">
        <f>IF(ISBLANK(C535),TRUE,IF(OR(ISBLANK(D535),ISBLANK(E535),ISBLANK(F535),ISBLANK(#REF!)),FALSE,TRUE))</f>
        <v>1</v>
      </c>
      <c r="I535" s="46">
        <f t="shared" si="57"/>
        <v>0</v>
      </c>
      <c r="J535" s="46">
        <f t="shared" si="58"/>
        <v>0</v>
      </c>
      <c r="K535" s="46">
        <f t="shared" si="59"/>
        <v>0</v>
      </c>
      <c r="L535" s="46">
        <f t="shared" si="60"/>
        <v>0</v>
      </c>
      <c r="M535" s="46">
        <f t="shared" si="61"/>
        <v>0</v>
      </c>
      <c r="N535" s="46">
        <f t="shared" si="62"/>
        <v>0</v>
      </c>
      <c r="P535" s="272" t="b">
        <f t="shared" si="63"/>
        <v>1</v>
      </c>
    </row>
    <row r="536" spans="2:16" ht="15.75" x14ac:dyDescent="0.25">
      <c r="B536" s="245">
        <v>521</v>
      </c>
      <c r="C536" s="251"/>
      <c r="D536" s="252"/>
      <c r="E536" s="251"/>
      <c r="F536" s="252"/>
      <c r="H536" s="274" t="b">
        <f>IF(ISBLANK(C536),TRUE,IF(OR(ISBLANK(D536),ISBLANK(E536),ISBLANK(F536),ISBLANK(#REF!)),FALSE,TRUE))</f>
        <v>1</v>
      </c>
      <c r="I536" s="46">
        <f t="shared" si="57"/>
        <v>0</v>
      </c>
      <c r="J536" s="46">
        <f t="shared" si="58"/>
        <v>0</v>
      </c>
      <c r="K536" s="46">
        <f t="shared" si="59"/>
        <v>0</v>
      </c>
      <c r="L536" s="46">
        <f t="shared" si="60"/>
        <v>0</v>
      </c>
      <c r="M536" s="46">
        <f t="shared" si="61"/>
        <v>0</v>
      </c>
      <c r="N536" s="46">
        <f t="shared" si="62"/>
        <v>0</v>
      </c>
      <c r="P536" s="272" t="b">
        <f t="shared" si="63"/>
        <v>1</v>
      </c>
    </row>
    <row r="537" spans="2:16" ht="15.75" x14ac:dyDescent="0.25">
      <c r="B537" s="245">
        <v>522</v>
      </c>
      <c r="C537" s="251"/>
      <c r="D537" s="252"/>
      <c r="E537" s="251"/>
      <c r="F537" s="252"/>
      <c r="H537" s="274" t="b">
        <f>IF(ISBLANK(C537),TRUE,IF(OR(ISBLANK(D537),ISBLANK(E537),ISBLANK(F537),ISBLANK(#REF!)),FALSE,TRUE))</f>
        <v>1</v>
      </c>
      <c r="I537" s="46">
        <f t="shared" si="57"/>
        <v>0</v>
      </c>
      <c r="J537" s="46">
        <f t="shared" si="58"/>
        <v>0</v>
      </c>
      <c r="K537" s="46">
        <f t="shared" si="59"/>
        <v>0</v>
      </c>
      <c r="L537" s="46">
        <f t="shared" si="60"/>
        <v>0</v>
      </c>
      <c r="M537" s="46">
        <f t="shared" si="61"/>
        <v>0</v>
      </c>
      <c r="N537" s="46">
        <f t="shared" si="62"/>
        <v>0</v>
      </c>
      <c r="P537" s="272" t="b">
        <f t="shared" si="63"/>
        <v>1</v>
      </c>
    </row>
    <row r="538" spans="2:16" ht="15.75" x14ac:dyDescent="0.25">
      <c r="B538" s="245">
        <v>523</v>
      </c>
      <c r="C538" s="251"/>
      <c r="D538" s="252"/>
      <c r="E538" s="251"/>
      <c r="F538" s="252"/>
      <c r="H538" s="274" t="b">
        <f>IF(ISBLANK(C538),TRUE,IF(OR(ISBLANK(D538),ISBLANK(E538),ISBLANK(F538),ISBLANK(#REF!)),FALSE,TRUE))</f>
        <v>1</v>
      </c>
      <c r="I538" s="46">
        <f t="shared" si="57"/>
        <v>0</v>
      </c>
      <c r="J538" s="46">
        <f t="shared" si="58"/>
        <v>0</v>
      </c>
      <c r="K538" s="46">
        <f t="shared" si="59"/>
        <v>0</v>
      </c>
      <c r="L538" s="46">
        <f t="shared" si="60"/>
        <v>0</v>
      </c>
      <c r="M538" s="46">
        <f t="shared" si="61"/>
        <v>0</v>
      </c>
      <c r="N538" s="46">
        <f t="shared" si="62"/>
        <v>0</v>
      </c>
      <c r="P538" s="272" t="b">
        <f t="shared" si="63"/>
        <v>1</v>
      </c>
    </row>
    <row r="539" spans="2:16" ht="15.75" x14ac:dyDescent="0.25">
      <c r="B539" s="245">
        <v>524</v>
      </c>
      <c r="C539" s="251"/>
      <c r="D539" s="252"/>
      <c r="E539" s="251"/>
      <c r="F539" s="252"/>
      <c r="H539" s="274" t="b">
        <f>IF(ISBLANK(C539),TRUE,IF(OR(ISBLANK(D539),ISBLANK(E539),ISBLANK(F539),ISBLANK(#REF!)),FALSE,TRUE))</f>
        <v>1</v>
      </c>
      <c r="I539" s="46">
        <f t="shared" si="57"/>
        <v>0</v>
      </c>
      <c r="J539" s="46">
        <f t="shared" si="58"/>
        <v>0</v>
      </c>
      <c r="K539" s="46">
        <f t="shared" si="59"/>
        <v>0</v>
      </c>
      <c r="L539" s="46">
        <f t="shared" si="60"/>
        <v>0</v>
      </c>
      <c r="M539" s="46">
        <f t="shared" si="61"/>
        <v>0</v>
      </c>
      <c r="N539" s="46">
        <f t="shared" si="62"/>
        <v>0</v>
      </c>
      <c r="P539" s="272" t="b">
        <f t="shared" si="63"/>
        <v>1</v>
      </c>
    </row>
    <row r="540" spans="2:16" ht="15.75" x14ac:dyDescent="0.25">
      <c r="B540" s="245">
        <v>525</v>
      </c>
      <c r="C540" s="251"/>
      <c r="D540" s="252"/>
      <c r="E540" s="251"/>
      <c r="F540" s="252"/>
      <c r="H540" s="274" t="b">
        <f>IF(ISBLANK(C540),TRUE,IF(OR(ISBLANK(D540),ISBLANK(E540),ISBLANK(F540),ISBLANK(#REF!)),FALSE,TRUE))</f>
        <v>1</v>
      </c>
      <c r="I540" s="46">
        <f t="shared" si="57"/>
        <v>0</v>
      </c>
      <c r="J540" s="46">
        <f t="shared" si="58"/>
        <v>0</v>
      </c>
      <c r="K540" s="46">
        <f t="shared" si="59"/>
        <v>0</v>
      </c>
      <c r="L540" s="46">
        <f t="shared" si="60"/>
        <v>0</v>
      </c>
      <c r="M540" s="46">
        <f t="shared" si="61"/>
        <v>0</v>
      </c>
      <c r="N540" s="46">
        <f t="shared" si="62"/>
        <v>0</v>
      </c>
      <c r="P540" s="272" t="b">
        <f t="shared" si="63"/>
        <v>1</v>
      </c>
    </row>
    <row r="541" spans="2:16" ht="15.75" x14ac:dyDescent="0.25">
      <c r="B541" s="245">
        <v>526</v>
      </c>
      <c r="C541" s="251"/>
      <c r="D541" s="252"/>
      <c r="E541" s="251"/>
      <c r="F541" s="252"/>
      <c r="H541" s="274" t="b">
        <f>IF(ISBLANK(C541),TRUE,IF(OR(ISBLANK(D541),ISBLANK(E541),ISBLANK(F541),ISBLANK(#REF!)),FALSE,TRUE))</f>
        <v>1</v>
      </c>
      <c r="I541" s="46">
        <f t="shared" si="57"/>
        <v>0</v>
      </c>
      <c r="J541" s="46">
        <f t="shared" si="58"/>
        <v>0</v>
      </c>
      <c r="K541" s="46">
        <f t="shared" si="59"/>
        <v>0</v>
      </c>
      <c r="L541" s="46">
        <f t="shared" si="60"/>
        <v>0</v>
      </c>
      <c r="M541" s="46">
        <f t="shared" si="61"/>
        <v>0</v>
      </c>
      <c r="N541" s="46">
        <f t="shared" si="62"/>
        <v>0</v>
      </c>
      <c r="P541" s="272" t="b">
        <f t="shared" si="63"/>
        <v>1</v>
      </c>
    </row>
    <row r="542" spans="2:16" ht="15.75" x14ac:dyDescent="0.25">
      <c r="B542" s="245">
        <v>527</v>
      </c>
      <c r="C542" s="251"/>
      <c r="D542" s="252"/>
      <c r="E542" s="251"/>
      <c r="F542" s="252"/>
      <c r="H542" s="274" t="b">
        <f>IF(ISBLANK(C542),TRUE,IF(OR(ISBLANK(D542),ISBLANK(E542),ISBLANK(F542),ISBLANK(#REF!)),FALSE,TRUE))</f>
        <v>1</v>
      </c>
      <c r="I542" s="46">
        <f t="shared" si="57"/>
        <v>0</v>
      </c>
      <c r="J542" s="46">
        <f t="shared" si="58"/>
        <v>0</v>
      </c>
      <c r="K542" s="46">
        <f t="shared" si="59"/>
        <v>0</v>
      </c>
      <c r="L542" s="46">
        <f t="shared" si="60"/>
        <v>0</v>
      </c>
      <c r="M542" s="46">
        <f t="shared" si="61"/>
        <v>0</v>
      </c>
      <c r="N542" s="46">
        <f t="shared" si="62"/>
        <v>0</v>
      </c>
      <c r="P542" s="272" t="b">
        <f t="shared" si="63"/>
        <v>1</v>
      </c>
    </row>
    <row r="543" spans="2:16" ht="15.75" x14ac:dyDescent="0.25">
      <c r="B543" s="245">
        <v>528</v>
      </c>
      <c r="C543" s="251"/>
      <c r="D543" s="252"/>
      <c r="E543" s="251"/>
      <c r="F543" s="252"/>
      <c r="H543" s="274" t="b">
        <f>IF(ISBLANK(C543),TRUE,IF(OR(ISBLANK(D543),ISBLANK(E543),ISBLANK(F543),ISBLANK(#REF!)),FALSE,TRUE))</f>
        <v>1</v>
      </c>
      <c r="I543" s="46">
        <f t="shared" si="57"/>
        <v>0</v>
      </c>
      <c r="J543" s="46">
        <f t="shared" si="58"/>
        <v>0</v>
      </c>
      <c r="K543" s="46">
        <f t="shared" si="59"/>
        <v>0</v>
      </c>
      <c r="L543" s="46">
        <f t="shared" si="60"/>
        <v>0</v>
      </c>
      <c r="M543" s="46">
        <f t="shared" si="61"/>
        <v>0</v>
      </c>
      <c r="N543" s="46">
        <f t="shared" si="62"/>
        <v>0</v>
      </c>
      <c r="P543" s="272" t="b">
        <f t="shared" si="63"/>
        <v>1</v>
      </c>
    </row>
    <row r="544" spans="2:16" ht="15.75" x14ac:dyDescent="0.25">
      <c r="B544" s="245">
        <v>529</v>
      </c>
      <c r="C544" s="251"/>
      <c r="D544" s="252"/>
      <c r="E544" s="251"/>
      <c r="F544" s="252"/>
      <c r="H544" s="274" t="b">
        <f>IF(ISBLANK(C544),TRUE,IF(OR(ISBLANK(D544),ISBLANK(E544),ISBLANK(F544),ISBLANK(#REF!)),FALSE,TRUE))</f>
        <v>1</v>
      </c>
      <c r="I544" s="46">
        <f t="shared" si="57"/>
        <v>0</v>
      </c>
      <c r="J544" s="46">
        <f t="shared" si="58"/>
        <v>0</v>
      </c>
      <c r="K544" s="46">
        <f t="shared" si="59"/>
        <v>0</v>
      </c>
      <c r="L544" s="46">
        <f t="shared" si="60"/>
        <v>0</v>
      </c>
      <c r="M544" s="46">
        <f t="shared" si="61"/>
        <v>0</v>
      </c>
      <c r="N544" s="46">
        <f t="shared" si="62"/>
        <v>0</v>
      </c>
      <c r="P544" s="272" t="b">
        <f t="shared" si="63"/>
        <v>1</v>
      </c>
    </row>
    <row r="545" spans="2:16" ht="15.75" x14ac:dyDescent="0.25">
      <c r="B545" s="245">
        <v>530</v>
      </c>
      <c r="C545" s="251"/>
      <c r="D545" s="252"/>
      <c r="E545" s="251"/>
      <c r="F545" s="252"/>
      <c r="H545" s="274" t="b">
        <f>IF(ISBLANK(C545),TRUE,IF(OR(ISBLANK(D545),ISBLANK(E545),ISBLANK(F545),ISBLANK(#REF!)),FALSE,TRUE))</f>
        <v>1</v>
      </c>
      <c r="I545" s="46">
        <f t="shared" si="57"/>
        <v>0</v>
      </c>
      <c r="J545" s="46">
        <f t="shared" si="58"/>
        <v>0</v>
      </c>
      <c r="K545" s="46">
        <f t="shared" si="59"/>
        <v>0</v>
      </c>
      <c r="L545" s="46">
        <f t="shared" si="60"/>
        <v>0</v>
      </c>
      <c r="M545" s="46">
        <f t="shared" si="61"/>
        <v>0</v>
      </c>
      <c r="N545" s="46">
        <f t="shared" si="62"/>
        <v>0</v>
      </c>
      <c r="P545" s="272" t="b">
        <f t="shared" si="63"/>
        <v>1</v>
      </c>
    </row>
    <row r="546" spans="2:16" ht="15.75" x14ac:dyDescent="0.25">
      <c r="B546" s="245">
        <v>531</v>
      </c>
      <c r="C546" s="251"/>
      <c r="D546" s="252"/>
      <c r="E546" s="251"/>
      <c r="F546" s="252"/>
      <c r="H546" s="274" t="b">
        <f>IF(ISBLANK(C546),TRUE,IF(OR(ISBLANK(D546),ISBLANK(E546),ISBLANK(F546),ISBLANK(#REF!)),FALSE,TRUE))</f>
        <v>1</v>
      </c>
      <c r="I546" s="46">
        <f t="shared" si="57"/>
        <v>0</v>
      </c>
      <c r="J546" s="46">
        <f t="shared" si="58"/>
        <v>0</v>
      </c>
      <c r="K546" s="46">
        <f t="shared" si="59"/>
        <v>0</v>
      </c>
      <c r="L546" s="46">
        <f t="shared" si="60"/>
        <v>0</v>
      </c>
      <c r="M546" s="46">
        <f t="shared" si="61"/>
        <v>0</v>
      </c>
      <c r="N546" s="46">
        <f t="shared" si="62"/>
        <v>0</v>
      </c>
      <c r="P546" s="272" t="b">
        <f t="shared" si="63"/>
        <v>1</v>
      </c>
    </row>
    <row r="547" spans="2:16" ht="15.75" x14ac:dyDescent="0.25">
      <c r="B547" s="245">
        <v>532</v>
      </c>
      <c r="C547" s="251"/>
      <c r="D547" s="252"/>
      <c r="E547" s="251"/>
      <c r="F547" s="252"/>
      <c r="H547" s="274" t="b">
        <f>IF(ISBLANK(C547),TRUE,IF(OR(ISBLANK(D547),ISBLANK(E547),ISBLANK(F547),ISBLANK(#REF!)),FALSE,TRUE))</f>
        <v>1</v>
      </c>
      <c r="I547" s="46">
        <f t="shared" si="57"/>
        <v>0</v>
      </c>
      <c r="J547" s="46">
        <f t="shared" si="58"/>
        <v>0</v>
      </c>
      <c r="K547" s="46">
        <f t="shared" si="59"/>
        <v>0</v>
      </c>
      <c r="L547" s="46">
        <f t="shared" si="60"/>
        <v>0</v>
      </c>
      <c r="M547" s="46">
        <f t="shared" si="61"/>
        <v>0</v>
      </c>
      <c r="N547" s="46">
        <f t="shared" si="62"/>
        <v>0</v>
      </c>
      <c r="P547" s="272" t="b">
        <f t="shared" si="63"/>
        <v>1</v>
      </c>
    </row>
    <row r="548" spans="2:16" ht="15.75" x14ac:dyDescent="0.25">
      <c r="B548" s="245">
        <v>533</v>
      </c>
      <c r="C548" s="251"/>
      <c r="D548" s="252"/>
      <c r="E548" s="251"/>
      <c r="F548" s="252"/>
      <c r="H548" s="274" t="b">
        <f>IF(ISBLANK(C548),TRUE,IF(OR(ISBLANK(D548),ISBLANK(E548),ISBLANK(F548),ISBLANK(#REF!)),FALSE,TRUE))</f>
        <v>1</v>
      </c>
      <c r="I548" s="46">
        <f t="shared" si="57"/>
        <v>0</v>
      </c>
      <c r="J548" s="46">
        <f t="shared" si="58"/>
        <v>0</v>
      </c>
      <c r="K548" s="46">
        <f t="shared" si="59"/>
        <v>0</v>
      </c>
      <c r="L548" s="46">
        <f t="shared" si="60"/>
        <v>0</v>
      </c>
      <c r="M548" s="46">
        <f t="shared" si="61"/>
        <v>0</v>
      </c>
      <c r="N548" s="46">
        <f t="shared" si="62"/>
        <v>0</v>
      </c>
      <c r="P548" s="272" t="b">
        <f t="shared" si="63"/>
        <v>1</v>
      </c>
    </row>
    <row r="549" spans="2:16" ht="15.75" x14ac:dyDescent="0.25">
      <c r="B549" s="245">
        <v>534</v>
      </c>
      <c r="C549" s="251"/>
      <c r="D549" s="252"/>
      <c r="E549" s="251"/>
      <c r="F549" s="252"/>
      <c r="H549" s="274" t="b">
        <f>IF(ISBLANK(C549),TRUE,IF(OR(ISBLANK(D549),ISBLANK(E549),ISBLANK(F549),ISBLANK(#REF!)),FALSE,TRUE))</f>
        <v>1</v>
      </c>
      <c r="I549" s="46">
        <f t="shared" si="57"/>
        <v>0</v>
      </c>
      <c r="J549" s="46">
        <f t="shared" si="58"/>
        <v>0</v>
      </c>
      <c r="K549" s="46">
        <f t="shared" si="59"/>
        <v>0</v>
      </c>
      <c r="L549" s="46">
        <f t="shared" si="60"/>
        <v>0</v>
      </c>
      <c r="M549" s="46">
        <f t="shared" si="61"/>
        <v>0</v>
      </c>
      <c r="N549" s="46">
        <f t="shared" si="62"/>
        <v>0</v>
      </c>
      <c r="P549" s="272" t="b">
        <f t="shared" si="63"/>
        <v>1</v>
      </c>
    </row>
    <row r="550" spans="2:16" ht="15.75" x14ac:dyDescent="0.25">
      <c r="B550" s="245">
        <v>535</v>
      </c>
      <c r="C550" s="251"/>
      <c r="D550" s="252"/>
      <c r="E550" s="251"/>
      <c r="F550" s="252"/>
      <c r="H550" s="274" t="b">
        <f>IF(ISBLANK(C550),TRUE,IF(OR(ISBLANK(D550),ISBLANK(E550),ISBLANK(F550),ISBLANK(#REF!)),FALSE,TRUE))</f>
        <v>1</v>
      </c>
      <c r="I550" s="46">
        <f t="shared" si="57"/>
        <v>0</v>
      </c>
      <c r="J550" s="46">
        <f t="shared" si="58"/>
        <v>0</v>
      </c>
      <c r="K550" s="46">
        <f t="shared" si="59"/>
        <v>0</v>
      </c>
      <c r="L550" s="46">
        <f t="shared" si="60"/>
        <v>0</v>
      </c>
      <c r="M550" s="46">
        <f t="shared" si="61"/>
        <v>0</v>
      </c>
      <c r="N550" s="46">
        <f t="shared" si="62"/>
        <v>0</v>
      </c>
      <c r="P550" s="272" t="b">
        <f t="shared" si="63"/>
        <v>1</v>
      </c>
    </row>
    <row r="551" spans="2:16" ht="15.75" x14ac:dyDescent="0.25">
      <c r="B551" s="245">
        <v>536</v>
      </c>
      <c r="C551" s="251"/>
      <c r="D551" s="252"/>
      <c r="E551" s="251"/>
      <c r="F551" s="252"/>
      <c r="H551" s="274" t="b">
        <f>IF(ISBLANK(C551),TRUE,IF(OR(ISBLANK(D551),ISBLANK(E551),ISBLANK(F551),ISBLANK(#REF!)),FALSE,TRUE))</f>
        <v>1</v>
      </c>
      <c r="I551" s="46">
        <f t="shared" si="57"/>
        <v>0</v>
      </c>
      <c r="J551" s="46">
        <f t="shared" si="58"/>
        <v>0</v>
      </c>
      <c r="K551" s="46">
        <f t="shared" si="59"/>
        <v>0</v>
      </c>
      <c r="L551" s="46">
        <f t="shared" si="60"/>
        <v>0</v>
      </c>
      <c r="M551" s="46">
        <f t="shared" si="61"/>
        <v>0</v>
      </c>
      <c r="N551" s="46">
        <f t="shared" si="62"/>
        <v>0</v>
      </c>
      <c r="P551" s="272" t="b">
        <f t="shared" si="63"/>
        <v>1</v>
      </c>
    </row>
    <row r="552" spans="2:16" ht="15.75" x14ac:dyDescent="0.25">
      <c r="B552" s="245">
        <v>537</v>
      </c>
      <c r="C552" s="251"/>
      <c r="D552" s="252"/>
      <c r="E552" s="251"/>
      <c r="F552" s="252"/>
      <c r="H552" s="274" t="b">
        <f>IF(ISBLANK(C552),TRUE,IF(OR(ISBLANK(D552),ISBLANK(E552),ISBLANK(F552),ISBLANK(#REF!)),FALSE,TRUE))</f>
        <v>1</v>
      </c>
      <c r="I552" s="46">
        <f t="shared" si="57"/>
        <v>0</v>
      </c>
      <c r="J552" s="46">
        <f t="shared" si="58"/>
        <v>0</v>
      </c>
      <c r="K552" s="46">
        <f t="shared" si="59"/>
        <v>0</v>
      </c>
      <c r="L552" s="46">
        <f t="shared" si="60"/>
        <v>0</v>
      </c>
      <c r="M552" s="46">
        <f t="shared" si="61"/>
        <v>0</v>
      </c>
      <c r="N552" s="46">
        <f t="shared" si="62"/>
        <v>0</v>
      </c>
      <c r="P552" s="272" t="b">
        <f t="shared" si="63"/>
        <v>1</v>
      </c>
    </row>
    <row r="553" spans="2:16" ht="15.75" x14ac:dyDescent="0.25">
      <c r="B553" s="245">
        <v>538</v>
      </c>
      <c r="C553" s="251"/>
      <c r="D553" s="252"/>
      <c r="E553" s="251"/>
      <c r="F553" s="252"/>
      <c r="H553" s="274" t="b">
        <f>IF(ISBLANK(C553),TRUE,IF(OR(ISBLANK(D553),ISBLANK(E553),ISBLANK(F553),ISBLANK(#REF!)),FALSE,TRUE))</f>
        <v>1</v>
      </c>
      <c r="I553" s="46">
        <f t="shared" si="57"/>
        <v>0</v>
      </c>
      <c r="J553" s="46">
        <f t="shared" si="58"/>
        <v>0</v>
      </c>
      <c r="K553" s="46">
        <f t="shared" si="59"/>
        <v>0</v>
      </c>
      <c r="L553" s="46">
        <f t="shared" si="60"/>
        <v>0</v>
      </c>
      <c r="M553" s="46">
        <f t="shared" si="61"/>
        <v>0</v>
      </c>
      <c r="N553" s="46">
        <f t="shared" si="62"/>
        <v>0</v>
      </c>
      <c r="P553" s="272" t="b">
        <f t="shared" si="63"/>
        <v>1</v>
      </c>
    </row>
    <row r="554" spans="2:16" ht="15.75" x14ac:dyDescent="0.25">
      <c r="B554" s="245">
        <v>539</v>
      </c>
      <c r="C554" s="251"/>
      <c r="D554" s="252"/>
      <c r="E554" s="251"/>
      <c r="F554" s="252"/>
      <c r="H554" s="274" t="b">
        <f>IF(ISBLANK(C554),TRUE,IF(OR(ISBLANK(D554),ISBLANK(E554),ISBLANK(F554),ISBLANK(#REF!)),FALSE,TRUE))</f>
        <v>1</v>
      </c>
      <c r="I554" s="46">
        <f t="shared" si="57"/>
        <v>0</v>
      </c>
      <c r="J554" s="46">
        <f t="shared" si="58"/>
        <v>0</v>
      </c>
      <c r="K554" s="46">
        <f t="shared" si="59"/>
        <v>0</v>
      </c>
      <c r="L554" s="46">
        <f t="shared" si="60"/>
        <v>0</v>
      </c>
      <c r="M554" s="46">
        <f t="shared" si="61"/>
        <v>0</v>
      </c>
      <c r="N554" s="46">
        <f t="shared" si="62"/>
        <v>0</v>
      </c>
      <c r="P554" s="272" t="b">
        <f t="shared" si="63"/>
        <v>1</v>
      </c>
    </row>
    <row r="555" spans="2:16" ht="15.75" x14ac:dyDescent="0.25">
      <c r="B555" s="245">
        <v>540</v>
      </c>
      <c r="C555" s="251"/>
      <c r="D555" s="252"/>
      <c r="E555" s="251"/>
      <c r="F555" s="252"/>
      <c r="H555" s="274" t="b">
        <f>IF(ISBLANK(C555),TRUE,IF(OR(ISBLANK(D555),ISBLANK(E555),ISBLANK(F555),ISBLANK(#REF!)),FALSE,TRUE))</f>
        <v>1</v>
      </c>
      <c r="I555" s="46">
        <f t="shared" si="57"/>
        <v>0</v>
      </c>
      <c r="J555" s="46">
        <f t="shared" si="58"/>
        <v>0</v>
      </c>
      <c r="K555" s="46">
        <f t="shared" si="59"/>
        <v>0</v>
      </c>
      <c r="L555" s="46">
        <f t="shared" si="60"/>
        <v>0</v>
      </c>
      <c r="M555" s="46">
        <f t="shared" si="61"/>
        <v>0</v>
      </c>
      <c r="N555" s="46">
        <f t="shared" si="62"/>
        <v>0</v>
      </c>
      <c r="P555" s="272" t="b">
        <f t="shared" si="63"/>
        <v>1</v>
      </c>
    </row>
    <row r="556" spans="2:16" ht="15.75" x14ac:dyDescent="0.25">
      <c r="B556" s="245">
        <v>541</v>
      </c>
      <c r="C556" s="251"/>
      <c r="D556" s="252"/>
      <c r="E556" s="251"/>
      <c r="F556" s="252"/>
      <c r="H556" s="274" t="b">
        <f>IF(ISBLANK(C556),TRUE,IF(OR(ISBLANK(D556),ISBLANK(E556),ISBLANK(F556),ISBLANK(#REF!)),FALSE,TRUE))</f>
        <v>1</v>
      </c>
      <c r="I556" s="46">
        <f t="shared" si="57"/>
        <v>0</v>
      </c>
      <c r="J556" s="46">
        <f t="shared" si="58"/>
        <v>0</v>
      </c>
      <c r="K556" s="46">
        <f t="shared" si="59"/>
        <v>0</v>
      </c>
      <c r="L556" s="46">
        <f t="shared" si="60"/>
        <v>0</v>
      </c>
      <c r="M556" s="46">
        <f t="shared" si="61"/>
        <v>0</v>
      </c>
      <c r="N556" s="46">
        <f t="shared" si="62"/>
        <v>0</v>
      </c>
      <c r="P556" s="272" t="b">
        <f t="shared" si="63"/>
        <v>1</v>
      </c>
    </row>
    <row r="557" spans="2:16" ht="15.75" x14ac:dyDescent="0.25">
      <c r="B557" s="245">
        <v>542</v>
      </c>
      <c r="C557" s="251"/>
      <c r="D557" s="252"/>
      <c r="E557" s="251"/>
      <c r="F557" s="252"/>
      <c r="H557" s="274" t="b">
        <f>IF(ISBLANK(C557),TRUE,IF(OR(ISBLANK(D557),ISBLANK(E557),ISBLANK(F557),ISBLANK(#REF!)),FALSE,TRUE))</f>
        <v>1</v>
      </c>
      <c r="I557" s="46">
        <f t="shared" si="57"/>
        <v>0</v>
      </c>
      <c r="J557" s="46">
        <f t="shared" si="58"/>
        <v>0</v>
      </c>
      <c r="K557" s="46">
        <f t="shared" si="59"/>
        <v>0</v>
      </c>
      <c r="L557" s="46">
        <f t="shared" si="60"/>
        <v>0</v>
      </c>
      <c r="M557" s="46">
        <f t="shared" si="61"/>
        <v>0</v>
      </c>
      <c r="N557" s="46">
        <f t="shared" si="62"/>
        <v>0</v>
      </c>
      <c r="P557" s="272" t="b">
        <f t="shared" si="63"/>
        <v>1</v>
      </c>
    </row>
    <row r="558" spans="2:16" ht="15.75" x14ac:dyDescent="0.25">
      <c r="B558" s="245">
        <v>543</v>
      </c>
      <c r="C558" s="251"/>
      <c r="D558" s="252"/>
      <c r="E558" s="251"/>
      <c r="F558" s="252"/>
      <c r="H558" s="274" t="b">
        <f>IF(ISBLANK(C558),TRUE,IF(OR(ISBLANK(D558),ISBLANK(E558),ISBLANK(F558),ISBLANK(#REF!)),FALSE,TRUE))</f>
        <v>1</v>
      </c>
      <c r="I558" s="46">
        <f t="shared" si="57"/>
        <v>0</v>
      </c>
      <c r="J558" s="46">
        <f t="shared" si="58"/>
        <v>0</v>
      </c>
      <c r="K558" s="46">
        <f t="shared" si="59"/>
        <v>0</v>
      </c>
      <c r="L558" s="46">
        <f t="shared" si="60"/>
        <v>0</v>
      </c>
      <c r="M558" s="46">
        <f t="shared" si="61"/>
        <v>0</v>
      </c>
      <c r="N558" s="46">
        <f t="shared" si="62"/>
        <v>0</v>
      </c>
      <c r="P558" s="272" t="b">
        <f t="shared" si="63"/>
        <v>1</v>
      </c>
    </row>
    <row r="559" spans="2:16" ht="15.75" x14ac:dyDescent="0.25">
      <c r="B559" s="245">
        <v>544</v>
      </c>
      <c r="C559" s="251"/>
      <c r="D559" s="252"/>
      <c r="E559" s="251"/>
      <c r="F559" s="252"/>
      <c r="H559" s="274" t="b">
        <f>IF(ISBLANK(C559),TRUE,IF(OR(ISBLANK(D559),ISBLANK(E559),ISBLANK(F559),ISBLANK(#REF!)),FALSE,TRUE))</f>
        <v>1</v>
      </c>
      <c r="I559" s="46">
        <f t="shared" si="57"/>
        <v>0</v>
      </c>
      <c r="J559" s="46">
        <f t="shared" si="58"/>
        <v>0</v>
      </c>
      <c r="K559" s="46">
        <f t="shared" si="59"/>
        <v>0</v>
      </c>
      <c r="L559" s="46">
        <f t="shared" si="60"/>
        <v>0</v>
      </c>
      <c r="M559" s="46">
        <f t="shared" si="61"/>
        <v>0</v>
      </c>
      <c r="N559" s="46">
        <f t="shared" si="62"/>
        <v>0</v>
      </c>
      <c r="P559" s="272" t="b">
        <f t="shared" si="63"/>
        <v>1</v>
      </c>
    </row>
    <row r="560" spans="2:16" ht="15.75" x14ac:dyDescent="0.25">
      <c r="B560" s="245">
        <v>545</v>
      </c>
      <c r="C560" s="251"/>
      <c r="D560" s="252"/>
      <c r="E560" s="251"/>
      <c r="F560" s="252"/>
      <c r="H560" s="274" t="b">
        <f>IF(ISBLANK(C560),TRUE,IF(OR(ISBLANK(D560),ISBLANK(E560),ISBLANK(F560),ISBLANK(#REF!)),FALSE,TRUE))</f>
        <v>1</v>
      </c>
      <c r="I560" s="46">
        <f t="shared" si="57"/>
        <v>0</v>
      </c>
      <c r="J560" s="46">
        <f t="shared" si="58"/>
        <v>0</v>
      </c>
      <c r="K560" s="46">
        <f t="shared" si="59"/>
        <v>0</v>
      </c>
      <c r="L560" s="46">
        <f t="shared" si="60"/>
        <v>0</v>
      </c>
      <c r="M560" s="46">
        <f t="shared" si="61"/>
        <v>0</v>
      </c>
      <c r="N560" s="46">
        <f t="shared" si="62"/>
        <v>0</v>
      </c>
      <c r="P560" s="272" t="b">
        <f t="shared" si="63"/>
        <v>1</v>
      </c>
    </row>
    <row r="561" spans="2:16" ht="15.75" x14ac:dyDescent="0.25">
      <c r="B561" s="245">
        <v>546</v>
      </c>
      <c r="C561" s="251"/>
      <c r="D561" s="252"/>
      <c r="E561" s="251"/>
      <c r="F561" s="252"/>
      <c r="H561" s="274" t="b">
        <f>IF(ISBLANK(C561),TRUE,IF(OR(ISBLANK(D561),ISBLANK(E561),ISBLANK(F561),ISBLANK(#REF!)),FALSE,TRUE))</f>
        <v>1</v>
      </c>
      <c r="I561" s="46">
        <f t="shared" si="57"/>
        <v>0</v>
      </c>
      <c r="J561" s="46">
        <f t="shared" si="58"/>
        <v>0</v>
      </c>
      <c r="K561" s="46">
        <f t="shared" si="59"/>
        <v>0</v>
      </c>
      <c r="L561" s="46">
        <f t="shared" si="60"/>
        <v>0</v>
      </c>
      <c r="M561" s="46">
        <f t="shared" si="61"/>
        <v>0</v>
      </c>
      <c r="N561" s="46">
        <f t="shared" si="62"/>
        <v>0</v>
      </c>
      <c r="P561" s="272" t="b">
        <f t="shared" si="63"/>
        <v>1</v>
      </c>
    </row>
    <row r="562" spans="2:16" ht="15.75" x14ac:dyDescent="0.25">
      <c r="B562" s="245">
        <v>547</v>
      </c>
      <c r="C562" s="251"/>
      <c r="D562" s="252"/>
      <c r="E562" s="251"/>
      <c r="F562" s="252"/>
      <c r="H562" s="274" t="b">
        <f>IF(ISBLANK(C562),TRUE,IF(OR(ISBLANK(D562),ISBLANK(E562),ISBLANK(F562),ISBLANK(#REF!)),FALSE,TRUE))</f>
        <v>1</v>
      </c>
      <c r="I562" s="46">
        <f t="shared" si="57"/>
        <v>0</v>
      </c>
      <c r="J562" s="46">
        <f t="shared" si="58"/>
        <v>0</v>
      </c>
      <c r="K562" s="46">
        <f t="shared" si="59"/>
        <v>0</v>
      </c>
      <c r="L562" s="46">
        <f t="shared" si="60"/>
        <v>0</v>
      </c>
      <c r="M562" s="46">
        <f t="shared" si="61"/>
        <v>0</v>
      </c>
      <c r="N562" s="46">
        <f t="shared" si="62"/>
        <v>0</v>
      </c>
      <c r="P562" s="272" t="b">
        <f t="shared" si="63"/>
        <v>1</v>
      </c>
    </row>
    <row r="563" spans="2:16" ht="15.75" x14ac:dyDescent="0.25">
      <c r="B563" s="245">
        <v>548</v>
      </c>
      <c r="C563" s="251"/>
      <c r="D563" s="252"/>
      <c r="E563" s="251"/>
      <c r="F563" s="252"/>
      <c r="H563" s="274" t="b">
        <f>IF(ISBLANK(C563),TRUE,IF(OR(ISBLANK(D563),ISBLANK(E563),ISBLANK(F563),ISBLANK(#REF!)),FALSE,TRUE))</f>
        <v>1</v>
      </c>
      <c r="I563" s="46">
        <f t="shared" si="57"/>
        <v>0</v>
      </c>
      <c r="J563" s="46">
        <f t="shared" si="58"/>
        <v>0</v>
      </c>
      <c r="K563" s="46">
        <f t="shared" si="59"/>
        <v>0</v>
      </c>
      <c r="L563" s="46">
        <f t="shared" si="60"/>
        <v>0</v>
      </c>
      <c r="M563" s="46">
        <f t="shared" si="61"/>
        <v>0</v>
      </c>
      <c r="N563" s="46">
        <f t="shared" si="62"/>
        <v>0</v>
      </c>
      <c r="P563" s="272" t="b">
        <f t="shared" si="63"/>
        <v>1</v>
      </c>
    </row>
    <row r="564" spans="2:16" ht="15.75" x14ac:dyDescent="0.25">
      <c r="B564" s="245">
        <v>549</v>
      </c>
      <c r="C564" s="251"/>
      <c r="D564" s="252"/>
      <c r="E564" s="251"/>
      <c r="F564" s="252"/>
      <c r="H564" s="274" t="b">
        <f>IF(ISBLANK(C564),TRUE,IF(OR(ISBLANK(D564),ISBLANK(E564),ISBLANK(F564),ISBLANK(#REF!)),FALSE,TRUE))</f>
        <v>1</v>
      </c>
      <c r="I564" s="46">
        <f t="shared" si="57"/>
        <v>0</v>
      </c>
      <c r="J564" s="46">
        <f t="shared" si="58"/>
        <v>0</v>
      </c>
      <c r="K564" s="46">
        <f t="shared" si="59"/>
        <v>0</v>
      </c>
      <c r="L564" s="46">
        <f t="shared" si="60"/>
        <v>0</v>
      </c>
      <c r="M564" s="46">
        <f t="shared" si="61"/>
        <v>0</v>
      </c>
      <c r="N564" s="46">
        <f t="shared" si="62"/>
        <v>0</v>
      </c>
      <c r="P564" s="272" t="b">
        <f t="shared" si="63"/>
        <v>1</v>
      </c>
    </row>
    <row r="565" spans="2:16" ht="15.75" x14ac:dyDescent="0.25">
      <c r="B565" s="245">
        <v>550</v>
      </c>
      <c r="C565" s="251"/>
      <c r="D565" s="252"/>
      <c r="E565" s="251"/>
      <c r="F565" s="252"/>
      <c r="H565" s="274" t="b">
        <f>IF(ISBLANK(C565),TRUE,IF(OR(ISBLANK(D565),ISBLANK(E565),ISBLANK(F565),ISBLANK(#REF!)),FALSE,TRUE))</f>
        <v>1</v>
      </c>
      <c r="I565" s="46">
        <f t="shared" si="57"/>
        <v>0</v>
      </c>
      <c r="J565" s="46">
        <f t="shared" si="58"/>
        <v>0</v>
      </c>
      <c r="K565" s="46">
        <f t="shared" si="59"/>
        <v>0</v>
      </c>
      <c r="L565" s="46">
        <f t="shared" si="60"/>
        <v>0</v>
      </c>
      <c r="M565" s="46">
        <f t="shared" si="61"/>
        <v>0</v>
      </c>
      <c r="N565" s="46">
        <f t="shared" si="62"/>
        <v>0</v>
      </c>
      <c r="P565" s="272" t="b">
        <f t="shared" si="63"/>
        <v>1</v>
      </c>
    </row>
    <row r="566" spans="2:16" ht="15.75" x14ac:dyDescent="0.25">
      <c r="B566" s="245">
        <v>551</v>
      </c>
      <c r="C566" s="251"/>
      <c r="D566" s="252"/>
      <c r="E566" s="251"/>
      <c r="F566" s="252"/>
      <c r="H566" s="274" t="b">
        <f>IF(ISBLANK(C566),TRUE,IF(OR(ISBLANK(D566),ISBLANK(E566),ISBLANK(F566),ISBLANK(#REF!)),FALSE,TRUE))</f>
        <v>1</v>
      </c>
      <c r="I566" s="46">
        <f t="shared" si="57"/>
        <v>0</v>
      </c>
      <c r="J566" s="46">
        <f t="shared" si="58"/>
        <v>0</v>
      </c>
      <c r="K566" s="46">
        <f t="shared" si="59"/>
        <v>0</v>
      </c>
      <c r="L566" s="46">
        <f t="shared" si="60"/>
        <v>0</v>
      </c>
      <c r="M566" s="46">
        <f t="shared" si="61"/>
        <v>0</v>
      </c>
      <c r="N566" s="46">
        <f t="shared" si="62"/>
        <v>0</v>
      </c>
      <c r="P566" s="272" t="b">
        <f t="shared" si="63"/>
        <v>1</v>
      </c>
    </row>
    <row r="567" spans="2:16" ht="15.75" x14ac:dyDescent="0.25">
      <c r="B567" s="245">
        <v>552</v>
      </c>
      <c r="C567" s="251"/>
      <c r="D567" s="252"/>
      <c r="E567" s="251"/>
      <c r="F567" s="252"/>
      <c r="H567" s="274" t="b">
        <f>IF(ISBLANK(C567),TRUE,IF(OR(ISBLANK(D567),ISBLANK(E567),ISBLANK(F567),ISBLANK(#REF!)),FALSE,TRUE))</f>
        <v>1</v>
      </c>
      <c r="I567" s="46">
        <f t="shared" si="57"/>
        <v>0</v>
      </c>
      <c r="J567" s="46">
        <f t="shared" si="58"/>
        <v>0</v>
      </c>
      <c r="K567" s="46">
        <f t="shared" si="59"/>
        <v>0</v>
      </c>
      <c r="L567" s="46">
        <f t="shared" si="60"/>
        <v>0</v>
      </c>
      <c r="M567" s="46">
        <f t="shared" si="61"/>
        <v>0</v>
      </c>
      <c r="N567" s="46">
        <f t="shared" si="62"/>
        <v>0</v>
      </c>
      <c r="P567" s="272" t="b">
        <f t="shared" si="63"/>
        <v>1</v>
      </c>
    </row>
    <row r="568" spans="2:16" ht="15.75" x14ac:dyDescent="0.25">
      <c r="B568" s="245">
        <v>553</v>
      </c>
      <c r="C568" s="251"/>
      <c r="D568" s="252"/>
      <c r="E568" s="251"/>
      <c r="F568" s="252"/>
      <c r="H568" s="274" t="b">
        <f>IF(ISBLANK(C568),TRUE,IF(OR(ISBLANK(D568),ISBLANK(E568),ISBLANK(F568),ISBLANK(#REF!)),FALSE,TRUE))</f>
        <v>1</v>
      </c>
      <c r="I568" s="46">
        <f t="shared" si="57"/>
        <v>0</v>
      </c>
      <c r="J568" s="46">
        <f t="shared" si="58"/>
        <v>0</v>
      </c>
      <c r="K568" s="46">
        <f t="shared" si="59"/>
        <v>0</v>
      </c>
      <c r="L568" s="46">
        <f t="shared" si="60"/>
        <v>0</v>
      </c>
      <c r="M568" s="46">
        <f t="shared" si="61"/>
        <v>0</v>
      </c>
      <c r="N568" s="46">
        <f t="shared" si="62"/>
        <v>0</v>
      </c>
      <c r="P568" s="272" t="b">
        <f t="shared" si="63"/>
        <v>1</v>
      </c>
    </row>
    <row r="569" spans="2:16" ht="15.75" x14ac:dyDescent="0.25">
      <c r="B569" s="245">
        <v>554</v>
      </c>
      <c r="C569" s="251"/>
      <c r="D569" s="252"/>
      <c r="E569" s="251"/>
      <c r="F569" s="252"/>
      <c r="H569" s="274" t="b">
        <f>IF(ISBLANK(C569),TRUE,IF(OR(ISBLANK(D569),ISBLANK(E569),ISBLANK(F569),ISBLANK(#REF!)),FALSE,TRUE))</f>
        <v>1</v>
      </c>
      <c r="I569" s="46">
        <f t="shared" si="57"/>
        <v>0</v>
      </c>
      <c r="J569" s="46">
        <f t="shared" si="58"/>
        <v>0</v>
      </c>
      <c r="K569" s="46">
        <f t="shared" si="59"/>
        <v>0</v>
      </c>
      <c r="L569" s="46">
        <f t="shared" si="60"/>
        <v>0</v>
      </c>
      <c r="M569" s="46">
        <f t="shared" si="61"/>
        <v>0</v>
      </c>
      <c r="N569" s="46">
        <f t="shared" si="62"/>
        <v>0</v>
      </c>
      <c r="P569" s="272" t="b">
        <f t="shared" si="63"/>
        <v>1</v>
      </c>
    </row>
    <row r="570" spans="2:16" ht="15.75" x14ac:dyDescent="0.25">
      <c r="B570" s="245">
        <v>555</v>
      </c>
      <c r="C570" s="251"/>
      <c r="D570" s="252"/>
      <c r="E570" s="251"/>
      <c r="F570" s="252"/>
      <c r="H570" s="274" t="b">
        <f>IF(ISBLANK(C570),TRUE,IF(OR(ISBLANK(D570),ISBLANK(E570),ISBLANK(F570),ISBLANK(#REF!)),FALSE,TRUE))</f>
        <v>1</v>
      </c>
      <c r="I570" s="46">
        <f t="shared" si="57"/>
        <v>0</v>
      </c>
      <c r="J570" s="46">
        <f t="shared" si="58"/>
        <v>0</v>
      </c>
      <c r="K570" s="46">
        <f t="shared" si="59"/>
        <v>0</v>
      </c>
      <c r="L570" s="46">
        <f t="shared" si="60"/>
        <v>0</v>
      </c>
      <c r="M570" s="46">
        <f t="shared" si="61"/>
        <v>0</v>
      </c>
      <c r="N570" s="46">
        <f t="shared" si="62"/>
        <v>0</v>
      </c>
      <c r="P570" s="272" t="b">
        <f t="shared" si="63"/>
        <v>1</v>
      </c>
    </row>
    <row r="571" spans="2:16" ht="15.75" x14ac:dyDescent="0.25">
      <c r="B571" s="245">
        <v>556</v>
      </c>
      <c r="C571" s="251"/>
      <c r="D571" s="252"/>
      <c r="E571" s="251"/>
      <c r="F571" s="252"/>
      <c r="H571" s="274" t="b">
        <f>IF(ISBLANK(C571),TRUE,IF(OR(ISBLANK(D571),ISBLANK(E571),ISBLANK(F571),ISBLANK(#REF!)),FALSE,TRUE))</f>
        <v>1</v>
      </c>
      <c r="I571" s="46">
        <f t="shared" si="57"/>
        <v>0</v>
      </c>
      <c r="J571" s="46">
        <f t="shared" si="58"/>
        <v>0</v>
      </c>
      <c r="K571" s="46">
        <f t="shared" si="59"/>
        <v>0</v>
      </c>
      <c r="L571" s="46">
        <f t="shared" si="60"/>
        <v>0</v>
      </c>
      <c r="M571" s="46">
        <f t="shared" si="61"/>
        <v>0</v>
      </c>
      <c r="N571" s="46">
        <f t="shared" si="62"/>
        <v>0</v>
      </c>
      <c r="P571" s="272" t="b">
        <f t="shared" si="63"/>
        <v>1</v>
      </c>
    </row>
    <row r="572" spans="2:16" ht="15.75" x14ac:dyDescent="0.25">
      <c r="B572" s="245">
        <v>557</v>
      </c>
      <c r="C572" s="251"/>
      <c r="D572" s="252"/>
      <c r="E572" s="251"/>
      <c r="F572" s="252"/>
      <c r="H572" s="274" t="b">
        <f>IF(ISBLANK(C572),TRUE,IF(OR(ISBLANK(D572),ISBLANK(E572),ISBLANK(F572),ISBLANK(#REF!)),FALSE,TRUE))</f>
        <v>1</v>
      </c>
      <c r="I572" s="46">
        <f t="shared" si="57"/>
        <v>0</v>
      </c>
      <c r="J572" s="46">
        <f t="shared" si="58"/>
        <v>0</v>
      </c>
      <c r="K572" s="46">
        <f t="shared" si="59"/>
        <v>0</v>
      </c>
      <c r="L572" s="46">
        <f t="shared" si="60"/>
        <v>0</v>
      </c>
      <c r="M572" s="46">
        <f t="shared" si="61"/>
        <v>0</v>
      </c>
      <c r="N572" s="46">
        <f t="shared" si="62"/>
        <v>0</v>
      </c>
      <c r="P572" s="272" t="b">
        <f t="shared" si="63"/>
        <v>1</v>
      </c>
    </row>
    <row r="573" spans="2:16" ht="15.75" x14ac:dyDescent="0.25">
      <c r="B573" s="245">
        <v>558</v>
      </c>
      <c r="C573" s="251"/>
      <c r="D573" s="252"/>
      <c r="E573" s="251"/>
      <c r="F573" s="252"/>
      <c r="H573" s="274" t="b">
        <f>IF(ISBLANK(C573),TRUE,IF(OR(ISBLANK(D573),ISBLANK(E573),ISBLANK(F573),ISBLANK(#REF!)),FALSE,TRUE))</f>
        <v>1</v>
      </c>
      <c r="I573" s="46">
        <f t="shared" si="57"/>
        <v>0</v>
      </c>
      <c r="J573" s="46">
        <f t="shared" si="58"/>
        <v>0</v>
      </c>
      <c r="K573" s="46">
        <f t="shared" si="59"/>
        <v>0</v>
      </c>
      <c r="L573" s="46">
        <f t="shared" si="60"/>
        <v>0</v>
      </c>
      <c r="M573" s="46">
        <f t="shared" si="61"/>
        <v>0</v>
      </c>
      <c r="N573" s="46">
        <f t="shared" si="62"/>
        <v>0</v>
      </c>
      <c r="P573" s="272" t="b">
        <f t="shared" si="63"/>
        <v>1</v>
      </c>
    </row>
    <row r="574" spans="2:16" ht="15.75" x14ac:dyDescent="0.25">
      <c r="B574" s="245">
        <v>559</v>
      </c>
      <c r="C574" s="251"/>
      <c r="D574" s="252"/>
      <c r="E574" s="251"/>
      <c r="F574" s="252"/>
      <c r="H574" s="274" t="b">
        <f>IF(ISBLANK(C574),TRUE,IF(OR(ISBLANK(D574),ISBLANK(E574),ISBLANK(F574),ISBLANK(#REF!)),FALSE,TRUE))</f>
        <v>1</v>
      </c>
      <c r="I574" s="46">
        <f t="shared" si="57"/>
        <v>0</v>
      </c>
      <c r="J574" s="46">
        <f t="shared" si="58"/>
        <v>0</v>
      </c>
      <c r="K574" s="46">
        <f t="shared" si="59"/>
        <v>0</v>
      </c>
      <c r="L574" s="46">
        <f t="shared" si="60"/>
        <v>0</v>
      </c>
      <c r="M574" s="46">
        <f t="shared" si="61"/>
        <v>0</v>
      </c>
      <c r="N574" s="46">
        <f t="shared" si="62"/>
        <v>0</v>
      </c>
      <c r="P574" s="272" t="b">
        <f t="shared" si="63"/>
        <v>1</v>
      </c>
    </row>
    <row r="575" spans="2:16" ht="15.75" x14ac:dyDescent="0.25">
      <c r="B575" s="245">
        <v>560</v>
      </c>
      <c r="C575" s="251"/>
      <c r="D575" s="252"/>
      <c r="E575" s="251"/>
      <c r="F575" s="252"/>
      <c r="H575" s="274" t="b">
        <f>IF(ISBLANK(C575),TRUE,IF(OR(ISBLANK(D575),ISBLANK(E575),ISBLANK(F575),ISBLANK(#REF!)),FALSE,TRUE))</f>
        <v>1</v>
      </c>
      <c r="I575" s="46">
        <f t="shared" si="57"/>
        <v>0</v>
      </c>
      <c r="J575" s="46">
        <f t="shared" si="58"/>
        <v>0</v>
      </c>
      <c r="K575" s="46">
        <f t="shared" si="59"/>
        <v>0</v>
      </c>
      <c r="L575" s="46">
        <f t="shared" si="60"/>
        <v>0</v>
      </c>
      <c r="M575" s="46">
        <f t="shared" si="61"/>
        <v>0</v>
      </c>
      <c r="N575" s="46">
        <f t="shared" si="62"/>
        <v>0</v>
      </c>
      <c r="P575" s="272" t="b">
        <f t="shared" si="63"/>
        <v>1</v>
      </c>
    </row>
    <row r="576" spans="2:16" ht="15.75" x14ac:dyDescent="0.25">
      <c r="B576" s="245">
        <v>561</v>
      </c>
      <c r="C576" s="251"/>
      <c r="D576" s="252"/>
      <c r="E576" s="251"/>
      <c r="F576" s="252"/>
      <c r="H576" s="274" t="b">
        <f>IF(ISBLANK(C576),TRUE,IF(OR(ISBLANK(D576),ISBLANK(E576),ISBLANK(F576),ISBLANK(#REF!)),FALSE,TRUE))</f>
        <v>1</v>
      </c>
      <c r="I576" s="46">
        <f t="shared" si="57"/>
        <v>0</v>
      </c>
      <c r="J576" s="46">
        <f t="shared" si="58"/>
        <v>0</v>
      </c>
      <c r="K576" s="46">
        <f t="shared" si="59"/>
        <v>0</v>
      </c>
      <c r="L576" s="46">
        <f t="shared" si="60"/>
        <v>0</v>
      </c>
      <c r="M576" s="46">
        <f t="shared" si="61"/>
        <v>0</v>
      </c>
      <c r="N576" s="46">
        <f t="shared" si="62"/>
        <v>0</v>
      </c>
      <c r="P576" s="272" t="b">
        <f t="shared" si="63"/>
        <v>1</v>
      </c>
    </row>
    <row r="577" spans="2:16" ht="15.75" x14ac:dyDescent="0.25">
      <c r="B577" s="245">
        <v>562</v>
      </c>
      <c r="C577" s="251"/>
      <c r="D577" s="252"/>
      <c r="E577" s="251"/>
      <c r="F577" s="252"/>
      <c r="H577" s="274" t="b">
        <f>IF(ISBLANK(C577),TRUE,IF(OR(ISBLANK(D577),ISBLANK(E577),ISBLANK(F577),ISBLANK(#REF!)),FALSE,TRUE))</f>
        <v>1</v>
      </c>
      <c r="I577" s="46">
        <f t="shared" si="57"/>
        <v>0</v>
      </c>
      <c r="J577" s="46">
        <f t="shared" si="58"/>
        <v>0</v>
      </c>
      <c r="K577" s="46">
        <f t="shared" si="59"/>
        <v>0</v>
      </c>
      <c r="L577" s="46">
        <f t="shared" si="60"/>
        <v>0</v>
      </c>
      <c r="M577" s="46">
        <f t="shared" si="61"/>
        <v>0</v>
      </c>
      <c r="N577" s="46">
        <f t="shared" si="62"/>
        <v>0</v>
      </c>
      <c r="P577" s="272" t="b">
        <f t="shared" si="63"/>
        <v>1</v>
      </c>
    </row>
    <row r="578" spans="2:16" ht="15.75" x14ac:dyDescent="0.25">
      <c r="B578" s="245">
        <v>563</v>
      </c>
      <c r="C578" s="251"/>
      <c r="D578" s="252"/>
      <c r="E578" s="251"/>
      <c r="F578" s="252"/>
      <c r="H578" s="274" t="b">
        <f>IF(ISBLANK(C578),TRUE,IF(OR(ISBLANK(D578),ISBLANK(E578),ISBLANK(F578),ISBLANK(#REF!)),FALSE,TRUE))</f>
        <v>1</v>
      </c>
      <c r="I578" s="46">
        <f t="shared" si="57"/>
        <v>0</v>
      </c>
      <c r="J578" s="46">
        <f t="shared" si="58"/>
        <v>0</v>
      </c>
      <c r="K578" s="46">
        <f t="shared" si="59"/>
        <v>0</v>
      </c>
      <c r="L578" s="46">
        <f t="shared" si="60"/>
        <v>0</v>
      </c>
      <c r="M578" s="46">
        <f t="shared" si="61"/>
        <v>0</v>
      </c>
      <c r="N578" s="46">
        <f t="shared" si="62"/>
        <v>0</v>
      </c>
      <c r="P578" s="272" t="b">
        <f t="shared" si="63"/>
        <v>1</v>
      </c>
    </row>
    <row r="579" spans="2:16" ht="15.75" x14ac:dyDescent="0.25">
      <c r="B579" s="245">
        <v>564</v>
      </c>
      <c r="C579" s="251"/>
      <c r="D579" s="252"/>
      <c r="E579" s="251"/>
      <c r="F579" s="252"/>
      <c r="H579" s="274" t="b">
        <f>IF(ISBLANK(C579),TRUE,IF(OR(ISBLANK(D579),ISBLANK(E579),ISBLANK(F579),ISBLANK(#REF!)),FALSE,TRUE))</f>
        <v>1</v>
      </c>
      <c r="I579" s="46">
        <f t="shared" si="57"/>
        <v>0</v>
      </c>
      <c r="J579" s="46">
        <f t="shared" si="58"/>
        <v>0</v>
      </c>
      <c r="K579" s="46">
        <f t="shared" si="59"/>
        <v>0</v>
      </c>
      <c r="L579" s="46">
        <f t="shared" si="60"/>
        <v>0</v>
      </c>
      <c r="M579" s="46">
        <f t="shared" si="61"/>
        <v>0</v>
      </c>
      <c r="N579" s="46">
        <f t="shared" si="62"/>
        <v>0</v>
      </c>
      <c r="P579" s="272" t="b">
        <f t="shared" si="63"/>
        <v>1</v>
      </c>
    </row>
    <row r="580" spans="2:16" ht="15.75" x14ac:dyDescent="0.25">
      <c r="B580" s="245">
        <v>565</v>
      </c>
      <c r="C580" s="251"/>
      <c r="D580" s="252"/>
      <c r="E580" s="251"/>
      <c r="F580" s="252"/>
      <c r="H580" s="274" t="b">
        <f>IF(ISBLANK(C580),TRUE,IF(OR(ISBLANK(D580),ISBLANK(E580),ISBLANK(F580),ISBLANK(#REF!)),FALSE,TRUE))</f>
        <v>1</v>
      </c>
      <c r="I580" s="46">
        <f t="shared" si="57"/>
        <v>0</v>
      </c>
      <c r="J580" s="46">
        <f t="shared" si="58"/>
        <v>0</v>
      </c>
      <c r="K580" s="46">
        <f t="shared" si="59"/>
        <v>0</v>
      </c>
      <c r="L580" s="46">
        <f t="shared" si="60"/>
        <v>0</v>
      </c>
      <c r="M580" s="46">
        <f t="shared" si="61"/>
        <v>0</v>
      </c>
      <c r="N580" s="46">
        <f t="shared" si="62"/>
        <v>0</v>
      </c>
      <c r="P580" s="272" t="b">
        <f t="shared" si="63"/>
        <v>1</v>
      </c>
    </row>
    <row r="581" spans="2:16" ht="15.75" x14ac:dyDescent="0.25">
      <c r="B581" s="245">
        <v>566</v>
      </c>
      <c r="C581" s="251"/>
      <c r="D581" s="252"/>
      <c r="E581" s="251"/>
      <c r="F581" s="252"/>
      <c r="H581" s="274" t="b">
        <f>IF(ISBLANK(C581),TRUE,IF(OR(ISBLANK(D581),ISBLANK(E581),ISBLANK(F581),ISBLANK(#REF!)),FALSE,TRUE))</f>
        <v>1</v>
      </c>
      <c r="I581" s="46">
        <f t="shared" si="57"/>
        <v>0</v>
      </c>
      <c r="J581" s="46">
        <f t="shared" si="58"/>
        <v>0</v>
      </c>
      <c r="K581" s="46">
        <f t="shared" si="59"/>
        <v>0</v>
      </c>
      <c r="L581" s="46">
        <f t="shared" si="60"/>
        <v>0</v>
      </c>
      <c r="M581" s="46">
        <f t="shared" si="61"/>
        <v>0</v>
      </c>
      <c r="N581" s="46">
        <f t="shared" si="62"/>
        <v>0</v>
      </c>
      <c r="P581" s="272" t="b">
        <f t="shared" si="63"/>
        <v>1</v>
      </c>
    </row>
    <row r="582" spans="2:16" ht="15.75" x14ac:dyDescent="0.25">
      <c r="B582" s="245">
        <v>567</v>
      </c>
      <c r="C582" s="251"/>
      <c r="D582" s="252"/>
      <c r="E582" s="251"/>
      <c r="F582" s="252"/>
      <c r="H582" s="274" t="b">
        <f>IF(ISBLANK(C582),TRUE,IF(OR(ISBLANK(D582),ISBLANK(E582),ISBLANK(F582),ISBLANK(#REF!)),FALSE,TRUE))</f>
        <v>1</v>
      </c>
      <c r="I582" s="46">
        <f t="shared" si="57"/>
        <v>0</v>
      </c>
      <c r="J582" s="46">
        <f t="shared" si="58"/>
        <v>0</v>
      </c>
      <c r="K582" s="46">
        <f t="shared" si="59"/>
        <v>0</v>
      </c>
      <c r="L582" s="46">
        <f t="shared" si="60"/>
        <v>0</v>
      </c>
      <c r="M582" s="46">
        <f t="shared" si="61"/>
        <v>0</v>
      </c>
      <c r="N582" s="46">
        <f t="shared" si="62"/>
        <v>0</v>
      </c>
      <c r="P582" s="272" t="b">
        <f t="shared" si="63"/>
        <v>1</v>
      </c>
    </row>
    <row r="583" spans="2:16" ht="15.75" x14ac:dyDescent="0.25">
      <c r="B583" s="245">
        <v>568</v>
      </c>
      <c r="C583" s="251"/>
      <c r="D583" s="252"/>
      <c r="E583" s="251"/>
      <c r="F583" s="252"/>
      <c r="H583" s="274" t="b">
        <f>IF(ISBLANK(C583),TRUE,IF(OR(ISBLANK(D583),ISBLANK(E583),ISBLANK(F583),ISBLANK(#REF!)),FALSE,TRUE))</f>
        <v>1</v>
      </c>
      <c r="I583" s="46">
        <f t="shared" si="57"/>
        <v>0</v>
      </c>
      <c r="J583" s="46">
        <f t="shared" si="58"/>
        <v>0</v>
      </c>
      <c r="K583" s="46">
        <f t="shared" si="59"/>
        <v>0</v>
      </c>
      <c r="L583" s="46">
        <f t="shared" si="60"/>
        <v>0</v>
      </c>
      <c r="M583" s="46">
        <f t="shared" si="61"/>
        <v>0</v>
      </c>
      <c r="N583" s="46">
        <f t="shared" si="62"/>
        <v>0</v>
      </c>
      <c r="P583" s="272" t="b">
        <f t="shared" si="63"/>
        <v>1</v>
      </c>
    </row>
    <row r="584" spans="2:16" ht="15.75" x14ac:dyDescent="0.25">
      <c r="B584" s="245">
        <v>569</v>
      </c>
      <c r="C584" s="251"/>
      <c r="D584" s="252"/>
      <c r="E584" s="251"/>
      <c r="F584" s="252"/>
      <c r="H584" s="274" t="b">
        <f>IF(ISBLANK(C584),TRUE,IF(OR(ISBLANK(D584),ISBLANK(E584),ISBLANK(F584),ISBLANK(#REF!)),FALSE,TRUE))</f>
        <v>1</v>
      </c>
      <c r="I584" s="46">
        <f t="shared" si="57"/>
        <v>0</v>
      </c>
      <c r="J584" s="46">
        <f t="shared" si="58"/>
        <v>0</v>
      </c>
      <c r="K584" s="46">
        <f t="shared" si="59"/>
        <v>0</v>
      </c>
      <c r="L584" s="46">
        <f t="shared" si="60"/>
        <v>0</v>
      </c>
      <c r="M584" s="46">
        <f t="shared" si="61"/>
        <v>0</v>
      </c>
      <c r="N584" s="46">
        <f t="shared" si="62"/>
        <v>0</v>
      </c>
      <c r="P584" s="272" t="b">
        <f t="shared" si="63"/>
        <v>1</v>
      </c>
    </row>
    <row r="585" spans="2:16" ht="15.75" x14ac:dyDescent="0.25">
      <c r="B585" s="245">
        <v>570</v>
      </c>
      <c r="C585" s="251"/>
      <c r="D585" s="252"/>
      <c r="E585" s="251"/>
      <c r="F585" s="252"/>
      <c r="H585" s="274" t="b">
        <f>IF(ISBLANK(C585),TRUE,IF(OR(ISBLANK(D585),ISBLANK(E585),ISBLANK(F585),ISBLANK(#REF!)),FALSE,TRUE))</f>
        <v>1</v>
      </c>
      <c r="I585" s="46">
        <f t="shared" si="57"/>
        <v>0</v>
      </c>
      <c r="J585" s="46">
        <f t="shared" si="58"/>
        <v>0</v>
      </c>
      <c r="K585" s="46">
        <f t="shared" si="59"/>
        <v>0</v>
      </c>
      <c r="L585" s="46">
        <f t="shared" si="60"/>
        <v>0</v>
      </c>
      <c r="M585" s="46">
        <f t="shared" si="61"/>
        <v>0</v>
      </c>
      <c r="N585" s="46">
        <f t="shared" si="62"/>
        <v>0</v>
      </c>
      <c r="P585" s="272" t="b">
        <f t="shared" si="63"/>
        <v>1</v>
      </c>
    </row>
    <row r="586" spans="2:16" ht="15.75" x14ac:dyDescent="0.25">
      <c r="B586" s="245">
        <v>571</v>
      </c>
      <c r="C586" s="251"/>
      <c r="D586" s="252"/>
      <c r="E586" s="251"/>
      <c r="F586" s="252"/>
      <c r="H586" s="274" t="b">
        <f>IF(ISBLANK(C586),TRUE,IF(OR(ISBLANK(D586),ISBLANK(E586),ISBLANK(F586),ISBLANK(#REF!)),FALSE,TRUE))</f>
        <v>1</v>
      </c>
      <c r="I586" s="46">
        <f t="shared" si="57"/>
        <v>0</v>
      </c>
      <c r="J586" s="46">
        <f t="shared" si="58"/>
        <v>0</v>
      </c>
      <c r="K586" s="46">
        <f t="shared" si="59"/>
        <v>0</v>
      </c>
      <c r="L586" s="46">
        <f t="shared" si="60"/>
        <v>0</v>
      </c>
      <c r="M586" s="46">
        <f t="shared" si="61"/>
        <v>0</v>
      </c>
      <c r="N586" s="46">
        <f t="shared" si="62"/>
        <v>0</v>
      </c>
      <c r="P586" s="272" t="b">
        <f t="shared" si="63"/>
        <v>1</v>
      </c>
    </row>
    <row r="587" spans="2:16" ht="15.75" x14ac:dyDescent="0.25">
      <c r="B587" s="245">
        <v>572</v>
      </c>
      <c r="C587" s="251"/>
      <c r="D587" s="252"/>
      <c r="E587" s="251"/>
      <c r="F587" s="252"/>
      <c r="H587" s="274" t="b">
        <f>IF(ISBLANK(C587),TRUE,IF(OR(ISBLANK(D587),ISBLANK(E587),ISBLANK(F587),ISBLANK(#REF!)),FALSE,TRUE))</f>
        <v>1</v>
      </c>
      <c r="I587" s="46">
        <f t="shared" si="57"/>
        <v>0</v>
      </c>
      <c r="J587" s="46">
        <f t="shared" si="58"/>
        <v>0</v>
      </c>
      <c r="K587" s="46">
        <f t="shared" si="59"/>
        <v>0</v>
      </c>
      <c r="L587" s="46">
        <f t="shared" si="60"/>
        <v>0</v>
      </c>
      <c r="M587" s="46">
        <f t="shared" si="61"/>
        <v>0</v>
      </c>
      <c r="N587" s="46">
        <f t="shared" si="62"/>
        <v>0</v>
      </c>
      <c r="P587" s="272" t="b">
        <f t="shared" si="63"/>
        <v>1</v>
      </c>
    </row>
    <row r="588" spans="2:16" ht="15.75" x14ac:dyDescent="0.25">
      <c r="B588" s="245">
        <v>573</v>
      </c>
      <c r="C588" s="251"/>
      <c r="D588" s="252"/>
      <c r="E588" s="251"/>
      <c r="F588" s="252"/>
      <c r="H588" s="274" t="b">
        <f>IF(ISBLANK(C588),TRUE,IF(OR(ISBLANK(D588),ISBLANK(E588),ISBLANK(F588),ISBLANK(#REF!)),FALSE,TRUE))</f>
        <v>1</v>
      </c>
      <c r="I588" s="46">
        <f t="shared" si="57"/>
        <v>0</v>
      </c>
      <c r="J588" s="46">
        <f t="shared" si="58"/>
        <v>0</v>
      </c>
      <c r="K588" s="46">
        <f t="shared" si="59"/>
        <v>0</v>
      </c>
      <c r="L588" s="46">
        <f t="shared" si="60"/>
        <v>0</v>
      </c>
      <c r="M588" s="46">
        <f t="shared" si="61"/>
        <v>0</v>
      </c>
      <c r="N588" s="46">
        <f t="shared" si="62"/>
        <v>0</v>
      </c>
      <c r="P588" s="272" t="b">
        <f t="shared" si="63"/>
        <v>1</v>
      </c>
    </row>
    <row r="589" spans="2:16" ht="15.75" x14ac:dyDescent="0.25">
      <c r="B589" s="245">
        <v>574</v>
      </c>
      <c r="C589" s="251"/>
      <c r="D589" s="252"/>
      <c r="E589" s="251"/>
      <c r="F589" s="252"/>
      <c r="H589" s="274" t="b">
        <f>IF(ISBLANK(C589),TRUE,IF(OR(ISBLANK(D589),ISBLANK(E589),ISBLANK(F589),ISBLANK(#REF!)),FALSE,TRUE))</f>
        <v>1</v>
      </c>
      <c r="I589" s="46">
        <f t="shared" si="57"/>
        <v>0</v>
      </c>
      <c r="J589" s="46">
        <f t="shared" si="58"/>
        <v>0</v>
      </c>
      <c r="K589" s="46">
        <f t="shared" si="59"/>
        <v>0</v>
      </c>
      <c r="L589" s="46">
        <f t="shared" si="60"/>
        <v>0</v>
      </c>
      <c r="M589" s="46">
        <f t="shared" si="61"/>
        <v>0</v>
      </c>
      <c r="N589" s="46">
        <f t="shared" si="62"/>
        <v>0</v>
      </c>
      <c r="P589" s="272" t="b">
        <f t="shared" si="63"/>
        <v>1</v>
      </c>
    </row>
    <row r="590" spans="2:16" ht="15.75" x14ac:dyDescent="0.25">
      <c r="B590" s="245">
        <v>575</v>
      </c>
      <c r="C590" s="251"/>
      <c r="D590" s="252"/>
      <c r="E590" s="251"/>
      <c r="F590" s="252"/>
      <c r="H590" s="274" t="b">
        <f>IF(ISBLANK(C590),TRUE,IF(OR(ISBLANK(D590),ISBLANK(E590),ISBLANK(F590),ISBLANK(#REF!)),FALSE,TRUE))</f>
        <v>1</v>
      </c>
      <c r="I590" s="46">
        <f t="shared" si="57"/>
        <v>0</v>
      </c>
      <c r="J590" s="46">
        <f t="shared" si="58"/>
        <v>0</v>
      </c>
      <c r="K590" s="46">
        <f t="shared" si="59"/>
        <v>0</v>
      </c>
      <c r="L590" s="46">
        <f t="shared" si="60"/>
        <v>0</v>
      </c>
      <c r="M590" s="46">
        <f t="shared" si="61"/>
        <v>0</v>
      </c>
      <c r="N590" s="46">
        <f t="shared" si="62"/>
        <v>0</v>
      </c>
      <c r="P590" s="272" t="b">
        <f t="shared" si="63"/>
        <v>1</v>
      </c>
    </row>
    <row r="591" spans="2:16" ht="15.75" x14ac:dyDescent="0.25">
      <c r="B591" s="245">
        <v>576</v>
      </c>
      <c r="C591" s="251"/>
      <c r="D591" s="252"/>
      <c r="E591" s="251"/>
      <c r="F591" s="252"/>
      <c r="H591" s="274" t="b">
        <f>IF(ISBLANK(C591),TRUE,IF(OR(ISBLANK(D591),ISBLANK(E591),ISBLANK(F591),ISBLANK(#REF!)),FALSE,TRUE))</f>
        <v>1</v>
      </c>
      <c r="I591" s="46">
        <f t="shared" si="57"/>
        <v>0</v>
      </c>
      <c r="J591" s="46">
        <f t="shared" si="58"/>
        <v>0</v>
      </c>
      <c r="K591" s="46">
        <f t="shared" si="59"/>
        <v>0</v>
      </c>
      <c r="L591" s="46">
        <f t="shared" si="60"/>
        <v>0</v>
      </c>
      <c r="M591" s="46">
        <f t="shared" si="61"/>
        <v>0</v>
      </c>
      <c r="N591" s="46">
        <f t="shared" si="62"/>
        <v>0</v>
      </c>
      <c r="P591" s="272" t="b">
        <f t="shared" si="63"/>
        <v>1</v>
      </c>
    </row>
    <row r="592" spans="2:16" ht="15.75" x14ac:dyDescent="0.25">
      <c r="B592" s="245">
        <v>577</v>
      </c>
      <c r="C592" s="251"/>
      <c r="D592" s="252"/>
      <c r="E592" s="251"/>
      <c r="F592" s="252"/>
      <c r="H592" s="274" t="b">
        <f>IF(ISBLANK(C592),TRUE,IF(OR(ISBLANK(D592),ISBLANK(E592),ISBLANK(F592),ISBLANK(#REF!)),FALSE,TRUE))</f>
        <v>1</v>
      </c>
      <c r="I592" s="46">
        <f t="shared" ref="I592:I655" si="64">IF(E592="Retail",F592,0)</f>
        <v>0</v>
      </c>
      <c r="J592" s="46">
        <f t="shared" ref="J592:J655" si="65">IF(E592="Well Informed",F592,0)</f>
        <v>0</v>
      </c>
      <c r="K592" s="46">
        <f t="shared" ref="K592:K655" si="66">IF(E592="Professional",F592,0)</f>
        <v>0</v>
      </c>
      <c r="L592" s="46">
        <f t="shared" ref="L592:L655" si="67">IF(E592="Retail",D592,0)</f>
        <v>0</v>
      </c>
      <c r="M592" s="46">
        <f t="shared" ref="M592:M655" si="68">IF(E592="Well Informed",D592,0)</f>
        <v>0</v>
      </c>
      <c r="N592" s="46">
        <f t="shared" ref="N592:N655" si="69">IF(E592="Professional",D592,0)</f>
        <v>0</v>
      </c>
      <c r="P592" s="272" t="b">
        <f t="shared" si="63"/>
        <v>1</v>
      </c>
    </row>
    <row r="593" spans="2:16" ht="15.75" x14ac:dyDescent="0.25">
      <c r="B593" s="245">
        <v>578</v>
      </c>
      <c r="C593" s="251"/>
      <c r="D593" s="252"/>
      <c r="E593" s="251"/>
      <c r="F593" s="252"/>
      <c r="H593" s="274" t="b">
        <f>IF(ISBLANK(C593),TRUE,IF(OR(ISBLANK(D593),ISBLANK(E593),ISBLANK(F593),ISBLANK(#REF!)),FALSE,TRUE))</f>
        <v>1</v>
      </c>
      <c r="I593" s="46">
        <f t="shared" si="64"/>
        <v>0</v>
      </c>
      <c r="J593" s="46">
        <f t="shared" si="65"/>
        <v>0</v>
      </c>
      <c r="K593" s="46">
        <f t="shared" si="66"/>
        <v>0</v>
      </c>
      <c r="L593" s="46">
        <f t="shared" si="67"/>
        <v>0</v>
      </c>
      <c r="M593" s="46">
        <f t="shared" si="68"/>
        <v>0</v>
      </c>
      <c r="N593" s="46">
        <f t="shared" si="69"/>
        <v>0</v>
      </c>
      <c r="P593" s="272" t="b">
        <f t="shared" ref="P593:P656" si="70">IF(AND(D593&lt;&gt;"",C593="N/A"),FALSE,TRUE)</f>
        <v>1</v>
      </c>
    </row>
    <row r="594" spans="2:16" ht="15.75" x14ac:dyDescent="0.25">
      <c r="B594" s="245">
        <v>579</v>
      </c>
      <c r="C594" s="251"/>
      <c r="D594" s="252"/>
      <c r="E594" s="251"/>
      <c r="F594" s="252"/>
      <c r="H594" s="274" t="b">
        <f>IF(ISBLANK(C594),TRUE,IF(OR(ISBLANK(D594),ISBLANK(E594),ISBLANK(F594),ISBLANK(#REF!)),FALSE,TRUE))</f>
        <v>1</v>
      </c>
      <c r="I594" s="46">
        <f t="shared" si="64"/>
        <v>0</v>
      </c>
      <c r="J594" s="46">
        <f t="shared" si="65"/>
        <v>0</v>
      </c>
      <c r="K594" s="46">
        <f t="shared" si="66"/>
        <v>0</v>
      </c>
      <c r="L594" s="46">
        <f t="shared" si="67"/>
        <v>0</v>
      </c>
      <c r="M594" s="46">
        <f t="shared" si="68"/>
        <v>0</v>
      </c>
      <c r="N594" s="46">
        <f t="shared" si="69"/>
        <v>0</v>
      </c>
      <c r="P594" s="272" t="b">
        <f t="shared" si="70"/>
        <v>1</v>
      </c>
    </row>
    <row r="595" spans="2:16" ht="15.75" x14ac:dyDescent="0.25">
      <c r="B595" s="245">
        <v>580</v>
      </c>
      <c r="C595" s="251"/>
      <c r="D595" s="252"/>
      <c r="E595" s="251"/>
      <c r="F595" s="252"/>
      <c r="H595" s="274" t="b">
        <f>IF(ISBLANK(C595),TRUE,IF(OR(ISBLANK(D595),ISBLANK(E595),ISBLANK(F595),ISBLANK(#REF!)),FALSE,TRUE))</f>
        <v>1</v>
      </c>
      <c r="I595" s="46">
        <f t="shared" si="64"/>
        <v>0</v>
      </c>
      <c r="J595" s="46">
        <f t="shared" si="65"/>
        <v>0</v>
      </c>
      <c r="K595" s="46">
        <f t="shared" si="66"/>
        <v>0</v>
      </c>
      <c r="L595" s="46">
        <f t="shared" si="67"/>
        <v>0</v>
      </c>
      <c r="M595" s="46">
        <f t="shared" si="68"/>
        <v>0</v>
      </c>
      <c r="N595" s="46">
        <f t="shared" si="69"/>
        <v>0</v>
      </c>
      <c r="P595" s="272" t="b">
        <f t="shared" si="70"/>
        <v>1</v>
      </c>
    </row>
    <row r="596" spans="2:16" ht="15.75" x14ac:dyDescent="0.25">
      <c r="B596" s="245">
        <v>581</v>
      </c>
      <c r="C596" s="251"/>
      <c r="D596" s="252"/>
      <c r="E596" s="251"/>
      <c r="F596" s="252"/>
      <c r="H596" s="274" t="b">
        <f>IF(ISBLANK(C596),TRUE,IF(OR(ISBLANK(D596),ISBLANK(E596),ISBLANK(F596),ISBLANK(#REF!)),FALSE,TRUE))</f>
        <v>1</v>
      </c>
      <c r="I596" s="46">
        <f t="shared" si="64"/>
        <v>0</v>
      </c>
      <c r="J596" s="46">
        <f t="shared" si="65"/>
        <v>0</v>
      </c>
      <c r="K596" s="46">
        <f t="shared" si="66"/>
        <v>0</v>
      </c>
      <c r="L596" s="46">
        <f t="shared" si="67"/>
        <v>0</v>
      </c>
      <c r="M596" s="46">
        <f t="shared" si="68"/>
        <v>0</v>
      </c>
      <c r="N596" s="46">
        <f t="shared" si="69"/>
        <v>0</v>
      </c>
      <c r="P596" s="272" t="b">
        <f t="shared" si="70"/>
        <v>1</v>
      </c>
    </row>
    <row r="597" spans="2:16" ht="15.75" x14ac:dyDescent="0.25">
      <c r="B597" s="245">
        <v>582</v>
      </c>
      <c r="C597" s="251"/>
      <c r="D597" s="252"/>
      <c r="E597" s="251"/>
      <c r="F597" s="252"/>
      <c r="H597" s="274" t="b">
        <f>IF(ISBLANK(C597),TRUE,IF(OR(ISBLANK(D597),ISBLANK(E597),ISBLANK(F597),ISBLANK(#REF!)),FALSE,TRUE))</f>
        <v>1</v>
      </c>
      <c r="I597" s="46">
        <f t="shared" si="64"/>
        <v>0</v>
      </c>
      <c r="J597" s="46">
        <f t="shared" si="65"/>
        <v>0</v>
      </c>
      <c r="K597" s="46">
        <f t="shared" si="66"/>
        <v>0</v>
      </c>
      <c r="L597" s="46">
        <f t="shared" si="67"/>
        <v>0</v>
      </c>
      <c r="M597" s="46">
        <f t="shared" si="68"/>
        <v>0</v>
      </c>
      <c r="N597" s="46">
        <f t="shared" si="69"/>
        <v>0</v>
      </c>
      <c r="P597" s="272" t="b">
        <f t="shared" si="70"/>
        <v>1</v>
      </c>
    </row>
    <row r="598" spans="2:16" ht="15.75" x14ac:dyDescent="0.25">
      <c r="B598" s="245">
        <v>583</v>
      </c>
      <c r="C598" s="251"/>
      <c r="D598" s="252"/>
      <c r="E598" s="251"/>
      <c r="F598" s="252"/>
      <c r="H598" s="274" t="b">
        <f>IF(ISBLANK(C598),TRUE,IF(OR(ISBLANK(D598),ISBLANK(E598),ISBLANK(F598),ISBLANK(#REF!)),FALSE,TRUE))</f>
        <v>1</v>
      </c>
      <c r="I598" s="46">
        <f t="shared" si="64"/>
        <v>0</v>
      </c>
      <c r="J598" s="46">
        <f t="shared" si="65"/>
        <v>0</v>
      </c>
      <c r="K598" s="46">
        <f t="shared" si="66"/>
        <v>0</v>
      </c>
      <c r="L598" s="46">
        <f t="shared" si="67"/>
        <v>0</v>
      </c>
      <c r="M598" s="46">
        <f t="shared" si="68"/>
        <v>0</v>
      </c>
      <c r="N598" s="46">
        <f t="shared" si="69"/>
        <v>0</v>
      </c>
      <c r="P598" s="272" t="b">
        <f t="shared" si="70"/>
        <v>1</v>
      </c>
    </row>
    <row r="599" spans="2:16" ht="15.75" x14ac:dyDescent="0.25">
      <c r="B599" s="245">
        <v>584</v>
      </c>
      <c r="C599" s="251"/>
      <c r="D599" s="252"/>
      <c r="E599" s="251"/>
      <c r="F599" s="252"/>
      <c r="H599" s="274" t="b">
        <f>IF(ISBLANK(C599),TRUE,IF(OR(ISBLANK(D599),ISBLANK(E599),ISBLANK(F599),ISBLANK(#REF!)),FALSE,TRUE))</f>
        <v>1</v>
      </c>
      <c r="I599" s="46">
        <f t="shared" si="64"/>
        <v>0</v>
      </c>
      <c r="J599" s="46">
        <f t="shared" si="65"/>
        <v>0</v>
      </c>
      <c r="K599" s="46">
        <f t="shared" si="66"/>
        <v>0</v>
      </c>
      <c r="L599" s="46">
        <f t="shared" si="67"/>
        <v>0</v>
      </c>
      <c r="M599" s="46">
        <f t="shared" si="68"/>
        <v>0</v>
      </c>
      <c r="N599" s="46">
        <f t="shared" si="69"/>
        <v>0</v>
      </c>
      <c r="P599" s="272" t="b">
        <f t="shared" si="70"/>
        <v>1</v>
      </c>
    </row>
    <row r="600" spans="2:16" ht="15.75" x14ac:dyDescent="0.25">
      <c r="B600" s="245">
        <v>585</v>
      </c>
      <c r="C600" s="251"/>
      <c r="D600" s="252"/>
      <c r="E600" s="251"/>
      <c r="F600" s="252"/>
      <c r="H600" s="274" t="b">
        <f>IF(ISBLANK(C600),TRUE,IF(OR(ISBLANK(D600),ISBLANK(E600),ISBLANK(F600),ISBLANK(#REF!)),FALSE,TRUE))</f>
        <v>1</v>
      </c>
      <c r="I600" s="46">
        <f t="shared" si="64"/>
        <v>0</v>
      </c>
      <c r="J600" s="46">
        <f t="shared" si="65"/>
        <v>0</v>
      </c>
      <c r="K600" s="46">
        <f t="shared" si="66"/>
        <v>0</v>
      </c>
      <c r="L600" s="46">
        <f t="shared" si="67"/>
        <v>0</v>
      </c>
      <c r="M600" s="46">
        <f t="shared" si="68"/>
        <v>0</v>
      </c>
      <c r="N600" s="46">
        <f t="shared" si="69"/>
        <v>0</v>
      </c>
      <c r="P600" s="272" t="b">
        <f t="shared" si="70"/>
        <v>1</v>
      </c>
    </row>
    <row r="601" spans="2:16" ht="15.75" x14ac:dyDescent="0.25">
      <c r="B601" s="245">
        <v>586</v>
      </c>
      <c r="C601" s="251"/>
      <c r="D601" s="252"/>
      <c r="E601" s="251"/>
      <c r="F601" s="252"/>
      <c r="H601" s="274" t="b">
        <f>IF(ISBLANK(C601),TRUE,IF(OR(ISBLANK(D601),ISBLANK(E601),ISBLANK(F601),ISBLANK(#REF!)),FALSE,TRUE))</f>
        <v>1</v>
      </c>
      <c r="I601" s="46">
        <f t="shared" si="64"/>
        <v>0</v>
      </c>
      <c r="J601" s="46">
        <f t="shared" si="65"/>
        <v>0</v>
      </c>
      <c r="K601" s="46">
        <f t="shared" si="66"/>
        <v>0</v>
      </c>
      <c r="L601" s="46">
        <f t="shared" si="67"/>
        <v>0</v>
      </c>
      <c r="M601" s="46">
        <f t="shared" si="68"/>
        <v>0</v>
      </c>
      <c r="N601" s="46">
        <f t="shared" si="69"/>
        <v>0</v>
      </c>
      <c r="P601" s="272" t="b">
        <f t="shared" si="70"/>
        <v>1</v>
      </c>
    </row>
    <row r="602" spans="2:16" ht="15.75" x14ac:dyDescent="0.25">
      <c r="B602" s="245">
        <v>587</v>
      </c>
      <c r="C602" s="251"/>
      <c r="D602" s="252"/>
      <c r="E602" s="251"/>
      <c r="F602" s="252"/>
      <c r="H602" s="274" t="b">
        <f>IF(ISBLANK(C602),TRUE,IF(OR(ISBLANK(D602),ISBLANK(E602),ISBLANK(F602),ISBLANK(#REF!)),FALSE,TRUE))</f>
        <v>1</v>
      </c>
      <c r="I602" s="46">
        <f t="shared" si="64"/>
        <v>0</v>
      </c>
      <c r="J602" s="46">
        <f t="shared" si="65"/>
        <v>0</v>
      </c>
      <c r="K602" s="46">
        <f t="shared" si="66"/>
        <v>0</v>
      </c>
      <c r="L602" s="46">
        <f t="shared" si="67"/>
        <v>0</v>
      </c>
      <c r="M602" s="46">
        <f t="shared" si="68"/>
        <v>0</v>
      </c>
      <c r="N602" s="46">
        <f t="shared" si="69"/>
        <v>0</v>
      </c>
      <c r="P602" s="272" t="b">
        <f t="shared" si="70"/>
        <v>1</v>
      </c>
    </row>
    <row r="603" spans="2:16" ht="15.75" x14ac:dyDescent="0.25">
      <c r="B603" s="245">
        <v>588</v>
      </c>
      <c r="C603" s="251"/>
      <c r="D603" s="252"/>
      <c r="E603" s="251"/>
      <c r="F603" s="252"/>
      <c r="H603" s="274" t="b">
        <f>IF(ISBLANK(C603),TRUE,IF(OR(ISBLANK(D603),ISBLANK(E603),ISBLANK(F603),ISBLANK(#REF!)),FALSE,TRUE))</f>
        <v>1</v>
      </c>
      <c r="I603" s="46">
        <f t="shared" si="64"/>
        <v>0</v>
      </c>
      <c r="J603" s="46">
        <f t="shared" si="65"/>
        <v>0</v>
      </c>
      <c r="K603" s="46">
        <f t="shared" si="66"/>
        <v>0</v>
      </c>
      <c r="L603" s="46">
        <f t="shared" si="67"/>
        <v>0</v>
      </c>
      <c r="M603" s="46">
        <f t="shared" si="68"/>
        <v>0</v>
      </c>
      <c r="N603" s="46">
        <f t="shared" si="69"/>
        <v>0</v>
      </c>
      <c r="P603" s="272" t="b">
        <f t="shared" si="70"/>
        <v>1</v>
      </c>
    </row>
    <row r="604" spans="2:16" ht="15.75" x14ac:dyDescent="0.25">
      <c r="B604" s="245">
        <v>589</v>
      </c>
      <c r="C604" s="251"/>
      <c r="D604" s="252"/>
      <c r="E604" s="251"/>
      <c r="F604" s="252"/>
      <c r="H604" s="274" t="b">
        <f>IF(ISBLANK(C604),TRUE,IF(OR(ISBLANK(D604),ISBLANK(E604),ISBLANK(F604),ISBLANK(#REF!)),FALSE,TRUE))</f>
        <v>1</v>
      </c>
      <c r="I604" s="46">
        <f t="shared" si="64"/>
        <v>0</v>
      </c>
      <c r="J604" s="46">
        <f t="shared" si="65"/>
        <v>0</v>
      </c>
      <c r="K604" s="46">
        <f t="shared" si="66"/>
        <v>0</v>
      </c>
      <c r="L604" s="46">
        <f t="shared" si="67"/>
        <v>0</v>
      </c>
      <c r="M604" s="46">
        <f t="shared" si="68"/>
        <v>0</v>
      </c>
      <c r="N604" s="46">
        <f t="shared" si="69"/>
        <v>0</v>
      </c>
      <c r="P604" s="272" t="b">
        <f t="shared" si="70"/>
        <v>1</v>
      </c>
    </row>
    <row r="605" spans="2:16" ht="15.75" x14ac:dyDescent="0.25">
      <c r="B605" s="245">
        <v>590</v>
      </c>
      <c r="C605" s="251"/>
      <c r="D605" s="252"/>
      <c r="E605" s="251"/>
      <c r="F605" s="252"/>
      <c r="H605" s="274" t="b">
        <f>IF(ISBLANK(C605),TRUE,IF(OR(ISBLANK(D605),ISBLANK(E605),ISBLANK(F605),ISBLANK(#REF!)),FALSE,TRUE))</f>
        <v>1</v>
      </c>
      <c r="I605" s="46">
        <f t="shared" si="64"/>
        <v>0</v>
      </c>
      <c r="J605" s="46">
        <f t="shared" si="65"/>
        <v>0</v>
      </c>
      <c r="K605" s="46">
        <f t="shared" si="66"/>
        <v>0</v>
      </c>
      <c r="L605" s="46">
        <f t="shared" si="67"/>
        <v>0</v>
      </c>
      <c r="M605" s="46">
        <f t="shared" si="68"/>
        <v>0</v>
      </c>
      <c r="N605" s="46">
        <f t="shared" si="69"/>
        <v>0</v>
      </c>
      <c r="P605" s="272" t="b">
        <f t="shared" si="70"/>
        <v>1</v>
      </c>
    </row>
    <row r="606" spans="2:16" ht="15.75" x14ac:dyDescent="0.25">
      <c r="B606" s="245">
        <v>591</v>
      </c>
      <c r="C606" s="251"/>
      <c r="D606" s="252"/>
      <c r="E606" s="251"/>
      <c r="F606" s="252"/>
      <c r="H606" s="274" t="b">
        <f>IF(ISBLANK(C606),TRUE,IF(OR(ISBLANK(D606),ISBLANK(E606),ISBLANK(F606),ISBLANK(#REF!)),FALSE,TRUE))</f>
        <v>1</v>
      </c>
      <c r="I606" s="46">
        <f t="shared" si="64"/>
        <v>0</v>
      </c>
      <c r="J606" s="46">
        <f t="shared" si="65"/>
        <v>0</v>
      </c>
      <c r="K606" s="46">
        <f t="shared" si="66"/>
        <v>0</v>
      </c>
      <c r="L606" s="46">
        <f t="shared" si="67"/>
        <v>0</v>
      </c>
      <c r="M606" s="46">
        <f t="shared" si="68"/>
        <v>0</v>
      </c>
      <c r="N606" s="46">
        <f t="shared" si="69"/>
        <v>0</v>
      </c>
      <c r="P606" s="272" t="b">
        <f t="shared" si="70"/>
        <v>1</v>
      </c>
    </row>
    <row r="607" spans="2:16" ht="15.75" x14ac:dyDescent="0.25">
      <c r="B607" s="245">
        <v>592</v>
      </c>
      <c r="C607" s="251"/>
      <c r="D607" s="252"/>
      <c r="E607" s="251"/>
      <c r="F607" s="252"/>
      <c r="H607" s="274" t="b">
        <f>IF(ISBLANK(C607),TRUE,IF(OR(ISBLANK(D607),ISBLANK(E607),ISBLANK(F607),ISBLANK(#REF!)),FALSE,TRUE))</f>
        <v>1</v>
      </c>
      <c r="I607" s="46">
        <f t="shared" si="64"/>
        <v>0</v>
      </c>
      <c r="J607" s="46">
        <f t="shared" si="65"/>
        <v>0</v>
      </c>
      <c r="K607" s="46">
        <f t="shared" si="66"/>
        <v>0</v>
      </c>
      <c r="L607" s="46">
        <f t="shared" si="67"/>
        <v>0</v>
      </c>
      <c r="M607" s="46">
        <f t="shared" si="68"/>
        <v>0</v>
      </c>
      <c r="N607" s="46">
        <f t="shared" si="69"/>
        <v>0</v>
      </c>
      <c r="P607" s="272" t="b">
        <f t="shared" si="70"/>
        <v>1</v>
      </c>
    </row>
    <row r="608" spans="2:16" ht="15.75" x14ac:dyDescent="0.25">
      <c r="B608" s="245">
        <v>593</v>
      </c>
      <c r="C608" s="251"/>
      <c r="D608" s="252"/>
      <c r="E608" s="251"/>
      <c r="F608" s="252"/>
      <c r="H608" s="274" t="b">
        <f>IF(ISBLANK(C608),TRUE,IF(OR(ISBLANK(D608),ISBLANK(E608),ISBLANK(F608),ISBLANK(#REF!)),FALSE,TRUE))</f>
        <v>1</v>
      </c>
      <c r="I608" s="46">
        <f t="shared" si="64"/>
        <v>0</v>
      </c>
      <c r="J608" s="46">
        <f t="shared" si="65"/>
        <v>0</v>
      </c>
      <c r="K608" s="46">
        <f t="shared" si="66"/>
        <v>0</v>
      </c>
      <c r="L608" s="46">
        <f t="shared" si="67"/>
        <v>0</v>
      </c>
      <c r="M608" s="46">
        <f t="shared" si="68"/>
        <v>0</v>
      </c>
      <c r="N608" s="46">
        <f t="shared" si="69"/>
        <v>0</v>
      </c>
      <c r="P608" s="272" t="b">
        <f t="shared" si="70"/>
        <v>1</v>
      </c>
    </row>
    <row r="609" spans="2:16" ht="15.75" x14ac:dyDescent="0.25">
      <c r="B609" s="245">
        <v>594</v>
      </c>
      <c r="C609" s="251"/>
      <c r="D609" s="252"/>
      <c r="E609" s="251"/>
      <c r="F609" s="252"/>
      <c r="H609" s="274" t="b">
        <f>IF(ISBLANK(C609),TRUE,IF(OR(ISBLANK(D609),ISBLANK(E609),ISBLANK(F609),ISBLANK(#REF!)),FALSE,TRUE))</f>
        <v>1</v>
      </c>
      <c r="I609" s="46">
        <f t="shared" si="64"/>
        <v>0</v>
      </c>
      <c r="J609" s="46">
        <f t="shared" si="65"/>
        <v>0</v>
      </c>
      <c r="K609" s="46">
        <f t="shared" si="66"/>
        <v>0</v>
      </c>
      <c r="L609" s="46">
        <f t="shared" si="67"/>
        <v>0</v>
      </c>
      <c r="M609" s="46">
        <f t="shared" si="68"/>
        <v>0</v>
      </c>
      <c r="N609" s="46">
        <f t="shared" si="69"/>
        <v>0</v>
      </c>
      <c r="P609" s="272" t="b">
        <f t="shared" si="70"/>
        <v>1</v>
      </c>
    </row>
    <row r="610" spans="2:16" ht="15.75" x14ac:dyDescent="0.25">
      <c r="B610" s="245">
        <v>595</v>
      </c>
      <c r="C610" s="251"/>
      <c r="D610" s="252"/>
      <c r="E610" s="251"/>
      <c r="F610" s="252"/>
      <c r="H610" s="274" t="b">
        <f>IF(ISBLANK(C610),TRUE,IF(OR(ISBLANK(D610),ISBLANK(E610),ISBLANK(F610),ISBLANK(#REF!)),FALSE,TRUE))</f>
        <v>1</v>
      </c>
      <c r="I610" s="46">
        <f t="shared" si="64"/>
        <v>0</v>
      </c>
      <c r="J610" s="46">
        <f t="shared" si="65"/>
        <v>0</v>
      </c>
      <c r="K610" s="46">
        <f t="shared" si="66"/>
        <v>0</v>
      </c>
      <c r="L610" s="46">
        <f t="shared" si="67"/>
        <v>0</v>
      </c>
      <c r="M610" s="46">
        <f t="shared" si="68"/>
        <v>0</v>
      </c>
      <c r="N610" s="46">
        <f t="shared" si="69"/>
        <v>0</v>
      </c>
      <c r="P610" s="272" t="b">
        <f t="shared" si="70"/>
        <v>1</v>
      </c>
    </row>
    <row r="611" spans="2:16" ht="15.75" x14ac:dyDescent="0.25">
      <c r="B611" s="245">
        <v>596</v>
      </c>
      <c r="C611" s="251"/>
      <c r="D611" s="252"/>
      <c r="E611" s="251"/>
      <c r="F611" s="252"/>
      <c r="H611" s="274" t="b">
        <f>IF(ISBLANK(C611),TRUE,IF(OR(ISBLANK(D611),ISBLANK(E611),ISBLANK(F611),ISBLANK(#REF!)),FALSE,TRUE))</f>
        <v>1</v>
      </c>
      <c r="I611" s="46">
        <f t="shared" si="64"/>
        <v>0</v>
      </c>
      <c r="J611" s="46">
        <f t="shared" si="65"/>
        <v>0</v>
      </c>
      <c r="K611" s="46">
        <f t="shared" si="66"/>
        <v>0</v>
      </c>
      <c r="L611" s="46">
        <f t="shared" si="67"/>
        <v>0</v>
      </c>
      <c r="M611" s="46">
        <f t="shared" si="68"/>
        <v>0</v>
      </c>
      <c r="N611" s="46">
        <f t="shared" si="69"/>
        <v>0</v>
      </c>
      <c r="P611" s="272" t="b">
        <f t="shared" si="70"/>
        <v>1</v>
      </c>
    </row>
    <row r="612" spans="2:16" ht="15.75" x14ac:dyDescent="0.25">
      <c r="B612" s="245">
        <v>597</v>
      </c>
      <c r="C612" s="251"/>
      <c r="D612" s="252"/>
      <c r="E612" s="251"/>
      <c r="F612" s="252"/>
      <c r="H612" s="274" t="b">
        <f>IF(ISBLANK(C612),TRUE,IF(OR(ISBLANK(D612),ISBLANK(E612),ISBLANK(F612),ISBLANK(#REF!)),FALSE,TRUE))</f>
        <v>1</v>
      </c>
      <c r="I612" s="46">
        <f t="shared" si="64"/>
        <v>0</v>
      </c>
      <c r="J612" s="46">
        <f t="shared" si="65"/>
        <v>0</v>
      </c>
      <c r="K612" s="46">
        <f t="shared" si="66"/>
        <v>0</v>
      </c>
      <c r="L612" s="46">
        <f t="shared" si="67"/>
        <v>0</v>
      </c>
      <c r="M612" s="46">
        <f t="shared" si="68"/>
        <v>0</v>
      </c>
      <c r="N612" s="46">
        <f t="shared" si="69"/>
        <v>0</v>
      </c>
      <c r="P612" s="272" t="b">
        <f t="shared" si="70"/>
        <v>1</v>
      </c>
    </row>
    <row r="613" spans="2:16" ht="15.75" x14ac:dyDescent="0.25">
      <c r="B613" s="245">
        <v>598</v>
      </c>
      <c r="C613" s="251"/>
      <c r="D613" s="252"/>
      <c r="E613" s="251"/>
      <c r="F613" s="252"/>
      <c r="H613" s="274" t="b">
        <f>IF(ISBLANK(C613),TRUE,IF(OR(ISBLANK(D613),ISBLANK(E613),ISBLANK(F613),ISBLANK(#REF!)),FALSE,TRUE))</f>
        <v>1</v>
      </c>
      <c r="I613" s="46">
        <f t="shared" si="64"/>
        <v>0</v>
      </c>
      <c r="J613" s="46">
        <f t="shared" si="65"/>
        <v>0</v>
      </c>
      <c r="K613" s="46">
        <f t="shared" si="66"/>
        <v>0</v>
      </c>
      <c r="L613" s="46">
        <f t="shared" si="67"/>
        <v>0</v>
      </c>
      <c r="M613" s="46">
        <f t="shared" si="68"/>
        <v>0</v>
      </c>
      <c r="N613" s="46">
        <f t="shared" si="69"/>
        <v>0</v>
      </c>
      <c r="P613" s="272" t="b">
        <f t="shared" si="70"/>
        <v>1</v>
      </c>
    </row>
    <row r="614" spans="2:16" ht="15.75" x14ac:dyDescent="0.25">
      <c r="B614" s="245">
        <v>599</v>
      </c>
      <c r="C614" s="251"/>
      <c r="D614" s="252"/>
      <c r="E614" s="251"/>
      <c r="F614" s="252"/>
      <c r="H614" s="274" t="b">
        <f>IF(ISBLANK(C614),TRUE,IF(OR(ISBLANK(D614),ISBLANK(E614),ISBLANK(F614),ISBLANK(#REF!)),FALSE,TRUE))</f>
        <v>1</v>
      </c>
      <c r="I614" s="46">
        <f t="shared" si="64"/>
        <v>0</v>
      </c>
      <c r="J614" s="46">
        <f t="shared" si="65"/>
        <v>0</v>
      </c>
      <c r="K614" s="46">
        <f t="shared" si="66"/>
        <v>0</v>
      </c>
      <c r="L614" s="46">
        <f t="shared" si="67"/>
        <v>0</v>
      </c>
      <c r="M614" s="46">
        <f t="shared" si="68"/>
        <v>0</v>
      </c>
      <c r="N614" s="46">
        <f t="shared" si="69"/>
        <v>0</v>
      </c>
      <c r="P614" s="272" t="b">
        <f t="shared" si="70"/>
        <v>1</v>
      </c>
    </row>
    <row r="615" spans="2:16" ht="15.75" x14ac:dyDescent="0.25">
      <c r="B615" s="245">
        <v>600</v>
      </c>
      <c r="C615" s="251"/>
      <c r="D615" s="252"/>
      <c r="E615" s="251"/>
      <c r="F615" s="252"/>
      <c r="H615" s="274" t="b">
        <f>IF(ISBLANK(C615),TRUE,IF(OR(ISBLANK(D615),ISBLANK(E615),ISBLANK(F615),ISBLANK(#REF!)),FALSE,TRUE))</f>
        <v>1</v>
      </c>
      <c r="I615" s="46">
        <f t="shared" si="64"/>
        <v>0</v>
      </c>
      <c r="J615" s="46">
        <f t="shared" si="65"/>
        <v>0</v>
      </c>
      <c r="K615" s="46">
        <f t="shared" si="66"/>
        <v>0</v>
      </c>
      <c r="L615" s="46">
        <f t="shared" si="67"/>
        <v>0</v>
      </c>
      <c r="M615" s="46">
        <f t="shared" si="68"/>
        <v>0</v>
      </c>
      <c r="N615" s="46">
        <f t="shared" si="69"/>
        <v>0</v>
      </c>
      <c r="P615" s="272" t="b">
        <f t="shared" si="70"/>
        <v>1</v>
      </c>
    </row>
    <row r="616" spans="2:16" ht="15.75" x14ac:dyDescent="0.25">
      <c r="B616" s="245">
        <v>601</v>
      </c>
      <c r="C616" s="251"/>
      <c r="D616" s="252"/>
      <c r="E616" s="251"/>
      <c r="F616" s="252"/>
      <c r="H616" s="274" t="b">
        <f>IF(ISBLANK(C616),TRUE,IF(OR(ISBLANK(D616),ISBLANK(E616),ISBLANK(F616),ISBLANK(#REF!)),FALSE,TRUE))</f>
        <v>1</v>
      </c>
      <c r="I616" s="46">
        <f t="shared" si="64"/>
        <v>0</v>
      </c>
      <c r="J616" s="46">
        <f t="shared" si="65"/>
        <v>0</v>
      </c>
      <c r="K616" s="46">
        <f t="shared" si="66"/>
        <v>0</v>
      </c>
      <c r="L616" s="46">
        <f t="shared" si="67"/>
        <v>0</v>
      </c>
      <c r="M616" s="46">
        <f t="shared" si="68"/>
        <v>0</v>
      </c>
      <c r="N616" s="46">
        <f t="shared" si="69"/>
        <v>0</v>
      </c>
      <c r="P616" s="272" t="b">
        <f t="shared" si="70"/>
        <v>1</v>
      </c>
    </row>
    <row r="617" spans="2:16" ht="15.75" x14ac:dyDescent="0.25">
      <c r="B617" s="245">
        <v>602</v>
      </c>
      <c r="C617" s="251"/>
      <c r="D617" s="252"/>
      <c r="E617" s="251"/>
      <c r="F617" s="252"/>
      <c r="H617" s="274" t="b">
        <f>IF(ISBLANK(C617),TRUE,IF(OR(ISBLANK(D617),ISBLANK(E617),ISBLANK(F617),ISBLANK(#REF!)),FALSE,TRUE))</f>
        <v>1</v>
      </c>
      <c r="I617" s="46">
        <f t="shared" si="64"/>
        <v>0</v>
      </c>
      <c r="J617" s="46">
        <f t="shared" si="65"/>
        <v>0</v>
      </c>
      <c r="K617" s="46">
        <f t="shared" si="66"/>
        <v>0</v>
      </c>
      <c r="L617" s="46">
        <f t="shared" si="67"/>
        <v>0</v>
      </c>
      <c r="M617" s="46">
        <f t="shared" si="68"/>
        <v>0</v>
      </c>
      <c r="N617" s="46">
        <f t="shared" si="69"/>
        <v>0</v>
      </c>
      <c r="P617" s="272" t="b">
        <f t="shared" si="70"/>
        <v>1</v>
      </c>
    </row>
    <row r="618" spans="2:16" ht="15.75" x14ac:dyDescent="0.25">
      <c r="B618" s="245">
        <v>603</v>
      </c>
      <c r="C618" s="251"/>
      <c r="D618" s="252"/>
      <c r="E618" s="251"/>
      <c r="F618" s="252"/>
      <c r="H618" s="274" t="b">
        <f>IF(ISBLANK(C618),TRUE,IF(OR(ISBLANK(D618),ISBLANK(E618),ISBLANK(F618),ISBLANK(#REF!)),FALSE,TRUE))</f>
        <v>1</v>
      </c>
      <c r="I618" s="46">
        <f t="shared" si="64"/>
        <v>0</v>
      </c>
      <c r="J618" s="46">
        <f t="shared" si="65"/>
        <v>0</v>
      </c>
      <c r="K618" s="46">
        <f t="shared" si="66"/>
        <v>0</v>
      </c>
      <c r="L618" s="46">
        <f t="shared" si="67"/>
        <v>0</v>
      </c>
      <c r="M618" s="46">
        <f t="shared" si="68"/>
        <v>0</v>
      </c>
      <c r="N618" s="46">
        <f t="shared" si="69"/>
        <v>0</v>
      </c>
      <c r="P618" s="272" t="b">
        <f t="shared" si="70"/>
        <v>1</v>
      </c>
    </row>
    <row r="619" spans="2:16" ht="15.75" x14ac:dyDescent="0.25">
      <c r="B619" s="245">
        <v>604</v>
      </c>
      <c r="C619" s="251"/>
      <c r="D619" s="252"/>
      <c r="E619" s="251"/>
      <c r="F619" s="252"/>
      <c r="H619" s="274" t="b">
        <f>IF(ISBLANK(C619),TRUE,IF(OR(ISBLANK(D619),ISBLANK(E619),ISBLANK(F619),ISBLANK(#REF!)),FALSE,TRUE))</f>
        <v>1</v>
      </c>
      <c r="I619" s="46">
        <f t="shared" si="64"/>
        <v>0</v>
      </c>
      <c r="J619" s="46">
        <f t="shared" si="65"/>
        <v>0</v>
      </c>
      <c r="K619" s="46">
        <f t="shared" si="66"/>
        <v>0</v>
      </c>
      <c r="L619" s="46">
        <f t="shared" si="67"/>
        <v>0</v>
      </c>
      <c r="M619" s="46">
        <f t="shared" si="68"/>
        <v>0</v>
      </c>
      <c r="N619" s="46">
        <f t="shared" si="69"/>
        <v>0</v>
      </c>
      <c r="P619" s="272" t="b">
        <f t="shared" si="70"/>
        <v>1</v>
      </c>
    </row>
    <row r="620" spans="2:16" ht="15.75" x14ac:dyDescent="0.25">
      <c r="B620" s="245">
        <v>605</v>
      </c>
      <c r="C620" s="251"/>
      <c r="D620" s="252"/>
      <c r="E620" s="251"/>
      <c r="F620" s="252"/>
      <c r="H620" s="274" t="b">
        <f>IF(ISBLANK(C620),TRUE,IF(OR(ISBLANK(D620),ISBLANK(E620),ISBLANK(F620),ISBLANK(#REF!)),FALSE,TRUE))</f>
        <v>1</v>
      </c>
      <c r="I620" s="46">
        <f t="shared" si="64"/>
        <v>0</v>
      </c>
      <c r="J620" s="46">
        <f t="shared" si="65"/>
        <v>0</v>
      </c>
      <c r="K620" s="46">
        <f t="shared" si="66"/>
        <v>0</v>
      </c>
      <c r="L620" s="46">
        <f t="shared" si="67"/>
        <v>0</v>
      </c>
      <c r="M620" s="46">
        <f t="shared" si="68"/>
        <v>0</v>
      </c>
      <c r="N620" s="46">
        <f t="shared" si="69"/>
        <v>0</v>
      </c>
      <c r="P620" s="272" t="b">
        <f t="shared" si="70"/>
        <v>1</v>
      </c>
    </row>
    <row r="621" spans="2:16" ht="15.75" x14ac:dyDescent="0.25">
      <c r="B621" s="245">
        <v>606</v>
      </c>
      <c r="C621" s="251"/>
      <c r="D621" s="252"/>
      <c r="E621" s="251"/>
      <c r="F621" s="252"/>
      <c r="H621" s="274" t="b">
        <f>IF(ISBLANK(C621),TRUE,IF(OR(ISBLANK(D621),ISBLANK(E621),ISBLANK(F621),ISBLANK(#REF!)),FALSE,TRUE))</f>
        <v>1</v>
      </c>
      <c r="I621" s="46">
        <f t="shared" si="64"/>
        <v>0</v>
      </c>
      <c r="J621" s="46">
        <f t="shared" si="65"/>
        <v>0</v>
      </c>
      <c r="K621" s="46">
        <f t="shared" si="66"/>
        <v>0</v>
      </c>
      <c r="L621" s="46">
        <f t="shared" si="67"/>
        <v>0</v>
      </c>
      <c r="M621" s="46">
        <f t="shared" si="68"/>
        <v>0</v>
      </c>
      <c r="N621" s="46">
        <f t="shared" si="69"/>
        <v>0</v>
      </c>
      <c r="P621" s="272" t="b">
        <f t="shared" si="70"/>
        <v>1</v>
      </c>
    </row>
    <row r="622" spans="2:16" ht="15.75" x14ac:dyDescent="0.25">
      <c r="B622" s="245">
        <v>607</v>
      </c>
      <c r="C622" s="251"/>
      <c r="D622" s="252"/>
      <c r="E622" s="251"/>
      <c r="F622" s="252"/>
      <c r="H622" s="274" t="b">
        <f>IF(ISBLANK(C622),TRUE,IF(OR(ISBLANK(D622),ISBLANK(E622),ISBLANK(F622),ISBLANK(#REF!)),FALSE,TRUE))</f>
        <v>1</v>
      </c>
      <c r="I622" s="46">
        <f t="shared" si="64"/>
        <v>0</v>
      </c>
      <c r="J622" s="46">
        <f t="shared" si="65"/>
        <v>0</v>
      </c>
      <c r="K622" s="46">
        <f t="shared" si="66"/>
        <v>0</v>
      </c>
      <c r="L622" s="46">
        <f t="shared" si="67"/>
        <v>0</v>
      </c>
      <c r="M622" s="46">
        <f t="shared" si="68"/>
        <v>0</v>
      </c>
      <c r="N622" s="46">
        <f t="shared" si="69"/>
        <v>0</v>
      </c>
      <c r="P622" s="272" t="b">
        <f t="shared" si="70"/>
        <v>1</v>
      </c>
    </row>
    <row r="623" spans="2:16" ht="15.75" x14ac:dyDescent="0.25">
      <c r="B623" s="245">
        <v>608</v>
      </c>
      <c r="C623" s="251"/>
      <c r="D623" s="252"/>
      <c r="E623" s="251"/>
      <c r="F623" s="252"/>
      <c r="H623" s="274" t="b">
        <f>IF(ISBLANK(C623),TRUE,IF(OR(ISBLANK(D623),ISBLANK(E623),ISBLANK(F623),ISBLANK(#REF!)),FALSE,TRUE))</f>
        <v>1</v>
      </c>
      <c r="I623" s="46">
        <f t="shared" si="64"/>
        <v>0</v>
      </c>
      <c r="J623" s="46">
        <f t="shared" si="65"/>
        <v>0</v>
      </c>
      <c r="K623" s="46">
        <f t="shared" si="66"/>
        <v>0</v>
      </c>
      <c r="L623" s="46">
        <f t="shared" si="67"/>
        <v>0</v>
      </c>
      <c r="M623" s="46">
        <f t="shared" si="68"/>
        <v>0</v>
      </c>
      <c r="N623" s="46">
        <f t="shared" si="69"/>
        <v>0</v>
      </c>
      <c r="P623" s="272" t="b">
        <f t="shared" si="70"/>
        <v>1</v>
      </c>
    </row>
    <row r="624" spans="2:16" ht="15.75" x14ac:dyDescent="0.25">
      <c r="B624" s="245">
        <v>609</v>
      </c>
      <c r="C624" s="251"/>
      <c r="D624" s="252"/>
      <c r="E624" s="251"/>
      <c r="F624" s="252"/>
      <c r="H624" s="274" t="b">
        <f>IF(ISBLANK(C624),TRUE,IF(OR(ISBLANK(D624),ISBLANK(E624),ISBLANK(F624),ISBLANK(#REF!)),FALSE,TRUE))</f>
        <v>1</v>
      </c>
      <c r="I624" s="46">
        <f t="shared" si="64"/>
        <v>0</v>
      </c>
      <c r="J624" s="46">
        <f t="shared" si="65"/>
        <v>0</v>
      </c>
      <c r="K624" s="46">
        <f t="shared" si="66"/>
        <v>0</v>
      </c>
      <c r="L624" s="46">
        <f t="shared" si="67"/>
        <v>0</v>
      </c>
      <c r="M624" s="46">
        <f t="shared" si="68"/>
        <v>0</v>
      </c>
      <c r="N624" s="46">
        <f t="shared" si="69"/>
        <v>0</v>
      </c>
      <c r="P624" s="272" t="b">
        <f t="shared" si="70"/>
        <v>1</v>
      </c>
    </row>
    <row r="625" spans="2:16" ht="15.75" x14ac:dyDescent="0.25">
      <c r="B625" s="245">
        <v>610</v>
      </c>
      <c r="C625" s="251"/>
      <c r="D625" s="252"/>
      <c r="E625" s="251"/>
      <c r="F625" s="252"/>
      <c r="H625" s="274" t="b">
        <f>IF(ISBLANK(C625),TRUE,IF(OR(ISBLANK(D625),ISBLANK(E625),ISBLANK(F625),ISBLANK(#REF!)),FALSE,TRUE))</f>
        <v>1</v>
      </c>
      <c r="I625" s="46">
        <f t="shared" si="64"/>
        <v>0</v>
      </c>
      <c r="J625" s="46">
        <f t="shared" si="65"/>
        <v>0</v>
      </c>
      <c r="K625" s="46">
        <f t="shared" si="66"/>
        <v>0</v>
      </c>
      <c r="L625" s="46">
        <f t="shared" si="67"/>
        <v>0</v>
      </c>
      <c r="M625" s="46">
        <f t="shared" si="68"/>
        <v>0</v>
      </c>
      <c r="N625" s="46">
        <f t="shared" si="69"/>
        <v>0</v>
      </c>
      <c r="P625" s="272" t="b">
        <f t="shared" si="70"/>
        <v>1</v>
      </c>
    </row>
    <row r="626" spans="2:16" ht="15.75" x14ac:dyDescent="0.25">
      <c r="B626" s="245">
        <v>611</v>
      </c>
      <c r="C626" s="251"/>
      <c r="D626" s="252"/>
      <c r="E626" s="251"/>
      <c r="F626" s="252"/>
      <c r="H626" s="274" t="b">
        <f>IF(ISBLANK(C626),TRUE,IF(OR(ISBLANK(D626),ISBLANK(E626),ISBLANK(F626),ISBLANK(#REF!)),FALSE,TRUE))</f>
        <v>1</v>
      </c>
      <c r="I626" s="46">
        <f t="shared" si="64"/>
        <v>0</v>
      </c>
      <c r="J626" s="46">
        <f t="shared" si="65"/>
        <v>0</v>
      </c>
      <c r="K626" s="46">
        <f t="shared" si="66"/>
        <v>0</v>
      </c>
      <c r="L626" s="46">
        <f t="shared" si="67"/>
        <v>0</v>
      </c>
      <c r="M626" s="46">
        <f t="shared" si="68"/>
        <v>0</v>
      </c>
      <c r="N626" s="46">
        <f t="shared" si="69"/>
        <v>0</v>
      </c>
      <c r="P626" s="272" t="b">
        <f t="shared" si="70"/>
        <v>1</v>
      </c>
    </row>
    <row r="627" spans="2:16" ht="15.75" x14ac:dyDescent="0.25">
      <c r="B627" s="245">
        <v>612</v>
      </c>
      <c r="C627" s="251"/>
      <c r="D627" s="252"/>
      <c r="E627" s="251"/>
      <c r="F627" s="252"/>
      <c r="H627" s="274" t="b">
        <f>IF(ISBLANK(C627),TRUE,IF(OR(ISBLANK(D627),ISBLANK(E627),ISBLANK(F627),ISBLANK(#REF!)),FALSE,TRUE))</f>
        <v>1</v>
      </c>
      <c r="I627" s="46">
        <f t="shared" si="64"/>
        <v>0</v>
      </c>
      <c r="J627" s="46">
        <f t="shared" si="65"/>
        <v>0</v>
      </c>
      <c r="K627" s="46">
        <f t="shared" si="66"/>
        <v>0</v>
      </c>
      <c r="L627" s="46">
        <f t="shared" si="67"/>
        <v>0</v>
      </c>
      <c r="M627" s="46">
        <f t="shared" si="68"/>
        <v>0</v>
      </c>
      <c r="N627" s="46">
        <f t="shared" si="69"/>
        <v>0</v>
      </c>
      <c r="P627" s="272" t="b">
        <f t="shared" si="70"/>
        <v>1</v>
      </c>
    </row>
    <row r="628" spans="2:16" ht="15.75" x14ac:dyDescent="0.25">
      <c r="B628" s="245">
        <v>613</v>
      </c>
      <c r="C628" s="251"/>
      <c r="D628" s="252"/>
      <c r="E628" s="251"/>
      <c r="F628" s="252"/>
      <c r="H628" s="274" t="b">
        <f>IF(ISBLANK(C628),TRUE,IF(OR(ISBLANK(D628),ISBLANK(E628),ISBLANK(F628),ISBLANK(#REF!)),FALSE,TRUE))</f>
        <v>1</v>
      </c>
      <c r="I628" s="46">
        <f t="shared" si="64"/>
        <v>0</v>
      </c>
      <c r="J628" s="46">
        <f t="shared" si="65"/>
        <v>0</v>
      </c>
      <c r="K628" s="46">
        <f t="shared" si="66"/>
        <v>0</v>
      </c>
      <c r="L628" s="46">
        <f t="shared" si="67"/>
        <v>0</v>
      </c>
      <c r="M628" s="46">
        <f t="shared" si="68"/>
        <v>0</v>
      </c>
      <c r="N628" s="46">
        <f t="shared" si="69"/>
        <v>0</v>
      </c>
      <c r="P628" s="272" t="b">
        <f t="shared" si="70"/>
        <v>1</v>
      </c>
    </row>
    <row r="629" spans="2:16" ht="15.75" x14ac:dyDescent="0.25">
      <c r="B629" s="245">
        <v>614</v>
      </c>
      <c r="C629" s="251"/>
      <c r="D629" s="252"/>
      <c r="E629" s="251"/>
      <c r="F629" s="252"/>
      <c r="H629" s="274" t="b">
        <f>IF(ISBLANK(C629),TRUE,IF(OR(ISBLANK(D629),ISBLANK(E629),ISBLANK(F629),ISBLANK(#REF!)),FALSE,TRUE))</f>
        <v>1</v>
      </c>
      <c r="I629" s="46">
        <f t="shared" si="64"/>
        <v>0</v>
      </c>
      <c r="J629" s="46">
        <f t="shared" si="65"/>
        <v>0</v>
      </c>
      <c r="K629" s="46">
        <f t="shared" si="66"/>
        <v>0</v>
      </c>
      <c r="L629" s="46">
        <f t="shared" si="67"/>
        <v>0</v>
      </c>
      <c r="M629" s="46">
        <f t="shared" si="68"/>
        <v>0</v>
      </c>
      <c r="N629" s="46">
        <f t="shared" si="69"/>
        <v>0</v>
      </c>
      <c r="P629" s="272" t="b">
        <f t="shared" si="70"/>
        <v>1</v>
      </c>
    </row>
    <row r="630" spans="2:16" ht="15.75" x14ac:dyDescent="0.25">
      <c r="B630" s="245">
        <v>615</v>
      </c>
      <c r="C630" s="251"/>
      <c r="D630" s="252"/>
      <c r="E630" s="251"/>
      <c r="F630" s="252"/>
      <c r="H630" s="274" t="b">
        <f>IF(ISBLANK(C630),TRUE,IF(OR(ISBLANK(D630),ISBLANK(E630),ISBLANK(F630),ISBLANK(#REF!)),FALSE,TRUE))</f>
        <v>1</v>
      </c>
      <c r="I630" s="46">
        <f t="shared" si="64"/>
        <v>0</v>
      </c>
      <c r="J630" s="46">
        <f t="shared" si="65"/>
        <v>0</v>
      </c>
      <c r="K630" s="46">
        <f t="shared" si="66"/>
        <v>0</v>
      </c>
      <c r="L630" s="46">
        <f t="shared" si="67"/>
        <v>0</v>
      </c>
      <c r="M630" s="46">
        <f t="shared" si="68"/>
        <v>0</v>
      </c>
      <c r="N630" s="46">
        <f t="shared" si="69"/>
        <v>0</v>
      </c>
      <c r="P630" s="272" t="b">
        <f t="shared" si="70"/>
        <v>1</v>
      </c>
    </row>
    <row r="631" spans="2:16" ht="15.75" x14ac:dyDescent="0.25">
      <c r="B631" s="245">
        <v>616</v>
      </c>
      <c r="C631" s="251"/>
      <c r="D631" s="252"/>
      <c r="E631" s="251"/>
      <c r="F631" s="252"/>
      <c r="H631" s="274" t="b">
        <f>IF(ISBLANK(C631),TRUE,IF(OR(ISBLANK(D631),ISBLANK(E631),ISBLANK(F631),ISBLANK(#REF!)),FALSE,TRUE))</f>
        <v>1</v>
      </c>
      <c r="I631" s="46">
        <f t="shared" si="64"/>
        <v>0</v>
      </c>
      <c r="J631" s="46">
        <f t="shared" si="65"/>
        <v>0</v>
      </c>
      <c r="K631" s="46">
        <f t="shared" si="66"/>
        <v>0</v>
      </c>
      <c r="L631" s="46">
        <f t="shared" si="67"/>
        <v>0</v>
      </c>
      <c r="M631" s="46">
        <f t="shared" si="68"/>
        <v>0</v>
      </c>
      <c r="N631" s="46">
        <f t="shared" si="69"/>
        <v>0</v>
      </c>
      <c r="P631" s="272" t="b">
        <f t="shared" si="70"/>
        <v>1</v>
      </c>
    </row>
    <row r="632" spans="2:16" ht="15.75" x14ac:dyDescent="0.25">
      <c r="B632" s="245">
        <v>617</v>
      </c>
      <c r="C632" s="251"/>
      <c r="D632" s="252"/>
      <c r="E632" s="251"/>
      <c r="F632" s="252"/>
      <c r="H632" s="274" t="b">
        <f>IF(ISBLANK(C632),TRUE,IF(OR(ISBLANK(D632),ISBLANK(E632),ISBLANK(F632),ISBLANK(#REF!)),FALSE,TRUE))</f>
        <v>1</v>
      </c>
      <c r="I632" s="46">
        <f t="shared" si="64"/>
        <v>0</v>
      </c>
      <c r="J632" s="46">
        <f t="shared" si="65"/>
        <v>0</v>
      </c>
      <c r="K632" s="46">
        <f t="shared" si="66"/>
        <v>0</v>
      </c>
      <c r="L632" s="46">
        <f t="shared" si="67"/>
        <v>0</v>
      </c>
      <c r="M632" s="46">
        <f t="shared" si="68"/>
        <v>0</v>
      </c>
      <c r="N632" s="46">
        <f t="shared" si="69"/>
        <v>0</v>
      </c>
      <c r="P632" s="272" t="b">
        <f t="shared" si="70"/>
        <v>1</v>
      </c>
    </row>
    <row r="633" spans="2:16" ht="15.75" x14ac:dyDescent="0.25">
      <c r="B633" s="245">
        <v>618</v>
      </c>
      <c r="C633" s="251"/>
      <c r="D633" s="252"/>
      <c r="E633" s="251"/>
      <c r="F633" s="252"/>
      <c r="H633" s="274" t="b">
        <f>IF(ISBLANK(C633),TRUE,IF(OR(ISBLANK(D633),ISBLANK(E633),ISBLANK(F633),ISBLANK(#REF!)),FALSE,TRUE))</f>
        <v>1</v>
      </c>
      <c r="I633" s="46">
        <f t="shared" si="64"/>
        <v>0</v>
      </c>
      <c r="J633" s="46">
        <f t="shared" si="65"/>
        <v>0</v>
      </c>
      <c r="K633" s="46">
        <f t="shared" si="66"/>
        <v>0</v>
      </c>
      <c r="L633" s="46">
        <f t="shared" si="67"/>
        <v>0</v>
      </c>
      <c r="M633" s="46">
        <f t="shared" si="68"/>
        <v>0</v>
      </c>
      <c r="N633" s="46">
        <f t="shared" si="69"/>
        <v>0</v>
      </c>
      <c r="P633" s="272" t="b">
        <f t="shared" si="70"/>
        <v>1</v>
      </c>
    </row>
    <row r="634" spans="2:16" ht="15.75" x14ac:dyDescent="0.25">
      <c r="B634" s="245">
        <v>619</v>
      </c>
      <c r="C634" s="251"/>
      <c r="D634" s="252"/>
      <c r="E634" s="251"/>
      <c r="F634" s="252"/>
      <c r="H634" s="274" t="b">
        <f>IF(ISBLANK(C634),TRUE,IF(OR(ISBLANK(D634),ISBLANK(E634),ISBLANK(F634),ISBLANK(#REF!)),FALSE,TRUE))</f>
        <v>1</v>
      </c>
      <c r="I634" s="46">
        <f t="shared" si="64"/>
        <v>0</v>
      </c>
      <c r="J634" s="46">
        <f t="shared" si="65"/>
        <v>0</v>
      </c>
      <c r="K634" s="46">
        <f t="shared" si="66"/>
        <v>0</v>
      </c>
      <c r="L634" s="46">
        <f t="shared" si="67"/>
        <v>0</v>
      </c>
      <c r="M634" s="46">
        <f t="shared" si="68"/>
        <v>0</v>
      </c>
      <c r="N634" s="46">
        <f t="shared" si="69"/>
        <v>0</v>
      </c>
      <c r="P634" s="272" t="b">
        <f t="shared" si="70"/>
        <v>1</v>
      </c>
    </row>
    <row r="635" spans="2:16" ht="15.75" x14ac:dyDescent="0.25">
      <c r="B635" s="245">
        <v>620</v>
      </c>
      <c r="C635" s="251"/>
      <c r="D635" s="252"/>
      <c r="E635" s="251"/>
      <c r="F635" s="252"/>
      <c r="H635" s="274" t="b">
        <f>IF(ISBLANK(C635),TRUE,IF(OR(ISBLANK(D635),ISBLANK(E635),ISBLANK(F635),ISBLANK(#REF!)),FALSE,TRUE))</f>
        <v>1</v>
      </c>
      <c r="I635" s="46">
        <f t="shared" si="64"/>
        <v>0</v>
      </c>
      <c r="J635" s="46">
        <f t="shared" si="65"/>
        <v>0</v>
      </c>
      <c r="K635" s="46">
        <f t="shared" si="66"/>
        <v>0</v>
      </c>
      <c r="L635" s="46">
        <f t="shared" si="67"/>
        <v>0</v>
      </c>
      <c r="M635" s="46">
        <f t="shared" si="68"/>
        <v>0</v>
      </c>
      <c r="N635" s="46">
        <f t="shared" si="69"/>
        <v>0</v>
      </c>
      <c r="P635" s="272" t="b">
        <f t="shared" si="70"/>
        <v>1</v>
      </c>
    </row>
    <row r="636" spans="2:16" ht="15.75" x14ac:dyDescent="0.25">
      <c r="B636" s="245">
        <v>621</v>
      </c>
      <c r="C636" s="251"/>
      <c r="D636" s="252"/>
      <c r="E636" s="251"/>
      <c r="F636" s="252"/>
      <c r="H636" s="274" t="b">
        <f>IF(ISBLANK(C636),TRUE,IF(OR(ISBLANK(D636),ISBLANK(E636),ISBLANK(F636),ISBLANK(#REF!)),FALSE,TRUE))</f>
        <v>1</v>
      </c>
      <c r="I636" s="46">
        <f t="shared" si="64"/>
        <v>0</v>
      </c>
      <c r="J636" s="46">
        <f t="shared" si="65"/>
        <v>0</v>
      </c>
      <c r="K636" s="46">
        <f t="shared" si="66"/>
        <v>0</v>
      </c>
      <c r="L636" s="46">
        <f t="shared" si="67"/>
        <v>0</v>
      </c>
      <c r="M636" s="46">
        <f t="shared" si="68"/>
        <v>0</v>
      </c>
      <c r="N636" s="46">
        <f t="shared" si="69"/>
        <v>0</v>
      </c>
      <c r="P636" s="272" t="b">
        <f t="shared" si="70"/>
        <v>1</v>
      </c>
    </row>
    <row r="637" spans="2:16" ht="15.75" x14ac:dyDescent="0.25">
      <c r="B637" s="245">
        <v>622</v>
      </c>
      <c r="C637" s="251"/>
      <c r="D637" s="252"/>
      <c r="E637" s="251"/>
      <c r="F637" s="252"/>
      <c r="H637" s="274" t="b">
        <f>IF(ISBLANK(C637),TRUE,IF(OR(ISBLANK(D637),ISBLANK(E637),ISBLANK(F637),ISBLANK(#REF!)),FALSE,TRUE))</f>
        <v>1</v>
      </c>
      <c r="I637" s="46">
        <f t="shared" si="64"/>
        <v>0</v>
      </c>
      <c r="J637" s="46">
        <f t="shared" si="65"/>
        <v>0</v>
      </c>
      <c r="K637" s="46">
        <f t="shared" si="66"/>
        <v>0</v>
      </c>
      <c r="L637" s="46">
        <f t="shared" si="67"/>
        <v>0</v>
      </c>
      <c r="M637" s="46">
        <f t="shared" si="68"/>
        <v>0</v>
      </c>
      <c r="N637" s="46">
        <f t="shared" si="69"/>
        <v>0</v>
      </c>
      <c r="P637" s="272" t="b">
        <f t="shared" si="70"/>
        <v>1</v>
      </c>
    </row>
    <row r="638" spans="2:16" ht="15.75" x14ac:dyDescent="0.25">
      <c r="B638" s="245">
        <v>623</v>
      </c>
      <c r="C638" s="251"/>
      <c r="D638" s="252"/>
      <c r="E638" s="251"/>
      <c r="F638" s="252"/>
      <c r="H638" s="274" t="b">
        <f>IF(ISBLANK(C638),TRUE,IF(OR(ISBLANK(D638),ISBLANK(E638),ISBLANK(F638),ISBLANK(#REF!)),FALSE,TRUE))</f>
        <v>1</v>
      </c>
      <c r="I638" s="46">
        <f t="shared" si="64"/>
        <v>0</v>
      </c>
      <c r="J638" s="46">
        <f t="shared" si="65"/>
        <v>0</v>
      </c>
      <c r="K638" s="46">
        <f t="shared" si="66"/>
        <v>0</v>
      </c>
      <c r="L638" s="46">
        <f t="shared" si="67"/>
        <v>0</v>
      </c>
      <c r="M638" s="46">
        <f t="shared" si="68"/>
        <v>0</v>
      </c>
      <c r="N638" s="46">
        <f t="shared" si="69"/>
        <v>0</v>
      </c>
      <c r="P638" s="272" t="b">
        <f t="shared" si="70"/>
        <v>1</v>
      </c>
    </row>
    <row r="639" spans="2:16" ht="15.75" x14ac:dyDescent="0.25">
      <c r="B639" s="245">
        <v>624</v>
      </c>
      <c r="C639" s="251"/>
      <c r="D639" s="252"/>
      <c r="E639" s="251"/>
      <c r="F639" s="252"/>
      <c r="H639" s="274" t="b">
        <f>IF(ISBLANK(C639),TRUE,IF(OR(ISBLANK(D639),ISBLANK(E639),ISBLANK(F639),ISBLANK(#REF!)),FALSE,TRUE))</f>
        <v>1</v>
      </c>
      <c r="I639" s="46">
        <f t="shared" si="64"/>
        <v>0</v>
      </c>
      <c r="J639" s="46">
        <f t="shared" si="65"/>
        <v>0</v>
      </c>
      <c r="K639" s="46">
        <f t="shared" si="66"/>
        <v>0</v>
      </c>
      <c r="L639" s="46">
        <f t="shared" si="67"/>
        <v>0</v>
      </c>
      <c r="M639" s="46">
        <f t="shared" si="68"/>
        <v>0</v>
      </c>
      <c r="N639" s="46">
        <f t="shared" si="69"/>
        <v>0</v>
      </c>
      <c r="P639" s="272" t="b">
        <f t="shared" si="70"/>
        <v>1</v>
      </c>
    </row>
    <row r="640" spans="2:16" ht="15.75" x14ac:dyDescent="0.25">
      <c r="B640" s="245">
        <v>625</v>
      </c>
      <c r="C640" s="251"/>
      <c r="D640" s="252"/>
      <c r="E640" s="251"/>
      <c r="F640" s="252"/>
      <c r="H640" s="274" t="b">
        <f>IF(ISBLANK(C640),TRUE,IF(OR(ISBLANK(D640),ISBLANK(E640),ISBLANK(F640),ISBLANK(#REF!)),FALSE,TRUE))</f>
        <v>1</v>
      </c>
      <c r="I640" s="46">
        <f t="shared" si="64"/>
        <v>0</v>
      </c>
      <c r="J640" s="46">
        <f t="shared" si="65"/>
        <v>0</v>
      </c>
      <c r="K640" s="46">
        <f t="shared" si="66"/>
        <v>0</v>
      </c>
      <c r="L640" s="46">
        <f t="shared" si="67"/>
        <v>0</v>
      </c>
      <c r="M640" s="46">
        <f t="shared" si="68"/>
        <v>0</v>
      </c>
      <c r="N640" s="46">
        <f t="shared" si="69"/>
        <v>0</v>
      </c>
      <c r="P640" s="272" t="b">
        <f t="shared" si="70"/>
        <v>1</v>
      </c>
    </row>
    <row r="641" spans="2:16" ht="15.75" x14ac:dyDescent="0.25">
      <c r="B641" s="245">
        <v>626</v>
      </c>
      <c r="C641" s="251"/>
      <c r="D641" s="252"/>
      <c r="E641" s="251"/>
      <c r="F641" s="252"/>
      <c r="H641" s="274" t="b">
        <f>IF(ISBLANK(C641),TRUE,IF(OR(ISBLANK(D641),ISBLANK(E641),ISBLANK(F641),ISBLANK(#REF!)),FALSE,TRUE))</f>
        <v>1</v>
      </c>
      <c r="I641" s="46">
        <f t="shared" si="64"/>
        <v>0</v>
      </c>
      <c r="J641" s="46">
        <f t="shared" si="65"/>
        <v>0</v>
      </c>
      <c r="K641" s="46">
        <f t="shared" si="66"/>
        <v>0</v>
      </c>
      <c r="L641" s="46">
        <f t="shared" si="67"/>
        <v>0</v>
      </c>
      <c r="M641" s="46">
        <f t="shared" si="68"/>
        <v>0</v>
      </c>
      <c r="N641" s="46">
        <f t="shared" si="69"/>
        <v>0</v>
      </c>
      <c r="P641" s="272" t="b">
        <f t="shared" si="70"/>
        <v>1</v>
      </c>
    </row>
    <row r="642" spans="2:16" ht="15.75" x14ac:dyDescent="0.25">
      <c r="B642" s="245">
        <v>627</v>
      </c>
      <c r="C642" s="251"/>
      <c r="D642" s="252"/>
      <c r="E642" s="251"/>
      <c r="F642" s="252"/>
      <c r="H642" s="274" t="b">
        <f>IF(ISBLANK(C642),TRUE,IF(OR(ISBLANK(D642),ISBLANK(E642),ISBLANK(F642),ISBLANK(#REF!)),FALSE,TRUE))</f>
        <v>1</v>
      </c>
      <c r="I642" s="46">
        <f t="shared" si="64"/>
        <v>0</v>
      </c>
      <c r="J642" s="46">
        <f t="shared" si="65"/>
        <v>0</v>
      </c>
      <c r="K642" s="46">
        <f t="shared" si="66"/>
        <v>0</v>
      </c>
      <c r="L642" s="46">
        <f t="shared" si="67"/>
        <v>0</v>
      </c>
      <c r="M642" s="46">
        <f t="shared" si="68"/>
        <v>0</v>
      </c>
      <c r="N642" s="46">
        <f t="shared" si="69"/>
        <v>0</v>
      </c>
      <c r="P642" s="272" t="b">
        <f t="shared" si="70"/>
        <v>1</v>
      </c>
    </row>
    <row r="643" spans="2:16" ht="15.75" x14ac:dyDescent="0.25">
      <c r="B643" s="245">
        <v>628</v>
      </c>
      <c r="C643" s="251"/>
      <c r="D643" s="252"/>
      <c r="E643" s="251"/>
      <c r="F643" s="252"/>
      <c r="H643" s="274" t="b">
        <f>IF(ISBLANK(C643),TRUE,IF(OR(ISBLANK(D643),ISBLANK(E643),ISBLANK(F643),ISBLANK(#REF!)),FALSE,TRUE))</f>
        <v>1</v>
      </c>
      <c r="I643" s="46">
        <f t="shared" si="64"/>
        <v>0</v>
      </c>
      <c r="J643" s="46">
        <f t="shared" si="65"/>
        <v>0</v>
      </c>
      <c r="K643" s="46">
        <f t="shared" si="66"/>
        <v>0</v>
      </c>
      <c r="L643" s="46">
        <f t="shared" si="67"/>
        <v>0</v>
      </c>
      <c r="M643" s="46">
        <f t="shared" si="68"/>
        <v>0</v>
      </c>
      <c r="N643" s="46">
        <f t="shared" si="69"/>
        <v>0</v>
      </c>
      <c r="P643" s="272" t="b">
        <f t="shared" si="70"/>
        <v>1</v>
      </c>
    </row>
    <row r="644" spans="2:16" ht="15.75" x14ac:dyDescent="0.25">
      <c r="B644" s="245">
        <v>629</v>
      </c>
      <c r="C644" s="251"/>
      <c r="D644" s="252"/>
      <c r="E644" s="251"/>
      <c r="F644" s="252"/>
      <c r="H644" s="274" t="b">
        <f>IF(ISBLANK(C644),TRUE,IF(OR(ISBLANK(D644),ISBLANK(E644),ISBLANK(F644),ISBLANK(#REF!)),FALSE,TRUE))</f>
        <v>1</v>
      </c>
      <c r="I644" s="46">
        <f t="shared" si="64"/>
        <v>0</v>
      </c>
      <c r="J644" s="46">
        <f t="shared" si="65"/>
        <v>0</v>
      </c>
      <c r="K644" s="46">
        <f t="shared" si="66"/>
        <v>0</v>
      </c>
      <c r="L644" s="46">
        <f t="shared" si="67"/>
        <v>0</v>
      </c>
      <c r="M644" s="46">
        <f t="shared" si="68"/>
        <v>0</v>
      </c>
      <c r="N644" s="46">
        <f t="shared" si="69"/>
        <v>0</v>
      </c>
      <c r="P644" s="272" t="b">
        <f t="shared" si="70"/>
        <v>1</v>
      </c>
    </row>
    <row r="645" spans="2:16" ht="15.75" x14ac:dyDescent="0.25">
      <c r="B645" s="245">
        <v>630</v>
      </c>
      <c r="C645" s="251"/>
      <c r="D645" s="252"/>
      <c r="E645" s="251"/>
      <c r="F645" s="252"/>
      <c r="H645" s="274" t="b">
        <f>IF(ISBLANK(C645),TRUE,IF(OR(ISBLANK(D645),ISBLANK(E645),ISBLANK(F645),ISBLANK(#REF!)),FALSE,TRUE))</f>
        <v>1</v>
      </c>
      <c r="I645" s="46">
        <f t="shared" si="64"/>
        <v>0</v>
      </c>
      <c r="J645" s="46">
        <f t="shared" si="65"/>
        <v>0</v>
      </c>
      <c r="K645" s="46">
        <f t="shared" si="66"/>
        <v>0</v>
      </c>
      <c r="L645" s="46">
        <f t="shared" si="67"/>
        <v>0</v>
      </c>
      <c r="M645" s="46">
        <f t="shared" si="68"/>
        <v>0</v>
      </c>
      <c r="N645" s="46">
        <f t="shared" si="69"/>
        <v>0</v>
      </c>
      <c r="P645" s="272" t="b">
        <f t="shared" si="70"/>
        <v>1</v>
      </c>
    </row>
    <row r="646" spans="2:16" ht="15.75" x14ac:dyDescent="0.25">
      <c r="B646" s="245">
        <v>631</v>
      </c>
      <c r="C646" s="251"/>
      <c r="D646" s="252"/>
      <c r="E646" s="251"/>
      <c r="F646" s="252"/>
      <c r="H646" s="274" t="b">
        <f>IF(ISBLANK(C646),TRUE,IF(OR(ISBLANK(D646),ISBLANK(E646),ISBLANK(F646),ISBLANK(#REF!)),FALSE,TRUE))</f>
        <v>1</v>
      </c>
      <c r="I646" s="46">
        <f t="shared" si="64"/>
        <v>0</v>
      </c>
      <c r="J646" s="46">
        <f t="shared" si="65"/>
        <v>0</v>
      </c>
      <c r="K646" s="46">
        <f t="shared" si="66"/>
        <v>0</v>
      </c>
      <c r="L646" s="46">
        <f t="shared" si="67"/>
        <v>0</v>
      </c>
      <c r="M646" s="46">
        <f t="shared" si="68"/>
        <v>0</v>
      </c>
      <c r="N646" s="46">
        <f t="shared" si="69"/>
        <v>0</v>
      </c>
      <c r="P646" s="272" t="b">
        <f t="shared" si="70"/>
        <v>1</v>
      </c>
    </row>
    <row r="647" spans="2:16" ht="15.75" x14ac:dyDescent="0.25">
      <c r="B647" s="245">
        <v>632</v>
      </c>
      <c r="C647" s="251"/>
      <c r="D647" s="252"/>
      <c r="E647" s="251"/>
      <c r="F647" s="252"/>
      <c r="H647" s="274" t="b">
        <f>IF(ISBLANK(C647),TRUE,IF(OR(ISBLANK(D647),ISBLANK(E647),ISBLANK(F647),ISBLANK(#REF!)),FALSE,TRUE))</f>
        <v>1</v>
      </c>
      <c r="I647" s="46">
        <f t="shared" si="64"/>
        <v>0</v>
      </c>
      <c r="J647" s="46">
        <f t="shared" si="65"/>
        <v>0</v>
      </c>
      <c r="K647" s="46">
        <f t="shared" si="66"/>
        <v>0</v>
      </c>
      <c r="L647" s="46">
        <f t="shared" si="67"/>
        <v>0</v>
      </c>
      <c r="M647" s="46">
        <f t="shared" si="68"/>
        <v>0</v>
      </c>
      <c r="N647" s="46">
        <f t="shared" si="69"/>
        <v>0</v>
      </c>
      <c r="P647" s="272" t="b">
        <f t="shared" si="70"/>
        <v>1</v>
      </c>
    </row>
    <row r="648" spans="2:16" ht="15.75" x14ac:dyDescent="0.25">
      <c r="B648" s="245">
        <v>633</v>
      </c>
      <c r="C648" s="251"/>
      <c r="D648" s="252"/>
      <c r="E648" s="251"/>
      <c r="F648" s="252"/>
      <c r="H648" s="274" t="b">
        <f>IF(ISBLANK(C648),TRUE,IF(OR(ISBLANK(D648),ISBLANK(E648),ISBLANK(F648),ISBLANK(#REF!)),FALSE,TRUE))</f>
        <v>1</v>
      </c>
      <c r="I648" s="46">
        <f t="shared" si="64"/>
        <v>0</v>
      </c>
      <c r="J648" s="46">
        <f t="shared" si="65"/>
        <v>0</v>
      </c>
      <c r="K648" s="46">
        <f t="shared" si="66"/>
        <v>0</v>
      </c>
      <c r="L648" s="46">
        <f t="shared" si="67"/>
        <v>0</v>
      </c>
      <c r="M648" s="46">
        <f t="shared" si="68"/>
        <v>0</v>
      </c>
      <c r="N648" s="46">
        <f t="shared" si="69"/>
        <v>0</v>
      </c>
      <c r="P648" s="272" t="b">
        <f t="shared" si="70"/>
        <v>1</v>
      </c>
    </row>
    <row r="649" spans="2:16" ht="15.75" x14ac:dyDescent="0.25">
      <c r="B649" s="245">
        <v>634</v>
      </c>
      <c r="C649" s="251"/>
      <c r="D649" s="252"/>
      <c r="E649" s="251"/>
      <c r="F649" s="252"/>
      <c r="H649" s="274" t="b">
        <f>IF(ISBLANK(C649),TRUE,IF(OR(ISBLANK(D649),ISBLANK(E649),ISBLANK(F649),ISBLANK(#REF!)),FALSE,TRUE))</f>
        <v>1</v>
      </c>
      <c r="I649" s="46">
        <f t="shared" si="64"/>
        <v>0</v>
      </c>
      <c r="J649" s="46">
        <f t="shared" si="65"/>
        <v>0</v>
      </c>
      <c r="K649" s="46">
        <f t="shared" si="66"/>
        <v>0</v>
      </c>
      <c r="L649" s="46">
        <f t="shared" si="67"/>
        <v>0</v>
      </c>
      <c r="M649" s="46">
        <f t="shared" si="68"/>
        <v>0</v>
      </c>
      <c r="N649" s="46">
        <f t="shared" si="69"/>
        <v>0</v>
      </c>
      <c r="P649" s="272" t="b">
        <f t="shared" si="70"/>
        <v>1</v>
      </c>
    </row>
    <row r="650" spans="2:16" ht="15.75" x14ac:dyDescent="0.25">
      <c r="B650" s="245">
        <v>635</v>
      </c>
      <c r="C650" s="251"/>
      <c r="D650" s="252"/>
      <c r="E650" s="251"/>
      <c r="F650" s="252"/>
      <c r="H650" s="274" t="b">
        <f>IF(ISBLANK(C650),TRUE,IF(OR(ISBLANK(D650),ISBLANK(E650),ISBLANK(F650),ISBLANK(#REF!)),FALSE,TRUE))</f>
        <v>1</v>
      </c>
      <c r="I650" s="46">
        <f t="shared" si="64"/>
        <v>0</v>
      </c>
      <c r="J650" s="46">
        <f t="shared" si="65"/>
        <v>0</v>
      </c>
      <c r="K650" s="46">
        <f t="shared" si="66"/>
        <v>0</v>
      </c>
      <c r="L650" s="46">
        <f t="shared" si="67"/>
        <v>0</v>
      </c>
      <c r="M650" s="46">
        <f t="shared" si="68"/>
        <v>0</v>
      </c>
      <c r="N650" s="46">
        <f t="shared" si="69"/>
        <v>0</v>
      </c>
      <c r="P650" s="272" t="b">
        <f t="shared" si="70"/>
        <v>1</v>
      </c>
    </row>
    <row r="651" spans="2:16" ht="15.75" x14ac:dyDescent="0.25">
      <c r="B651" s="245">
        <v>636</v>
      </c>
      <c r="C651" s="251"/>
      <c r="D651" s="252"/>
      <c r="E651" s="251"/>
      <c r="F651" s="252"/>
      <c r="H651" s="274" t="b">
        <f>IF(ISBLANK(C651),TRUE,IF(OR(ISBLANK(D651),ISBLANK(E651),ISBLANK(F651),ISBLANK(#REF!)),FALSE,TRUE))</f>
        <v>1</v>
      </c>
      <c r="I651" s="46">
        <f t="shared" si="64"/>
        <v>0</v>
      </c>
      <c r="J651" s="46">
        <f t="shared" si="65"/>
        <v>0</v>
      </c>
      <c r="K651" s="46">
        <f t="shared" si="66"/>
        <v>0</v>
      </c>
      <c r="L651" s="46">
        <f t="shared" si="67"/>
        <v>0</v>
      </c>
      <c r="M651" s="46">
        <f t="shared" si="68"/>
        <v>0</v>
      </c>
      <c r="N651" s="46">
        <f t="shared" si="69"/>
        <v>0</v>
      </c>
      <c r="P651" s="272" t="b">
        <f t="shared" si="70"/>
        <v>1</v>
      </c>
    </row>
    <row r="652" spans="2:16" ht="15.75" x14ac:dyDescent="0.25">
      <c r="B652" s="245">
        <v>637</v>
      </c>
      <c r="C652" s="251"/>
      <c r="D652" s="252"/>
      <c r="E652" s="251"/>
      <c r="F652" s="252"/>
      <c r="H652" s="274" t="b">
        <f>IF(ISBLANK(C652),TRUE,IF(OR(ISBLANK(D652),ISBLANK(E652),ISBLANK(F652),ISBLANK(#REF!)),FALSE,TRUE))</f>
        <v>1</v>
      </c>
      <c r="I652" s="46">
        <f t="shared" si="64"/>
        <v>0</v>
      </c>
      <c r="J652" s="46">
        <f t="shared" si="65"/>
        <v>0</v>
      </c>
      <c r="K652" s="46">
        <f t="shared" si="66"/>
        <v>0</v>
      </c>
      <c r="L652" s="46">
        <f t="shared" si="67"/>
        <v>0</v>
      </c>
      <c r="M652" s="46">
        <f t="shared" si="68"/>
        <v>0</v>
      </c>
      <c r="N652" s="46">
        <f t="shared" si="69"/>
        <v>0</v>
      </c>
      <c r="P652" s="272" t="b">
        <f t="shared" si="70"/>
        <v>1</v>
      </c>
    </row>
    <row r="653" spans="2:16" ht="15.75" x14ac:dyDescent="0.25">
      <c r="B653" s="245">
        <v>638</v>
      </c>
      <c r="C653" s="251"/>
      <c r="D653" s="252"/>
      <c r="E653" s="251"/>
      <c r="F653" s="252"/>
      <c r="H653" s="274" t="b">
        <f>IF(ISBLANK(C653),TRUE,IF(OR(ISBLANK(D653),ISBLANK(E653),ISBLANK(F653),ISBLANK(#REF!)),FALSE,TRUE))</f>
        <v>1</v>
      </c>
      <c r="I653" s="46">
        <f t="shared" si="64"/>
        <v>0</v>
      </c>
      <c r="J653" s="46">
        <f t="shared" si="65"/>
        <v>0</v>
      </c>
      <c r="K653" s="46">
        <f t="shared" si="66"/>
        <v>0</v>
      </c>
      <c r="L653" s="46">
        <f t="shared" si="67"/>
        <v>0</v>
      </c>
      <c r="M653" s="46">
        <f t="shared" si="68"/>
        <v>0</v>
      </c>
      <c r="N653" s="46">
        <f t="shared" si="69"/>
        <v>0</v>
      </c>
      <c r="P653" s="272" t="b">
        <f t="shared" si="70"/>
        <v>1</v>
      </c>
    </row>
    <row r="654" spans="2:16" ht="15.75" x14ac:dyDescent="0.25">
      <c r="B654" s="245">
        <v>639</v>
      </c>
      <c r="C654" s="251"/>
      <c r="D654" s="252"/>
      <c r="E654" s="251"/>
      <c r="F654" s="252"/>
      <c r="H654" s="274" t="b">
        <f>IF(ISBLANK(C654),TRUE,IF(OR(ISBLANK(D654),ISBLANK(E654),ISBLANK(F654),ISBLANK(#REF!)),FALSE,TRUE))</f>
        <v>1</v>
      </c>
      <c r="I654" s="46">
        <f t="shared" si="64"/>
        <v>0</v>
      </c>
      <c r="J654" s="46">
        <f t="shared" si="65"/>
        <v>0</v>
      </c>
      <c r="K654" s="46">
        <f t="shared" si="66"/>
        <v>0</v>
      </c>
      <c r="L654" s="46">
        <f t="shared" si="67"/>
        <v>0</v>
      </c>
      <c r="M654" s="46">
        <f t="shared" si="68"/>
        <v>0</v>
      </c>
      <c r="N654" s="46">
        <f t="shared" si="69"/>
        <v>0</v>
      </c>
      <c r="P654" s="272" t="b">
        <f t="shared" si="70"/>
        <v>1</v>
      </c>
    </row>
    <row r="655" spans="2:16" ht="15.75" x14ac:dyDescent="0.25">
      <c r="B655" s="245">
        <v>640</v>
      </c>
      <c r="C655" s="251"/>
      <c r="D655" s="252"/>
      <c r="E655" s="251"/>
      <c r="F655" s="252"/>
      <c r="H655" s="274" t="b">
        <f>IF(ISBLANK(C655),TRUE,IF(OR(ISBLANK(D655),ISBLANK(E655),ISBLANK(F655),ISBLANK(#REF!)),FALSE,TRUE))</f>
        <v>1</v>
      </c>
      <c r="I655" s="46">
        <f t="shared" si="64"/>
        <v>0</v>
      </c>
      <c r="J655" s="46">
        <f t="shared" si="65"/>
        <v>0</v>
      </c>
      <c r="K655" s="46">
        <f t="shared" si="66"/>
        <v>0</v>
      </c>
      <c r="L655" s="46">
        <f t="shared" si="67"/>
        <v>0</v>
      </c>
      <c r="M655" s="46">
        <f t="shared" si="68"/>
        <v>0</v>
      </c>
      <c r="N655" s="46">
        <f t="shared" si="69"/>
        <v>0</v>
      </c>
      <c r="P655" s="272" t="b">
        <f t="shared" si="70"/>
        <v>1</v>
      </c>
    </row>
    <row r="656" spans="2:16" ht="15.75" x14ac:dyDescent="0.25">
      <c r="B656" s="245">
        <v>641</v>
      </c>
      <c r="C656" s="251"/>
      <c r="D656" s="252"/>
      <c r="E656" s="251"/>
      <c r="F656" s="252"/>
      <c r="H656" s="274" t="b">
        <f>IF(ISBLANK(C656),TRUE,IF(OR(ISBLANK(D656),ISBLANK(E656),ISBLANK(F656),ISBLANK(#REF!)),FALSE,TRUE))</f>
        <v>1</v>
      </c>
      <c r="I656" s="46">
        <f t="shared" ref="I656:I719" si="71">IF(E656="Retail",F656,0)</f>
        <v>0</v>
      </c>
      <c r="J656" s="46">
        <f t="shared" ref="J656:J719" si="72">IF(E656="Well Informed",F656,0)</f>
        <v>0</v>
      </c>
      <c r="K656" s="46">
        <f t="shared" ref="K656:K719" si="73">IF(E656="Professional",F656,0)</f>
        <v>0</v>
      </c>
      <c r="L656" s="46">
        <f t="shared" ref="L656:L719" si="74">IF(E656="Retail",D656,0)</f>
        <v>0</v>
      </c>
      <c r="M656" s="46">
        <f t="shared" ref="M656:M719" si="75">IF(E656="Well Informed",D656,0)</f>
        <v>0</v>
      </c>
      <c r="N656" s="46">
        <f t="shared" ref="N656:N719" si="76">IF(E656="Professional",D656,0)</f>
        <v>0</v>
      </c>
      <c r="P656" s="272" t="b">
        <f t="shared" si="70"/>
        <v>1</v>
      </c>
    </row>
    <row r="657" spans="2:16" ht="15.75" x14ac:dyDescent="0.25">
      <c r="B657" s="245">
        <v>642</v>
      </c>
      <c r="C657" s="251"/>
      <c r="D657" s="252"/>
      <c r="E657" s="251"/>
      <c r="F657" s="252"/>
      <c r="H657" s="274" t="b">
        <f>IF(ISBLANK(C657),TRUE,IF(OR(ISBLANK(D657),ISBLANK(E657),ISBLANK(F657),ISBLANK(#REF!)),FALSE,TRUE))</f>
        <v>1</v>
      </c>
      <c r="I657" s="46">
        <f t="shared" si="71"/>
        <v>0</v>
      </c>
      <c r="J657" s="46">
        <f t="shared" si="72"/>
        <v>0</v>
      </c>
      <c r="K657" s="46">
        <f t="shared" si="73"/>
        <v>0</v>
      </c>
      <c r="L657" s="46">
        <f t="shared" si="74"/>
        <v>0</v>
      </c>
      <c r="M657" s="46">
        <f t="shared" si="75"/>
        <v>0</v>
      </c>
      <c r="N657" s="46">
        <f t="shared" si="76"/>
        <v>0</v>
      </c>
      <c r="P657" s="272" t="b">
        <f t="shared" ref="P657:P720" si="77">IF(AND(D657&lt;&gt;"",C657="N/A"),FALSE,TRUE)</f>
        <v>1</v>
      </c>
    </row>
    <row r="658" spans="2:16" ht="15.75" x14ac:dyDescent="0.25">
      <c r="B658" s="245">
        <v>643</v>
      </c>
      <c r="C658" s="251"/>
      <c r="D658" s="252"/>
      <c r="E658" s="251"/>
      <c r="F658" s="252"/>
      <c r="H658" s="274" t="b">
        <f>IF(ISBLANK(C658),TRUE,IF(OR(ISBLANK(D658),ISBLANK(E658),ISBLANK(F658),ISBLANK(#REF!)),FALSE,TRUE))</f>
        <v>1</v>
      </c>
      <c r="I658" s="46">
        <f t="shared" si="71"/>
        <v>0</v>
      </c>
      <c r="J658" s="46">
        <f t="shared" si="72"/>
        <v>0</v>
      </c>
      <c r="K658" s="46">
        <f t="shared" si="73"/>
        <v>0</v>
      </c>
      <c r="L658" s="46">
        <f t="shared" si="74"/>
        <v>0</v>
      </c>
      <c r="M658" s="46">
        <f t="shared" si="75"/>
        <v>0</v>
      </c>
      <c r="N658" s="46">
        <f t="shared" si="76"/>
        <v>0</v>
      </c>
      <c r="P658" s="272" t="b">
        <f t="shared" si="77"/>
        <v>1</v>
      </c>
    </row>
    <row r="659" spans="2:16" ht="15.75" x14ac:dyDescent="0.25">
      <c r="B659" s="245">
        <v>644</v>
      </c>
      <c r="C659" s="251"/>
      <c r="D659" s="252"/>
      <c r="E659" s="251"/>
      <c r="F659" s="252"/>
      <c r="H659" s="274" t="b">
        <f>IF(ISBLANK(C659),TRUE,IF(OR(ISBLANK(D659),ISBLANK(E659),ISBLANK(F659),ISBLANK(#REF!)),FALSE,TRUE))</f>
        <v>1</v>
      </c>
      <c r="I659" s="46">
        <f t="shared" si="71"/>
        <v>0</v>
      </c>
      <c r="J659" s="46">
        <f t="shared" si="72"/>
        <v>0</v>
      </c>
      <c r="K659" s="46">
        <f t="shared" si="73"/>
        <v>0</v>
      </c>
      <c r="L659" s="46">
        <f t="shared" si="74"/>
        <v>0</v>
      </c>
      <c r="M659" s="46">
        <f t="shared" si="75"/>
        <v>0</v>
      </c>
      <c r="N659" s="46">
        <f t="shared" si="76"/>
        <v>0</v>
      </c>
      <c r="P659" s="272" t="b">
        <f t="shared" si="77"/>
        <v>1</v>
      </c>
    </row>
    <row r="660" spans="2:16" ht="15.75" x14ac:dyDescent="0.25">
      <c r="B660" s="245">
        <v>645</v>
      </c>
      <c r="C660" s="251"/>
      <c r="D660" s="252"/>
      <c r="E660" s="251"/>
      <c r="F660" s="252"/>
      <c r="H660" s="274" t="b">
        <f>IF(ISBLANK(C660),TRUE,IF(OR(ISBLANK(D660),ISBLANK(E660),ISBLANK(F660),ISBLANK(#REF!)),FALSE,TRUE))</f>
        <v>1</v>
      </c>
      <c r="I660" s="46">
        <f t="shared" si="71"/>
        <v>0</v>
      </c>
      <c r="J660" s="46">
        <f t="shared" si="72"/>
        <v>0</v>
      </c>
      <c r="K660" s="46">
        <f t="shared" si="73"/>
        <v>0</v>
      </c>
      <c r="L660" s="46">
        <f t="shared" si="74"/>
        <v>0</v>
      </c>
      <c r="M660" s="46">
        <f t="shared" si="75"/>
        <v>0</v>
      </c>
      <c r="N660" s="46">
        <f t="shared" si="76"/>
        <v>0</v>
      </c>
      <c r="P660" s="272" t="b">
        <f t="shared" si="77"/>
        <v>1</v>
      </c>
    </row>
    <row r="661" spans="2:16" ht="15.75" x14ac:dyDescent="0.25">
      <c r="B661" s="245">
        <v>646</v>
      </c>
      <c r="C661" s="251"/>
      <c r="D661" s="252"/>
      <c r="E661" s="251"/>
      <c r="F661" s="252"/>
      <c r="H661" s="274" t="b">
        <f>IF(ISBLANK(C661),TRUE,IF(OR(ISBLANK(D661),ISBLANK(E661),ISBLANK(F661),ISBLANK(#REF!)),FALSE,TRUE))</f>
        <v>1</v>
      </c>
      <c r="I661" s="46">
        <f t="shared" si="71"/>
        <v>0</v>
      </c>
      <c r="J661" s="46">
        <f t="shared" si="72"/>
        <v>0</v>
      </c>
      <c r="K661" s="46">
        <f t="shared" si="73"/>
        <v>0</v>
      </c>
      <c r="L661" s="46">
        <f t="shared" si="74"/>
        <v>0</v>
      </c>
      <c r="M661" s="46">
        <f t="shared" si="75"/>
        <v>0</v>
      </c>
      <c r="N661" s="46">
        <f t="shared" si="76"/>
        <v>0</v>
      </c>
      <c r="P661" s="272" t="b">
        <f t="shared" si="77"/>
        <v>1</v>
      </c>
    </row>
    <row r="662" spans="2:16" ht="15.75" x14ac:dyDescent="0.25">
      <c r="B662" s="245">
        <v>647</v>
      </c>
      <c r="C662" s="251"/>
      <c r="D662" s="252"/>
      <c r="E662" s="251"/>
      <c r="F662" s="252"/>
      <c r="H662" s="274" t="b">
        <f>IF(ISBLANK(C662),TRUE,IF(OR(ISBLANK(D662),ISBLANK(E662),ISBLANK(F662),ISBLANK(#REF!)),FALSE,TRUE))</f>
        <v>1</v>
      </c>
      <c r="I662" s="46">
        <f t="shared" si="71"/>
        <v>0</v>
      </c>
      <c r="J662" s="46">
        <f t="shared" si="72"/>
        <v>0</v>
      </c>
      <c r="K662" s="46">
        <f t="shared" si="73"/>
        <v>0</v>
      </c>
      <c r="L662" s="46">
        <f t="shared" si="74"/>
        <v>0</v>
      </c>
      <c r="M662" s="46">
        <f t="shared" si="75"/>
        <v>0</v>
      </c>
      <c r="N662" s="46">
        <f t="shared" si="76"/>
        <v>0</v>
      </c>
      <c r="P662" s="272" t="b">
        <f t="shared" si="77"/>
        <v>1</v>
      </c>
    </row>
    <row r="663" spans="2:16" ht="15.75" x14ac:dyDescent="0.25">
      <c r="B663" s="245">
        <v>648</v>
      </c>
      <c r="C663" s="251"/>
      <c r="D663" s="252"/>
      <c r="E663" s="251"/>
      <c r="F663" s="252"/>
      <c r="H663" s="274" t="b">
        <f>IF(ISBLANK(C663),TRUE,IF(OR(ISBLANK(D663),ISBLANK(E663),ISBLANK(F663),ISBLANK(#REF!)),FALSE,TRUE))</f>
        <v>1</v>
      </c>
      <c r="I663" s="46">
        <f t="shared" si="71"/>
        <v>0</v>
      </c>
      <c r="J663" s="46">
        <f t="shared" si="72"/>
        <v>0</v>
      </c>
      <c r="K663" s="46">
        <f t="shared" si="73"/>
        <v>0</v>
      </c>
      <c r="L663" s="46">
        <f t="shared" si="74"/>
        <v>0</v>
      </c>
      <c r="M663" s="46">
        <f t="shared" si="75"/>
        <v>0</v>
      </c>
      <c r="N663" s="46">
        <f t="shared" si="76"/>
        <v>0</v>
      </c>
      <c r="P663" s="272" t="b">
        <f t="shared" si="77"/>
        <v>1</v>
      </c>
    </row>
    <row r="664" spans="2:16" ht="15.75" x14ac:dyDescent="0.25">
      <c r="B664" s="245">
        <v>649</v>
      </c>
      <c r="C664" s="251"/>
      <c r="D664" s="252"/>
      <c r="E664" s="251"/>
      <c r="F664" s="252"/>
      <c r="H664" s="274" t="b">
        <f>IF(ISBLANK(C664),TRUE,IF(OR(ISBLANK(D664),ISBLANK(E664),ISBLANK(F664),ISBLANK(#REF!)),FALSE,TRUE))</f>
        <v>1</v>
      </c>
      <c r="I664" s="46">
        <f t="shared" si="71"/>
        <v>0</v>
      </c>
      <c r="J664" s="46">
        <f t="shared" si="72"/>
        <v>0</v>
      </c>
      <c r="K664" s="46">
        <f t="shared" si="73"/>
        <v>0</v>
      </c>
      <c r="L664" s="46">
        <f t="shared" si="74"/>
        <v>0</v>
      </c>
      <c r="M664" s="46">
        <f t="shared" si="75"/>
        <v>0</v>
      </c>
      <c r="N664" s="46">
        <f t="shared" si="76"/>
        <v>0</v>
      </c>
      <c r="P664" s="272" t="b">
        <f t="shared" si="77"/>
        <v>1</v>
      </c>
    </row>
    <row r="665" spans="2:16" ht="15.75" x14ac:dyDescent="0.25">
      <c r="B665" s="245">
        <v>650</v>
      </c>
      <c r="C665" s="251"/>
      <c r="D665" s="252"/>
      <c r="E665" s="251"/>
      <c r="F665" s="252"/>
      <c r="H665" s="274" t="b">
        <f>IF(ISBLANK(C665),TRUE,IF(OR(ISBLANK(D665),ISBLANK(E665),ISBLANK(F665),ISBLANK(#REF!)),FALSE,TRUE))</f>
        <v>1</v>
      </c>
      <c r="I665" s="46">
        <f t="shared" si="71"/>
        <v>0</v>
      </c>
      <c r="J665" s="46">
        <f t="shared" si="72"/>
        <v>0</v>
      </c>
      <c r="K665" s="46">
        <f t="shared" si="73"/>
        <v>0</v>
      </c>
      <c r="L665" s="46">
        <f t="shared" si="74"/>
        <v>0</v>
      </c>
      <c r="M665" s="46">
        <f t="shared" si="75"/>
        <v>0</v>
      </c>
      <c r="N665" s="46">
        <f t="shared" si="76"/>
        <v>0</v>
      </c>
      <c r="P665" s="272" t="b">
        <f t="shared" si="77"/>
        <v>1</v>
      </c>
    </row>
    <row r="666" spans="2:16" ht="15.75" x14ac:dyDescent="0.25">
      <c r="B666" s="245">
        <v>651</v>
      </c>
      <c r="C666" s="251"/>
      <c r="D666" s="252"/>
      <c r="E666" s="251"/>
      <c r="F666" s="252"/>
      <c r="H666" s="274" t="b">
        <f>IF(ISBLANK(C666),TRUE,IF(OR(ISBLANK(D666),ISBLANK(E666),ISBLANK(F666),ISBLANK(#REF!)),FALSE,TRUE))</f>
        <v>1</v>
      </c>
      <c r="I666" s="46">
        <f t="shared" si="71"/>
        <v>0</v>
      </c>
      <c r="J666" s="46">
        <f t="shared" si="72"/>
        <v>0</v>
      </c>
      <c r="K666" s="46">
        <f t="shared" si="73"/>
        <v>0</v>
      </c>
      <c r="L666" s="46">
        <f t="shared" si="74"/>
        <v>0</v>
      </c>
      <c r="M666" s="46">
        <f t="shared" si="75"/>
        <v>0</v>
      </c>
      <c r="N666" s="46">
        <f t="shared" si="76"/>
        <v>0</v>
      </c>
      <c r="P666" s="272" t="b">
        <f t="shared" si="77"/>
        <v>1</v>
      </c>
    </row>
    <row r="667" spans="2:16" ht="15.75" x14ac:dyDescent="0.25">
      <c r="B667" s="245">
        <v>652</v>
      </c>
      <c r="C667" s="251"/>
      <c r="D667" s="252"/>
      <c r="E667" s="251"/>
      <c r="F667" s="252"/>
      <c r="H667" s="274" t="b">
        <f>IF(ISBLANK(C667),TRUE,IF(OR(ISBLANK(D667),ISBLANK(E667),ISBLANK(F667),ISBLANK(#REF!)),FALSE,TRUE))</f>
        <v>1</v>
      </c>
      <c r="I667" s="46">
        <f t="shared" si="71"/>
        <v>0</v>
      </c>
      <c r="J667" s="46">
        <f t="shared" si="72"/>
        <v>0</v>
      </c>
      <c r="K667" s="46">
        <f t="shared" si="73"/>
        <v>0</v>
      </c>
      <c r="L667" s="46">
        <f t="shared" si="74"/>
        <v>0</v>
      </c>
      <c r="M667" s="46">
        <f t="shared" si="75"/>
        <v>0</v>
      </c>
      <c r="N667" s="46">
        <f t="shared" si="76"/>
        <v>0</v>
      </c>
      <c r="P667" s="272" t="b">
        <f t="shared" si="77"/>
        <v>1</v>
      </c>
    </row>
    <row r="668" spans="2:16" ht="15.75" x14ac:dyDescent="0.25">
      <c r="B668" s="245">
        <v>653</v>
      </c>
      <c r="C668" s="251"/>
      <c r="D668" s="252"/>
      <c r="E668" s="251"/>
      <c r="F668" s="252"/>
      <c r="H668" s="274" t="b">
        <f>IF(ISBLANK(C668),TRUE,IF(OR(ISBLANK(D668),ISBLANK(E668),ISBLANK(F668),ISBLANK(#REF!)),FALSE,TRUE))</f>
        <v>1</v>
      </c>
      <c r="I668" s="46">
        <f t="shared" si="71"/>
        <v>0</v>
      </c>
      <c r="J668" s="46">
        <f t="shared" si="72"/>
        <v>0</v>
      </c>
      <c r="K668" s="46">
        <f t="shared" si="73"/>
        <v>0</v>
      </c>
      <c r="L668" s="46">
        <f t="shared" si="74"/>
        <v>0</v>
      </c>
      <c r="M668" s="46">
        <f t="shared" si="75"/>
        <v>0</v>
      </c>
      <c r="N668" s="46">
        <f t="shared" si="76"/>
        <v>0</v>
      </c>
      <c r="P668" s="272" t="b">
        <f t="shared" si="77"/>
        <v>1</v>
      </c>
    </row>
    <row r="669" spans="2:16" ht="15.75" x14ac:dyDescent="0.25">
      <c r="B669" s="245">
        <v>654</v>
      </c>
      <c r="C669" s="251"/>
      <c r="D669" s="252"/>
      <c r="E669" s="251"/>
      <c r="F669" s="252"/>
      <c r="H669" s="274" t="b">
        <f>IF(ISBLANK(C669),TRUE,IF(OR(ISBLANK(D669),ISBLANK(E669),ISBLANK(F669),ISBLANK(#REF!)),FALSE,TRUE))</f>
        <v>1</v>
      </c>
      <c r="I669" s="46">
        <f t="shared" si="71"/>
        <v>0</v>
      </c>
      <c r="J669" s="46">
        <f t="shared" si="72"/>
        <v>0</v>
      </c>
      <c r="K669" s="46">
        <f t="shared" si="73"/>
        <v>0</v>
      </c>
      <c r="L669" s="46">
        <f t="shared" si="74"/>
        <v>0</v>
      </c>
      <c r="M669" s="46">
        <f t="shared" si="75"/>
        <v>0</v>
      </c>
      <c r="N669" s="46">
        <f t="shared" si="76"/>
        <v>0</v>
      </c>
      <c r="P669" s="272" t="b">
        <f t="shared" si="77"/>
        <v>1</v>
      </c>
    </row>
    <row r="670" spans="2:16" ht="15.75" x14ac:dyDescent="0.25">
      <c r="B670" s="245">
        <v>655</v>
      </c>
      <c r="C670" s="251"/>
      <c r="D670" s="252"/>
      <c r="E670" s="251"/>
      <c r="F670" s="252"/>
      <c r="H670" s="274" t="b">
        <f>IF(ISBLANK(C670),TRUE,IF(OR(ISBLANK(D670),ISBLANK(E670),ISBLANK(F670),ISBLANK(#REF!)),FALSE,TRUE))</f>
        <v>1</v>
      </c>
      <c r="I670" s="46">
        <f t="shared" si="71"/>
        <v>0</v>
      </c>
      <c r="J670" s="46">
        <f t="shared" si="72"/>
        <v>0</v>
      </c>
      <c r="K670" s="46">
        <f t="shared" si="73"/>
        <v>0</v>
      </c>
      <c r="L670" s="46">
        <f t="shared" si="74"/>
        <v>0</v>
      </c>
      <c r="M670" s="46">
        <f t="shared" si="75"/>
        <v>0</v>
      </c>
      <c r="N670" s="46">
        <f t="shared" si="76"/>
        <v>0</v>
      </c>
      <c r="P670" s="272" t="b">
        <f t="shared" si="77"/>
        <v>1</v>
      </c>
    </row>
    <row r="671" spans="2:16" ht="15.75" x14ac:dyDescent="0.25">
      <c r="B671" s="245">
        <v>656</v>
      </c>
      <c r="C671" s="251"/>
      <c r="D671" s="252"/>
      <c r="E671" s="251"/>
      <c r="F671" s="252"/>
      <c r="H671" s="274" t="b">
        <f>IF(ISBLANK(C671),TRUE,IF(OR(ISBLANK(D671),ISBLANK(E671),ISBLANK(F671),ISBLANK(#REF!)),FALSE,TRUE))</f>
        <v>1</v>
      </c>
      <c r="I671" s="46">
        <f t="shared" si="71"/>
        <v>0</v>
      </c>
      <c r="J671" s="46">
        <f t="shared" si="72"/>
        <v>0</v>
      </c>
      <c r="K671" s="46">
        <f t="shared" si="73"/>
        <v>0</v>
      </c>
      <c r="L671" s="46">
        <f t="shared" si="74"/>
        <v>0</v>
      </c>
      <c r="M671" s="46">
        <f t="shared" si="75"/>
        <v>0</v>
      </c>
      <c r="N671" s="46">
        <f t="shared" si="76"/>
        <v>0</v>
      </c>
      <c r="P671" s="272" t="b">
        <f t="shared" si="77"/>
        <v>1</v>
      </c>
    </row>
    <row r="672" spans="2:16" ht="15.75" x14ac:dyDescent="0.25">
      <c r="B672" s="245">
        <v>657</v>
      </c>
      <c r="C672" s="251"/>
      <c r="D672" s="252"/>
      <c r="E672" s="251"/>
      <c r="F672" s="252"/>
      <c r="H672" s="274" t="b">
        <f>IF(ISBLANK(C672),TRUE,IF(OR(ISBLANK(D672),ISBLANK(E672),ISBLANK(F672),ISBLANK(#REF!)),FALSE,TRUE))</f>
        <v>1</v>
      </c>
      <c r="I672" s="46">
        <f t="shared" si="71"/>
        <v>0</v>
      </c>
      <c r="J672" s="46">
        <f t="shared" si="72"/>
        <v>0</v>
      </c>
      <c r="K672" s="46">
        <f t="shared" si="73"/>
        <v>0</v>
      </c>
      <c r="L672" s="46">
        <f t="shared" si="74"/>
        <v>0</v>
      </c>
      <c r="M672" s="46">
        <f t="shared" si="75"/>
        <v>0</v>
      </c>
      <c r="N672" s="46">
        <f t="shared" si="76"/>
        <v>0</v>
      </c>
      <c r="P672" s="272" t="b">
        <f t="shared" si="77"/>
        <v>1</v>
      </c>
    </row>
    <row r="673" spans="2:16" ht="15.75" x14ac:dyDescent="0.25">
      <c r="B673" s="245">
        <v>658</v>
      </c>
      <c r="C673" s="251"/>
      <c r="D673" s="252"/>
      <c r="E673" s="251"/>
      <c r="F673" s="252"/>
      <c r="H673" s="274" t="b">
        <f>IF(ISBLANK(C673),TRUE,IF(OR(ISBLANK(D673),ISBLANK(E673),ISBLANK(F673),ISBLANK(#REF!)),FALSE,TRUE))</f>
        <v>1</v>
      </c>
      <c r="I673" s="46">
        <f t="shared" si="71"/>
        <v>0</v>
      </c>
      <c r="J673" s="46">
        <f t="shared" si="72"/>
        <v>0</v>
      </c>
      <c r="K673" s="46">
        <f t="shared" si="73"/>
        <v>0</v>
      </c>
      <c r="L673" s="46">
        <f t="shared" si="74"/>
        <v>0</v>
      </c>
      <c r="M673" s="46">
        <f t="shared" si="75"/>
        <v>0</v>
      </c>
      <c r="N673" s="46">
        <f t="shared" si="76"/>
        <v>0</v>
      </c>
      <c r="P673" s="272" t="b">
        <f t="shared" si="77"/>
        <v>1</v>
      </c>
    </row>
    <row r="674" spans="2:16" ht="15.75" x14ac:dyDescent="0.25">
      <c r="B674" s="245">
        <v>659</v>
      </c>
      <c r="C674" s="251"/>
      <c r="D674" s="252"/>
      <c r="E674" s="251"/>
      <c r="F674" s="252"/>
      <c r="H674" s="274" t="b">
        <f>IF(ISBLANK(C674),TRUE,IF(OR(ISBLANK(D674),ISBLANK(E674),ISBLANK(F674),ISBLANK(#REF!)),FALSE,TRUE))</f>
        <v>1</v>
      </c>
      <c r="I674" s="46">
        <f t="shared" si="71"/>
        <v>0</v>
      </c>
      <c r="J674" s="46">
        <f t="shared" si="72"/>
        <v>0</v>
      </c>
      <c r="K674" s="46">
        <f t="shared" si="73"/>
        <v>0</v>
      </c>
      <c r="L674" s="46">
        <f t="shared" si="74"/>
        <v>0</v>
      </c>
      <c r="M674" s="46">
        <f t="shared" si="75"/>
        <v>0</v>
      </c>
      <c r="N674" s="46">
        <f t="shared" si="76"/>
        <v>0</v>
      </c>
      <c r="P674" s="272" t="b">
        <f t="shared" si="77"/>
        <v>1</v>
      </c>
    </row>
    <row r="675" spans="2:16" ht="15.75" x14ac:dyDescent="0.25">
      <c r="B675" s="245">
        <v>660</v>
      </c>
      <c r="C675" s="251"/>
      <c r="D675" s="252"/>
      <c r="E675" s="251"/>
      <c r="F675" s="252"/>
      <c r="H675" s="274" t="b">
        <f>IF(ISBLANK(C675),TRUE,IF(OR(ISBLANK(D675),ISBLANK(E675),ISBLANK(F675),ISBLANK(#REF!)),FALSE,TRUE))</f>
        <v>1</v>
      </c>
      <c r="I675" s="46">
        <f t="shared" si="71"/>
        <v>0</v>
      </c>
      <c r="J675" s="46">
        <f t="shared" si="72"/>
        <v>0</v>
      </c>
      <c r="K675" s="46">
        <f t="shared" si="73"/>
        <v>0</v>
      </c>
      <c r="L675" s="46">
        <f t="shared" si="74"/>
        <v>0</v>
      </c>
      <c r="M675" s="46">
        <f t="shared" si="75"/>
        <v>0</v>
      </c>
      <c r="N675" s="46">
        <f t="shared" si="76"/>
        <v>0</v>
      </c>
      <c r="P675" s="272" t="b">
        <f t="shared" si="77"/>
        <v>1</v>
      </c>
    </row>
    <row r="676" spans="2:16" ht="15.75" x14ac:dyDescent="0.25">
      <c r="B676" s="245">
        <v>661</v>
      </c>
      <c r="C676" s="251"/>
      <c r="D676" s="252"/>
      <c r="E676" s="251"/>
      <c r="F676" s="252"/>
      <c r="H676" s="274" t="b">
        <f>IF(ISBLANK(C676),TRUE,IF(OR(ISBLANK(D676),ISBLANK(E676),ISBLANK(F676),ISBLANK(#REF!)),FALSE,TRUE))</f>
        <v>1</v>
      </c>
      <c r="I676" s="46">
        <f t="shared" si="71"/>
        <v>0</v>
      </c>
      <c r="J676" s="46">
        <f t="shared" si="72"/>
        <v>0</v>
      </c>
      <c r="K676" s="46">
        <f t="shared" si="73"/>
        <v>0</v>
      </c>
      <c r="L676" s="46">
        <f t="shared" si="74"/>
        <v>0</v>
      </c>
      <c r="M676" s="46">
        <f t="shared" si="75"/>
        <v>0</v>
      </c>
      <c r="N676" s="46">
        <f t="shared" si="76"/>
        <v>0</v>
      </c>
      <c r="P676" s="272" t="b">
        <f t="shared" si="77"/>
        <v>1</v>
      </c>
    </row>
    <row r="677" spans="2:16" ht="15.75" x14ac:dyDescent="0.25">
      <c r="B677" s="245">
        <v>662</v>
      </c>
      <c r="C677" s="251"/>
      <c r="D677" s="252"/>
      <c r="E677" s="251"/>
      <c r="F677" s="252"/>
      <c r="H677" s="274" t="b">
        <f>IF(ISBLANK(C677),TRUE,IF(OR(ISBLANK(D677),ISBLANK(E677),ISBLANK(F677),ISBLANK(#REF!)),FALSE,TRUE))</f>
        <v>1</v>
      </c>
      <c r="I677" s="46">
        <f t="shared" si="71"/>
        <v>0</v>
      </c>
      <c r="J677" s="46">
        <f t="shared" si="72"/>
        <v>0</v>
      </c>
      <c r="K677" s="46">
        <f t="shared" si="73"/>
        <v>0</v>
      </c>
      <c r="L677" s="46">
        <f t="shared" si="74"/>
        <v>0</v>
      </c>
      <c r="M677" s="46">
        <f t="shared" si="75"/>
        <v>0</v>
      </c>
      <c r="N677" s="46">
        <f t="shared" si="76"/>
        <v>0</v>
      </c>
      <c r="P677" s="272" t="b">
        <f t="shared" si="77"/>
        <v>1</v>
      </c>
    </row>
    <row r="678" spans="2:16" ht="15.75" x14ac:dyDescent="0.25">
      <c r="B678" s="245">
        <v>663</v>
      </c>
      <c r="C678" s="251"/>
      <c r="D678" s="252"/>
      <c r="E678" s="251"/>
      <c r="F678" s="252"/>
      <c r="H678" s="274" t="b">
        <f>IF(ISBLANK(C678),TRUE,IF(OR(ISBLANK(D678),ISBLANK(E678),ISBLANK(F678),ISBLANK(#REF!)),FALSE,TRUE))</f>
        <v>1</v>
      </c>
      <c r="I678" s="46">
        <f t="shared" si="71"/>
        <v>0</v>
      </c>
      <c r="J678" s="46">
        <f t="shared" si="72"/>
        <v>0</v>
      </c>
      <c r="K678" s="46">
        <f t="shared" si="73"/>
        <v>0</v>
      </c>
      <c r="L678" s="46">
        <f t="shared" si="74"/>
        <v>0</v>
      </c>
      <c r="M678" s="46">
        <f t="shared" si="75"/>
        <v>0</v>
      </c>
      <c r="N678" s="46">
        <f t="shared" si="76"/>
        <v>0</v>
      </c>
      <c r="P678" s="272" t="b">
        <f t="shared" si="77"/>
        <v>1</v>
      </c>
    </row>
    <row r="679" spans="2:16" ht="15.75" x14ac:dyDescent="0.25">
      <c r="B679" s="245">
        <v>664</v>
      </c>
      <c r="C679" s="251"/>
      <c r="D679" s="252"/>
      <c r="E679" s="251"/>
      <c r="F679" s="252"/>
      <c r="H679" s="274" t="b">
        <f>IF(ISBLANK(C679),TRUE,IF(OR(ISBLANK(D679),ISBLANK(E679),ISBLANK(F679),ISBLANK(#REF!)),FALSE,TRUE))</f>
        <v>1</v>
      </c>
      <c r="I679" s="46">
        <f t="shared" si="71"/>
        <v>0</v>
      </c>
      <c r="J679" s="46">
        <f t="shared" si="72"/>
        <v>0</v>
      </c>
      <c r="K679" s="46">
        <f t="shared" si="73"/>
        <v>0</v>
      </c>
      <c r="L679" s="46">
        <f t="shared" si="74"/>
        <v>0</v>
      </c>
      <c r="M679" s="46">
        <f t="shared" si="75"/>
        <v>0</v>
      </c>
      <c r="N679" s="46">
        <f t="shared" si="76"/>
        <v>0</v>
      </c>
      <c r="P679" s="272" t="b">
        <f t="shared" si="77"/>
        <v>1</v>
      </c>
    </row>
    <row r="680" spans="2:16" ht="15.75" x14ac:dyDescent="0.25">
      <c r="B680" s="245">
        <v>665</v>
      </c>
      <c r="C680" s="251"/>
      <c r="D680" s="252"/>
      <c r="E680" s="251"/>
      <c r="F680" s="252"/>
      <c r="H680" s="274" t="b">
        <f>IF(ISBLANK(C680),TRUE,IF(OR(ISBLANK(D680),ISBLANK(E680),ISBLANK(F680),ISBLANK(#REF!)),FALSE,TRUE))</f>
        <v>1</v>
      </c>
      <c r="I680" s="46">
        <f t="shared" si="71"/>
        <v>0</v>
      </c>
      <c r="J680" s="46">
        <f t="shared" si="72"/>
        <v>0</v>
      </c>
      <c r="K680" s="46">
        <f t="shared" si="73"/>
        <v>0</v>
      </c>
      <c r="L680" s="46">
        <f t="shared" si="74"/>
        <v>0</v>
      </c>
      <c r="M680" s="46">
        <f t="shared" si="75"/>
        <v>0</v>
      </c>
      <c r="N680" s="46">
        <f t="shared" si="76"/>
        <v>0</v>
      </c>
      <c r="P680" s="272" t="b">
        <f t="shared" si="77"/>
        <v>1</v>
      </c>
    </row>
    <row r="681" spans="2:16" ht="15.75" x14ac:dyDescent="0.25">
      <c r="B681" s="245">
        <v>666</v>
      </c>
      <c r="C681" s="251"/>
      <c r="D681" s="252"/>
      <c r="E681" s="251"/>
      <c r="F681" s="252"/>
      <c r="H681" s="274" t="b">
        <f>IF(ISBLANK(C681),TRUE,IF(OR(ISBLANK(D681),ISBLANK(E681),ISBLANK(F681),ISBLANK(#REF!)),FALSE,TRUE))</f>
        <v>1</v>
      </c>
      <c r="I681" s="46">
        <f t="shared" si="71"/>
        <v>0</v>
      </c>
      <c r="J681" s="46">
        <f t="shared" si="72"/>
        <v>0</v>
      </c>
      <c r="K681" s="46">
        <f t="shared" si="73"/>
        <v>0</v>
      </c>
      <c r="L681" s="46">
        <f t="shared" si="74"/>
        <v>0</v>
      </c>
      <c r="M681" s="46">
        <f t="shared" si="75"/>
        <v>0</v>
      </c>
      <c r="N681" s="46">
        <f t="shared" si="76"/>
        <v>0</v>
      </c>
      <c r="P681" s="272" t="b">
        <f t="shared" si="77"/>
        <v>1</v>
      </c>
    </row>
    <row r="682" spans="2:16" ht="15.75" x14ac:dyDescent="0.25">
      <c r="B682" s="245">
        <v>667</v>
      </c>
      <c r="C682" s="251"/>
      <c r="D682" s="252"/>
      <c r="E682" s="251"/>
      <c r="F682" s="252"/>
      <c r="H682" s="274" t="b">
        <f>IF(ISBLANK(C682),TRUE,IF(OR(ISBLANK(D682),ISBLANK(E682),ISBLANK(F682),ISBLANK(#REF!)),FALSE,TRUE))</f>
        <v>1</v>
      </c>
      <c r="I682" s="46">
        <f t="shared" si="71"/>
        <v>0</v>
      </c>
      <c r="J682" s="46">
        <f t="shared" si="72"/>
        <v>0</v>
      </c>
      <c r="K682" s="46">
        <f t="shared" si="73"/>
        <v>0</v>
      </c>
      <c r="L682" s="46">
        <f t="shared" si="74"/>
        <v>0</v>
      </c>
      <c r="M682" s="46">
        <f t="shared" si="75"/>
        <v>0</v>
      </c>
      <c r="N682" s="46">
        <f t="shared" si="76"/>
        <v>0</v>
      </c>
      <c r="P682" s="272" t="b">
        <f t="shared" si="77"/>
        <v>1</v>
      </c>
    </row>
    <row r="683" spans="2:16" ht="15.75" x14ac:dyDescent="0.25">
      <c r="B683" s="245">
        <v>668</v>
      </c>
      <c r="C683" s="251"/>
      <c r="D683" s="252"/>
      <c r="E683" s="251"/>
      <c r="F683" s="252"/>
      <c r="H683" s="274" t="b">
        <f>IF(ISBLANK(C683),TRUE,IF(OR(ISBLANK(D683),ISBLANK(E683),ISBLANK(F683),ISBLANK(#REF!)),FALSE,TRUE))</f>
        <v>1</v>
      </c>
      <c r="I683" s="46">
        <f t="shared" si="71"/>
        <v>0</v>
      </c>
      <c r="J683" s="46">
        <f t="shared" si="72"/>
        <v>0</v>
      </c>
      <c r="K683" s="46">
        <f t="shared" si="73"/>
        <v>0</v>
      </c>
      <c r="L683" s="46">
        <f t="shared" si="74"/>
        <v>0</v>
      </c>
      <c r="M683" s="46">
        <f t="shared" si="75"/>
        <v>0</v>
      </c>
      <c r="N683" s="46">
        <f t="shared" si="76"/>
        <v>0</v>
      </c>
      <c r="P683" s="272" t="b">
        <f t="shared" si="77"/>
        <v>1</v>
      </c>
    </row>
    <row r="684" spans="2:16" ht="15.75" x14ac:dyDescent="0.25">
      <c r="B684" s="245">
        <v>669</v>
      </c>
      <c r="C684" s="251"/>
      <c r="D684" s="252"/>
      <c r="E684" s="251"/>
      <c r="F684" s="252"/>
      <c r="H684" s="274" t="b">
        <f>IF(ISBLANK(C684),TRUE,IF(OR(ISBLANK(D684),ISBLANK(E684),ISBLANK(F684),ISBLANK(#REF!)),FALSE,TRUE))</f>
        <v>1</v>
      </c>
      <c r="I684" s="46">
        <f t="shared" si="71"/>
        <v>0</v>
      </c>
      <c r="J684" s="46">
        <f t="shared" si="72"/>
        <v>0</v>
      </c>
      <c r="K684" s="46">
        <f t="shared" si="73"/>
        <v>0</v>
      </c>
      <c r="L684" s="46">
        <f t="shared" si="74"/>
        <v>0</v>
      </c>
      <c r="M684" s="46">
        <f t="shared" si="75"/>
        <v>0</v>
      </c>
      <c r="N684" s="46">
        <f t="shared" si="76"/>
        <v>0</v>
      </c>
      <c r="P684" s="272" t="b">
        <f t="shared" si="77"/>
        <v>1</v>
      </c>
    </row>
    <row r="685" spans="2:16" ht="15.75" x14ac:dyDescent="0.25">
      <c r="B685" s="245">
        <v>670</v>
      </c>
      <c r="C685" s="251"/>
      <c r="D685" s="252"/>
      <c r="E685" s="251"/>
      <c r="F685" s="252"/>
      <c r="H685" s="274" t="b">
        <f>IF(ISBLANK(C685),TRUE,IF(OR(ISBLANK(D685),ISBLANK(E685),ISBLANK(F685),ISBLANK(#REF!)),FALSE,TRUE))</f>
        <v>1</v>
      </c>
      <c r="I685" s="46">
        <f t="shared" si="71"/>
        <v>0</v>
      </c>
      <c r="J685" s="46">
        <f t="shared" si="72"/>
        <v>0</v>
      </c>
      <c r="K685" s="46">
        <f t="shared" si="73"/>
        <v>0</v>
      </c>
      <c r="L685" s="46">
        <f t="shared" si="74"/>
        <v>0</v>
      </c>
      <c r="M685" s="46">
        <f t="shared" si="75"/>
        <v>0</v>
      </c>
      <c r="N685" s="46">
        <f t="shared" si="76"/>
        <v>0</v>
      </c>
      <c r="P685" s="272" t="b">
        <f t="shared" si="77"/>
        <v>1</v>
      </c>
    </row>
    <row r="686" spans="2:16" ht="15.75" x14ac:dyDescent="0.25">
      <c r="B686" s="245">
        <v>671</v>
      </c>
      <c r="C686" s="251"/>
      <c r="D686" s="252"/>
      <c r="E686" s="251"/>
      <c r="F686" s="252"/>
      <c r="H686" s="274" t="b">
        <f>IF(ISBLANK(C686),TRUE,IF(OR(ISBLANK(D686),ISBLANK(E686),ISBLANK(F686),ISBLANK(#REF!)),FALSE,TRUE))</f>
        <v>1</v>
      </c>
      <c r="I686" s="46">
        <f t="shared" si="71"/>
        <v>0</v>
      </c>
      <c r="J686" s="46">
        <f t="shared" si="72"/>
        <v>0</v>
      </c>
      <c r="K686" s="46">
        <f t="shared" si="73"/>
        <v>0</v>
      </c>
      <c r="L686" s="46">
        <f t="shared" si="74"/>
        <v>0</v>
      </c>
      <c r="M686" s="46">
        <f t="shared" si="75"/>
        <v>0</v>
      </c>
      <c r="N686" s="46">
        <f t="shared" si="76"/>
        <v>0</v>
      </c>
      <c r="P686" s="272" t="b">
        <f t="shared" si="77"/>
        <v>1</v>
      </c>
    </row>
    <row r="687" spans="2:16" ht="15.75" x14ac:dyDescent="0.25">
      <c r="B687" s="245">
        <v>672</v>
      </c>
      <c r="C687" s="251"/>
      <c r="D687" s="252"/>
      <c r="E687" s="251"/>
      <c r="F687" s="252"/>
      <c r="H687" s="274" t="b">
        <f>IF(ISBLANK(C687),TRUE,IF(OR(ISBLANK(D687),ISBLANK(E687),ISBLANK(F687),ISBLANK(#REF!)),FALSE,TRUE))</f>
        <v>1</v>
      </c>
      <c r="I687" s="46">
        <f t="shared" si="71"/>
        <v>0</v>
      </c>
      <c r="J687" s="46">
        <f t="shared" si="72"/>
        <v>0</v>
      </c>
      <c r="K687" s="46">
        <f t="shared" si="73"/>
        <v>0</v>
      </c>
      <c r="L687" s="46">
        <f t="shared" si="74"/>
        <v>0</v>
      </c>
      <c r="M687" s="46">
        <f t="shared" si="75"/>
        <v>0</v>
      </c>
      <c r="N687" s="46">
        <f t="shared" si="76"/>
        <v>0</v>
      </c>
      <c r="P687" s="272" t="b">
        <f t="shared" si="77"/>
        <v>1</v>
      </c>
    </row>
    <row r="688" spans="2:16" ht="15.75" x14ac:dyDescent="0.25">
      <c r="B688" s="245">
        <v>673</v>
      </c>
      <c r="C688" s="251"/>
      <c r="D688" s="252"/>
      <c r="E688" s="251"/>
      <c r="F688" s="252"/>
      <c r="H688" s="274" t="b">
        <f>IF(ISBLANK(C688),TRUE,IF(OR(ISBLANK(D688),ISBLANK(E688),ISBLANK(F688),ISBLANK(#REF!)),FALSE,TRUE))</f>
        <v>1</v>
      </c>
      <c r="I688" s="46">
        <f t="shared" si="71"/>
        <v>0</v>
      </c>
      <c r="J688" s="46">
        <f t="shared" si="72"/>
        <v>0</v>
      </c>
      <c r="K688" s="46">
        <f t="shared" si="73"/>
        <v>0</v>
      </c>
      <c r="L688" s="46">
        <f t="shared" si="74"/>
        <v>0</v>
      </c>
      <c r="M688" s="46">
        <f t="shared" si="75"/>
        <v>0</v>
      </c>
      <c r="N688" s="46">
        <f t="shared" si="76"/>
        <v>0</v>
      </c>
      <c r="P688" s="272" t="b">
        <f t="shared" si="77"/>
        <v>1</v>
      </c>
    </row>
    <row r="689" spans="2:16" ht="15.75" x14ac:dyDescent="0.25">
      <c r="B689" s="245">
        <v>674</v>
      </c>
      <c r="C689" s="251"/>
      <c r="D689" s="252"/>
      <c r="E689" s="251"/>
      <c r="F689" s="252"/>
      <c r="H689" s="274" t="b">
        <f>IF(ISBLANK(C689),TRUE,IF(OR(ISBLANK(D689),ISBLANK(E689),ISBLANK(F689),ISBLANK(#REF!)),FALSE,TRUE))</f>
        <v>1</v>
      </c>
      <c r="I689" s="46">
        <f t="shared" si="71"/>
        <v>0</v>
      </c>
      <c r="J689" s="46">
        <f t="shared" si="72"/>
        <v>0</v>
      </c>
      <c r="K689" s="46">
        <f t="shared" si="73"/>
        <v>0</v>
      </c>
      <c r="L689" s="46">
        <f t="shared" si="74"/>
        <v>0</v>
      </c>
      <c r="M689" s="46">
        <f t="shared" si="75"/>
        <v>0</v>
      </c>
      <c r="N689" s="46">
        <f t="shared" si="76"/>
        <v>0</v>
      </c>
      <c r="P689" s="272" t="b">
        <f t="shared" si="77"/>
        <v>1</v>
      </c>
    </row>
    <row r="690" spans="2:16" ht="15.75" x14ac:dyDescent="0.25">
      <c r="B690" s="245">
        <v>675</v>
      </c>
      <c r="C690" s="251"/>
      <c r="D690" s="252"/>
      <c r="E690" s="251"/>
      <c r="F690" s="252"/>
      <c r="H690" s="274" t="b">
        <f>IF(ISBLANK(C690),TRUE,IF(OR(ISBLANK(D690),ISBLANK(E690),ISBLANK(F690),ISBLANK(#REF!)),FALSE,TRUE))</f>
        <v>1</v>
      </c>
      <c r="I690" s="46">
        <f t="shared" si="71"/>
        <v>0</v>
      </c>
      <c r="J690" s="46">
        <f t="shared" si="72"/>
        <v>0</v>
      </c>
      <c r="K690" s="46">
        <f t="shared" si="73"/>
        <v>0</v>
      </c>
      <c r="L690" s="46">
        <f t="shared" si="74"/>
        <v>0</v>
      </c>
      <c r="M690" s="46">
        <f t="shared" si="75"/>
        <v>0</v>
      </c>
      <c r="N690" s="46">
        <f t="shared" si="76"/>
        <v>0</v>
      </c>
      <c r="P690" s="272" t="b">
        <f t="shared" si="77"/>
        <v>1</v>
      </c>
    </row>
    <row r="691" spans="2:16" ht="15.75" x14ac:dyDescent="0.25">
      <c r="B691" s="245">
        <v>676</v>
      </c>
      <c r="C691" s="251"/>
      <c r="D691" s="252"/>
      <c r="E691" s="251"/>
      <c r="F691" s="252"/>
      <c r="H691" s="274" t="b">
        <f>IF(ISBLANK(C691),TRUE,IF(OR(ISBLANK(D691),ISBLANK(E691),ISBLANK(F691),ISBLANK(#REF!)),FALSE,TRUE))</f>
        <v>1</v>
      </c>
      <c r="I691" s="46">
        <f t="shared" si="71"/>
        <v>0</v>
      </c>
      <c r="J691" s="46">
        <f t="shared" si="72"/>
        <v>0</v>
      </c>
      <c r="K691" s="46">
        <f t="shared" si="73"/>
        <v>0</v>
      </c>
      <c r="L691" s="46">
        <f t="shared" si="74"/>
        <v>0</v>
      </c>
      <c r="M691" s="46">
        <f t="shared" si="75"/>
        <v>0</v>
      </c>
      <c r="N691" s="46">
        <f t="shared" si="76"/>
        <v>0</v>
      </c>
      <c r="P691" s="272" t="b">
        <f t="shared" si="77"/>
        <v>1</v>
      </c>
    </row>
    <row r="692" spans="2:16" ht="15.75" x14ac:dyDescent="0.25">
      <c r="B692" s="245">
        <v>677</v>
      </c>
      <c r="C692" s="251"/>
      <c r="D692" s="252"/>
      <c r="E692" s="251"/>
      <c r="F692" s="252"/>
      <c r="H692" s="274" t="b">
        <f>IF(ISBLANK(C692),TRUE,IF(OR(ISBLANK(D692),ISBLANK(E692),ISBLANK(F692),ISBLANK(#REF!)),FALSE,TRUE))</f>
        <v>1</v>
      </c>
      <c r="I692" s="46">
        <f t="shared" si="71"/>
        <v>0</v>
      </c>
      <c r="J692" s="46">
        <f t="shared" si="72"/>
        <v>0</v>
      </c>
      <c r="K692" s="46">
        <f t="shared" si="73"/>
        <v>0</v>
      </c>
      <c r="L692" s="46">
        <f t="shared" si="74"/>
        <v>0</v>
      </c>
      <c r="M692" s="46">
        <f t="shared" si="75"/>
        <v>0</v>
      </c>
      <c r="N692" s="46">
        <f t="shared" si="76"/>
        <v>0</v>
      </c>
      <c r="P692" s="272" t="b">
        <f t="shared" si="77"/>
        <v>1</v>
      </c>
    </row>
    <row r="693" spans="2:16" ht="15.75" x14ac:dyDescent="0.25">
      <c r="B693" s="245">
        <v>678</v>
      </c>
      <c r="C693" s="251"/>
      <c r="D693" s="252"/>
      <c r="E693" s="251"/>
      <c r="F693" s="252"/>
      <c r="H693" s="274" t="b">
        <f>IF(ISBLANK(C693),TRUE,IF(OR(ISBLANK(D693),ISBLANK(E693),ISBLANK(F693),ISBLANK(#REF!)),FALSE,TRUE))</f>
        <v>1</v>
      </c>
      <c r="I693" s="46">
        <f t="shared" si="71"/>
        <v>0</v>
      </c>
      <c r="J693" s="46">
        <f t="shared" si="72"/>
        <v>0</v>
      </c>
      <c r="K693" s="46">
        <f t="shared" si="73"/>
        <v>0</v>
      </c>
      <c r="L693" s="46">
        <f t="shared" si="74"/>
        <v>0</v>
      </c>
      <c r="M693" s="46">
        <f t="shared" si="75"/>
        <v>0</v>
      </c>
      <c r="N693" s="46">
        <f t="shared" si="76"/>
        <v>0</v>
      </c>
      <c r="P693" s="272" t="b">
        <f t="shared" si="77"/>
        <v>1</v>
      </c>
    </row>
    <row r="694" spans="2:16" ht="15.75" x14ac:dyDescent="0.25">
      <c r="B694" s="245">
        <v>679</v>
      </c>
      <c r="C694" s="251"/>
      <c r="D694" s="252"/>
      <c r="E694" s="251"/>
      <c r="F694" s="252"/>
      <c r="H694" s="274" t="b">
        <f>IF(ISBLANK(C694),TRUE,IF(OR(ISBLANK(D694),ISBLANK(E694),ISBLANK(F694),ISBLANK(#REF!)),FALSE,TRUE))</f>
        <v>1</v>
      </c>
      <c r="I694" s="46">
        <f t="shared" si="71"/>
        <v>0</v>
      </c>
      <c r="J694" s="46">
        <f t="shared" si="72"/>
        <v>0</v>
      </c>
      <c r="K694" s="46">
        <f t="shared" si="73"/>
        <v>0</v>
      </c>
      <c r="L694" s="46">
        <f t="shared" si="74"/>
        <v>0</v>
      </c>
      <c r="M694" s="46">
        <f t="shared" si="75"/>
        <v>0</v>
      </c>
      <c r="N694" s="46">
        <f t="shared" si="76"/>
        <v>0</v>
      </c>
      <c r="P694" s="272" t="b">
        <f t="shared" si="77"/>
        <v>1</v>
      </c>
    </row>
    <row r="695" spans="2:16" ht="15.75" x14ac:dyDescent="0.25">
      <c r="B695" s="245">
        <v>680</v>
      </c>
      <c r="C695" s="251"/>
      <c r="D695" s="252"/>
      <c r="E695" s="251"/>
      <c r="F695" s="252"/>
      <c r="H695" s="274" t="b">
        <f>IF(ISBLANK(C695),TRUE,IF(OR(ISBLANK(D695),ISBLANK(E695),ISBLANK(F695),ISBLANK(#REF!)),FALSE,TRUE))</f>
        <v>1</v>
      </c>
      <c r="I695" s="46">
        <f t="shared" si="71"/>
        <v>0</v>
      </c>
      <c r="J695" s="46">
        <f t="shared" si="72"/>
        <v>0</v>
      </c>
      <c r="K695" s="46">
        <f t="shared" si="73"/>
        <v>0</v>
      </c>
      <c r="L695" s="46">
        <f t="shared" si="74"/>
        <v>0</v>
      </c>
      <c r="M695" s="46">
        <f t="shared" si="75"/>
        <v>0</v>
      </c>
      <c r="N695" s="46">
        <f t="shared" si="76"/>
        <v>0</v>
      </c>
      <c r="P695" s="272" t="b">
        <f t="shared" si="77"/>
        <v>1</v>
      </c>
    </row>
    <row r="696" spans="2:16" ht="15.75" x14ac:dyDescent="0.25">
      <c r="B696" s="245">
        <v>681</v>
      </c>
      <c r="C696" s="251"/>
      <c r="D696" s="252"/>
      <c r="E696" s="251"/>
      <c r="F696" s="252"/>
      <c r="H696" s="274" t="b">
        <f>IF(ISBLANK(C696),TRUE,IF(OR(ISBLANK(D696),ISBLANK(E696),ISBLANK(F696),ISBLANK(#REF!)),FALSE,TRUE))</f>
        <v>1</v>
      </c>
      <c r="I696" s="46">
        <f t="shared" si="71"/>
        <v>0</v>
      </c>
      <c r="J696" s="46">
        <f t="shared" si="72"/>
        <v>0</v>
      </c>
      <c r="K696" s="46">
        <f t="shared" si="73"/>
        <v>0</v>
      </c>
      <c r="L696" s="46">
        <f t="shared" si="74"/>
        <v>0</v>
      </c>
      <c r="M696" s="46">
        <f t="shared" si="75"/>
        <v>0</v>
      </c>
      <c r="N696" s="46">
        <f t="shared" si="76"/>
        <v>0</v>
      </c>
      <c r="P696" s="272" t="b">
        <f t="shared" si="77"/>
        <v>1</v>
      </c>
    </row>
    <row r="697" spans="2:16" ht="15.75" x14ac:dyDescent="0.25">
      <c r="B697" s="245">
        <v>682</v>
      </c>
      <c r="C697" s="251"/>
      <c r="D697" s="252"/>
      <c r="E697" s="251"/>
      <c r="F697" s="252"/>
      <c r="H697" s="274" t="b">
        <f>IF(ISBLANK(C697),TRUE,IF(OR(ISBLANK(D697),ISBLANK(E697),ISBLANK(F697),ISBLANK(#REF!)),FALSE,TRUE))</f>
        <v>1</v>
      </c>
      <c r="I697" s="46">
        <f t="shared" si="71"/>
        <v>0</v>
      </c>
      <c r="J697" s="46">
        <f t="shared" si="72"/>
        <v>0</v>
      </c>
      <c r="K697" s="46">
        <f t="shared" si="73"/>
        <v>0</v>
      </c>
      <c r="L697" s="46">
        <f t="shared" si="74"/>
        <v>0</v>
      </c>
      <c r="M697" s="46">
        <f t="shared" si="75"/>
        <v>0</v>
      </c>
      <c r="N697" s="46">
        <f t="shared" si="76"/>
        <v>0</v>
      </c>
      <c r="P697" s="272" t="b">
        <f t="shared" si="77"/>
        <v>1</v>
      </c>
    </row>
    <row r="698" spans="2:16" ht="15.75" x14ac:dyDescent="0.25">
      <c r="B698" s="245">
        <v>683</v>
      </c>
      <c r="C698" s="251"/>
      <c r="D698" s="252"/>
      <c r="E698" s="251"/>
      <c r="F698" s="252"/>
      <c r="H698" s="274" t="b">
        <f>IF(ISBLANK(C698),TRUE,IF(OR(ISBLANK(D698),ISBLANK(E698),ISBLANK(F698),ISBLANK(#REF!)),FALSE,TRUE))</f>
        <v>1</v>
      </c>
      <c r="I698" s="46">
        <f t="shared" si="71"/>
        <v>0</v>
      </c>
      <c r="J698" s="46">
        <f t="shared" si="72"/>
        <v>0</v>
      </c>
      <c r="K698" s="46">
        <f t="shared" si="73"/>
        <v>0</v>
      </c>
      <c r="L698" s="46">
        <f t="shared" si="74"/>
        <v>0</v>
      </c>
      <c r="M698" s="46">
        <f t="shared" si="75"/>
        <v>0</v>
      </c>
      <c r="N698" s="46">
        <f t="shared" si="76"/>
        <v>0</v>
      </c>
      <c r="P698" s="272" t="b">
        <f t="shared" si="77"/>
        <v>1</v>
      </c>
    </row>
    <row r="699" spans="2:16" ht="15.75" x14ac:dyDescent="0.25">
      <c r="B699" s="245">
        <v>684</v>
      </c>
      <c r="C699" s="251"/>
      <c r="D699" s="252"/>
      <c r="E699" s="251"/>
      <c r="F699" s="252"/>
      <c r="H699" s="274" t="b">
        <f>IF(ISBLANK(C699),TRUE,IF(OR(ISBLANK(D699),ISBLANK(E699),ISBLANK(F699),ISBLANK(#REF!)),FALSE,TRUE))</f>
        <v>1</v>
      </c>
      <c r="I699" s="46">
        <f t="shared" si="71"/>
        <v>0</v>
      </c>
      <c r="J699" s="46">
        <f t="shared" si="72"/>
        <v>0</v>
      </c>
      <c r="K699" s="46">
        <f t="shared" si="73"/>
        <v>0</v>
      </c>
      <c r="L699" s="46">
        <f t="shared" si="74"/>
        <v>0</v>
      </c>
      <c r="M699" s="46">
        <f t="shared" si="75"/>
        <v>0</v>
      </c>
      <c r="N699" s="46">
        <f t="shared" si="76"/>
        <v>0</v>
      </c>
      <c r="P699" s="272" t="b">
        <f t="shared" si="77"/>
        <v>1</v>
      </c>
    </row>
    <row r="700" spans="2:16" ht="15.75" x14ac:dyDescent="0.25">
      <c r="B700" s="245">
        <v>685</v>
      </c>
      <c r="C700" s="251"/>
      <c r="D700" s="252"/>
      <c r="E700" s="251"/>
      <c r="F700" s="252"/>
      <c r="H700" s="274" t="b">
        <f>IF(ISBLANK(C700),TRUE,IF(OR(ISBLANK(D700),ISBLANK(E700),ISBLANK(F700),ISBLANK(#REF!)),FALSE,TRUE))</f>
        <v>1</v>
      </c>
      <c r="I700" s="46">
        <f t="shared" si="71"/>
        <v>0</v>
      </c>
      <c r="J700" s="46">
        <f t="shared" si="72"/>
        <v>0</v>
      </c>
      <c r="K700" s="46">
        <f t="shared" si="73"/>
        <v>0</v>
      </c>
      <c r="L700" s="46">
        <f t="shared" si="74"/>
        <v>0</v>
      </c>
      <c r="M700" s="46">
        <f t="shared" si="75"/>
        <v>0</v>
      </c>
      <c r="N700" s="46">
        <f t="shared" si="76"/>
        <v>0</v>
      </c>
      <c r="P700" s="272" t="b">
        <f t="shared" si="77"/>
        <v>1</v>
      </c>
    </row>
    <row r="701" spans="2:16" ht="15.75" x14ac:dyDescent="0.25">
      <c r="B701" s="245">
        <v>686</v>
      </c>
      <c r="C701" s="251"/>
      <c r="D701" s="252"/>
      <c r="E701" s="251"/>
      <c r="F701" s="252"/>
      <c r="H701" s="274" t="b">
        <f>IF(ISBLANK(C701),TRUE,IF(OR(ISBLANK(D701),ISBLANK(E701),ISBLANK(F701),ISBLANK(#REF!)),FALSE,TRUE))</f>
        <v>1</v>
      </c>
      <c r="I701" s="46">
        <f t="shared" si="71"/>
        <v>0</v>
      </c>
      <c r="J701" s="46">
        <f t="shared" si="72"/>
        <v>0</v>
      </c>
      <c r="K701" s="46">
        <f t="shared" si="73"/>
        <v>0</v>
      </c>
      <c r="L701" s="46">
        <f t="shared" si="74"/>
        <v>0</v>
      </c>
      <c r="M701" s="46">
        <f t="shared" si="75"/>
        <v>0</v>
      </c>
      <c r="N701" s="46">
        <f t="shared" si="76"/>
        <v>0</v>
      </c>
      <c r="P701" s="272" t="b">
        <f t="shared" si="77"/>
        <v>1</v>
      </c>
    </row>
    <row r="702" spans="2:16" ht="15.75" x14ac:dyDescent="0.25">
      <c r="B702" s="245">
        <v>687</v>
      </c>
      <c r="C702" s="251"/>
      <c r="D702" s="252"/>
      <c r="E702" s="251"/>
      <c r="F702" s="252"/>
      <c r="H702" s="274" t="b">
        <f>IF(ISBLANK(C702),TRUE,IF(OR(ISBLANK(D702),ISBLANK(E702),ISBLANK(F702),ISBLANK(#REF!)),FALSE,TRUE))</f>
        <v>1</v>
      </c>
      <c r="I702" s="46">
        <f t="shared" si="71"/>
        <v>0</v>
      </c>
      <c r="J702" s="46">
        <f t="shared" si="72"/>
        <v>0</v>
      </c>
      <c r="K702" s="46">
        <f t="shared" si="73"/>
        <v>0</v>
      </c>
      <c r="L702" s="46">
        <f t="shared" si="74"/>
        <v>0</v>
      </c>
      <c r="M702" s="46">
        <f t="shared" si="75"/>
        <v>0</v>
      </c>
      <c r="N702" s="46">
        <f t="shared" si="76"/>
        <v>0</v>
      </c>
      <c r="P702" s="272" t="b">
        <f t="shared" si="77"/>
        <v>1</v>
      </c>
    </row>
    <row r="703" spans="2:16" ht="15.75" x14ac:dyDescent="0.25">
      <c r="B703" s="245">
        <v>688</v>
      </c>
      <c r="C703" s="251"/>
      <c r="D703" s="252"/>
      <c r="E703" s="251"/>
      <c r="F703" s="252"/>
      <c r="H703" s="274" t="b">
        <f>IF(ISBLANK(C703),TRUE,IF(OR(ISBLANK(D703),ISBLANK(E703),ISBLANK(F703),ISBLANK(#REF!)),FALSE,TRUE))</f>
        <v>1</v>
      </c>
      <c r="I703" s="46">
        <f t="shared" si="71"/>
        <v>0</v>
      </c>
      <c r="J703" s="46">
        <f t="shared" si="72"/>
        <v>0</v>
      </c>
      <c r="K703" s="46">
        <f t="shared" si="73"/>
        <v>0</v>
      </c>
      <c r="L703" s="46">
        <f t="shared" si="74"/>
        <v>0</v>
      </c>
      <c r="M703" s="46">
        <f t="shared" si="75"/>
        <v>0</v>
      </c>
      <c r="N703" s="46">
        <f t="shared" si="76"/>
        <v>0</v>
      </c>
      <c r="P703" s="272" t="b">
        <f t="shared" si="77"/>
        <v>1</v>
      </c>
    </row>
    <row r="704" spans="2:16" ht="15.75" x14ac:dyDescent="0.25">
      <c r="B704" s="245">
        <v>689</v>
      </c>
      <c r="C704" s="251"/>
      <c r="D704" s="252"/>
      <c r="E704" s="251"/>
      <c r="F704" s="252"/>
      <c r="H704" s="274" t="b">
        <f>IF(ISBLANK(C704),TRUE,IF(OR(ISBLANK(D704),ISBLANK(E704),ISBLANK(F704),ISBLANK(#REF!)),FALSE,TRUE))</f>
        <v>1</v>
      </c>
      <c r="I704" s="46">
        <f t="shared" si="71"/>
        <v>0</v>
      </c>
      <c r="J704" s="46">
        <f t="shared" si="72"/>
        <v>0</v>
      </c>
      <c r="K704" s="46">
        <f t="shared" si="73"/>
        <v>0</v>
      </c>
      <c r="L704" s="46">
        <f t="shared" si="74"/>
        <v>0</v>
      </c>
      <c r="M704" s="46">
        <f t="shared" si="75"/>
        <v>0</v>
      </c>
      <c r="N704" s="46">
        <f t="shared" si="76"/>
        <v>0</v>
      </c>
      <c r="P704" s="272" t="b">
        <f t="shared" si="77"/>
        <v>1</v>
      </c>
    </row>
    <row r="705" spans="2:16" ht="15.75" x14ac:dyDescent="0.25">
      <c r="B705" s="245">
        <v>690</v>
      </c>
      <c r="C705" s="251"/>
      <c r="D705" s="252"/>
      <c r="E705" s="251"/>
      <c r="F705" s="252"/>
      <c r="H705" s="274" t="b">
        <f>IF(ISBLANK(C705),TRUE,IF(OR(ISBLANK(D705),ISBLANK(E705),ISBLANK(F705),ISBLANK(#REF!)),FALSE,TRUE))</f>
        <v>1</v>
      </c>
      <c r="I705" s="46">
        <f t="shared" si="71"/>
        <v>0</v>
      </c>
      <c r="J705" s="46">
        <f t="shared" si="72"/>
        <v>0</v>
      </c>
      <c r="K705" s="46">
        <f t="shared" si="73"/>
        <v>0</v>
      </c>
      <c r="L705" s="46">
        <f t="shared" si="74"/>
        <v>0</v>
      </c>
      <c r="M705" s="46">
        <f t="shared" si="75"/>
        <v>0</v>
      </c>
      <c r="N705" s="46">
        <f t="shared" si="76"/>
        <v>0</v>
      </c>
      <c r="P705" s="272" t="b">
        <f t="shared" si="77"/>
        <v>1</v>
      </c>
    </row>
    <row r="706" spans="2:16" ht="15.75" x14ac:dyDescent="0.25">
      <c r="B706" s="245">
        <v>691</v>
      </c>
      <c r="C706" s="251"/>
      <c r="D706" s="252"/>
      <c r="E706" s="251"/>
      <c r="F706" s="252"/>
      <c r="H706" s="274" t="b">
        <f>IF(ISBLANK(C706),TRUE,IF(OR(ISBLANK(D706),ISBLANK(E706),ISBLANK(F706),ISBLANK(#REF!)),FALSE,TRUE))</f>
        <v>1</v>
      </c>
      <c r="I706" s="46">
        <f t="shared" si="71"/>
        <v>0</v>
      </c>
      <c r="J706" s="46">
        <f t="shared" si="72"/>
        <v>0</v>
      </c>
      <c r="K706" s="46">
        <f t="shared" si="73"/>
        <v>0</v>
      </c>
      <c r="L706" s="46">
        <f t="shared" si="74"/>
        <v>0</v>
      </c>
      <c r="M706" s="46">
        <f t="shared" si="75"/>
        <v>0</v>
      </c>
      <c r="N706" s="46">
        <f t="shared" si="76"/>
        <v>0</v>
      </c>
      <c r="P706" s="272" t="b">
        <f t="shared" si="77"/>
        <v>1</v>
      </c>
    </row>
    <row r="707" spans="2:16" ht="15.75" x14ac:dyDescent="0.25">
      <c r="B707" s="245">
        <v>692</v>
      </c>
      <c r="C707" s="251"/>
      <c r="D707" s="252"/>
      <c r="E707" s="251"/>
      <c r="F707" s="252"/>
      <c r="H707" s="274" t="b">
        <f>IF(ISBLANK(C707),TRUE,IF(OR(ISBLANK(D707),ISBLANK(E707),ISBLANK(F707),ISBLANK(#REF!)),FALSE,TRUE))</f>
        <v>1</v>
      </c>
      <c r="I707" s="46">
        <f t="shared" si="71"/>
        <v>0</v>
      </c>
      <c r="J707" s="46">
        <f t="shared" si="72"/>
        <v>0</v>
      </c>
      <c r="K707" s="46">
        <f t="shared" si="73"/>
        <v>0</v>
      </c>
      <c r="L707" s="46">
        <f t="shared" si="74"/>
        <v>0</v>
      </c>
      <c r="M707" s="46">
        <f t="shared" si="75"/>
        <v>0</v>
      </c>
      <c r="N707" s="46">
        <f t="shared" si="76"/>
        <v>0</v>
      </c>
      <c r="P707" s="272" t="b">
        <f t="shared" si="77"/>
        <v>1</v>
      </c>
    </row>
    <row r="708" spans="2:16" ht="15.75" x14ac:dyDescent="0.25">
      <c r="B708" s="245">
        <v>693</v>
      </c>
      <c r="C708" s="251"/>
      <c r="D708" s="252"/>
      <c r="E708" s="251"/>
      <c r="F708" s="252"/>
      <c r="H708" s="274" t="b">
        <f>IF(ISBLANK(C708),TRUE,IF(OR(ISBLANK(D708),ISBLANK(E708),ISBLANK(F708),ISBLANK(#REF!)),FALSE,TRUE))</f>
        <v>1</v>
      </c>
      <c r="I708" s="46">
        <f t="shared" si="71"/>
        <v>0</v>
      </c>
      <c r="J708" s="46">
        <f t="shared" si="72"/>
        <v>0</v>
      </c>
      <c r="K708" s="46">
        <f t="shared" si="73"/>
        <v>0</v>
      </c>
      <c r="L708" s="46">
        <f t="shared" si="74"/>
        <v>0</v>
      </c>
      <c r="M708" s="46">
        <f t="shared" si="75"/>
        <v>0</v>
      </c>
      <c r="N708" s="46">
        <f t="shared" si="76"/>
        <v>0</v>
      </c>
      <c r="P708" s="272" t="b">
        <f t="shared" si="77"/>
        <v>1</v>
      </c>
    </row>
    <row r="709" spans="2:16" ht="15.75" x14ac:dyDescent="0.25">
      <c r="B709" s="245">
        <v>694</v>
      </c>
      <c r="C709" s="251"/>
      <c r="D709" s="252"/>
      <c r="E709" s="251"/>
      <c r="F709" s="252"/>
      <c r="H709" s="274" t="b">
        <f>IF(ISBLANK(C709),TRUE,IF(OR(ISBLANK(D709),ISBLANK(E709),ISBLANK(F709),ISBLANK(#REF!)),FALSE,TRUE))</f>
        <v>1</v>
      </c>
      <c r="I709" s="46">
        <f t="shared" si="71"/>
        <v>0</v>
      </c>
      <c r="J709" s="46">
        <f t="shared" si="72"/>
        <v>0</v>
      </c>
      <c r="K709" s="46">
        <f t="shared" si="73"/>
        <v>0</v>
      </c>
      <c r="L709" s="46">
        <f t="shared" si="74"/>
        <v>0</v>
      </c>
      <c r="M709" s="46">
        <f t="shared" si="75"/>
        <v>0</v>
      </c>
      <c r="N709" s="46">
        <f t="shared" si="76"/>
        <v>0</v>
      </c>
      <c r="P709" s="272" t="b">
        <f t="shared" si="77"/>
        <v>1</v>
      </c>
    </row>
    <row r="710" spans="2:16" ht="15.75" x14ac:dyDescent="0.25">
      <c r="B710" s="245">
        <v>695</v>
      </c>
      <c r="C710" s="251"/>
      <c r="D710" s="252"/>
      <c r="E710" s="251"/>
      <c r="F710" s="252"/>
      <c r="H710" s="274" t="b">
        <f>IF(ISBLANK(C710),TRUE,IF(OR(ISBLANK(D710),ISBLANK(E710),ISBLANK(F710),ISBLANK(#REF!)),FALSE,TRUE))</f>
        <v>1</v>
      </c>
      <c r="I710" s="46">
        <f t="shared" si="71"/>
        <v>0</v>
      </c>
      <c r="J710" s="46">
        <f t="shared" si="72"/>
        <v>0</v>
      </c>
      <c r="K710" s="46">
        <f t="shared" si="73"/>
        <v>0</v>
      </c>
      <c r="L710" s="46">
        <f t="shared" si="74"/>
        <v>0</v>
      </c>
      <c r="M710" s="46">
        <f t="shared" si="75"/>
        <v>0</v>
      </c>
      <c r="N710" s="46">
        <f t="shared" si="76"/>
        <v>0</v>
      </c>
      <c r="P710" s="272" t="b">
        <f t="shared" si="77"/>
        <v>1</v>
      </c>
    </row>
    <row r="711" spans="2:16" ht="15.75" x14ac:dyDescent="0.25">
      <c r="B711" s="245">
        <v>696</v>
      </c>
      <c r="C711" s="251"/>
      <c r="D711" s="252"/>
      <c r="E711" s="251"/>
      <c r="F711" s="252"/>
      <c r="H711" s="274" t="b">
        <f>IF(ISBLANK(C711),TRUE,IF(OR(ISBLANK(D711),ISBLANK(E711),ISBLANK(F711),ISBLANK(#REF!)),FALSE,TRUE))</f>
        <v>1</v>
      </c>
      <c r="I711" s="46">
        <f t="shared" si="71"/>
        <v>0</v>
      </c>
      <c r="J711" s="46">
        <f t="shared" si="72"/>
        <v>0</v>
      </c>
      <c r="K711" s="46">
        <f t="shared" si="73"/>
        <v>0</v>
      </c>
      <c r="L711" s="46">
        <f t="shared" si="74"/>
        <v>0</v>
      </c>
      <c r="M711" s="46">
        <f t="shared" si="75"/>
        <v>0</v>
      </c>
      <c r="N711" s="46">
        <f t="shared" si="76"/>
        <v>0</v>
      </c>
      <c r="P711" s="272" t="b">
        <f t="shared" si="77"/>
        <v>1</v>
      </c>
    </row>
    <row r="712" spans="2:16" ht="15.75" x14ac:dyDescent="0.25">
      <c r="B712" s="245">
        <v>697</v>
      </c>
      <c r="C712" s="251"/>
      <c r="D712" s="252"/>
      <c r="E712" s="251"/>
      <c r="F712" s="252"/>
      <c r="H712" s="274" t="b">
        <f>IF(ISBLANK(C712),TRUE,IF(OR(ISBLANK(D712),ISBLANK(E712),ISBLANK(F712),ISBLANK(#REF!)),FALSE,TRUE))</f>
        <v>1</v>
      </c>
      <c r="I712" s="46">
        <f t="shared" si="71"/>
        <v>0</v>
      </c>
      <c r="J712" s="46">
        <f t="shared" si="72"/>
        <v>0</v>
      </c>
      <c r="K712" s="46">
        <f t="shared" si="73"/>
        <v>0</v>
      </c>
      <c r="L712" s="46">
        <f t="shared" si="74"/>
        <v>0</v>
      </c>
      <c r="M712" s="46">
        <f t="shared" si="75"/>
        <v>0</v>
      </c>
      <c r="N712" s="46">
        <f t="shared" si="76"/>
        <v>0</v>
      </c>
      <c r="P712" s="272" t="b">
        <f t="shared" si="77"/>
        <v>1</v>
      </c>
    </row>
    <row r="713" spans="2:16" ht="15.75" x14ac:dyDescent="0.25">
      <c r="B713" s="245">
        <v>698</v>
      </c>
      <c r="C713" s="251"/>
      <c r="D713" s="252"/>
      <c r="E713" s="251"/>
      <c r="F713" s="252"/>
      <c r="H713" s="274" t="b">
        <f>IF(ISBLANK(C713),TRUE,IF(OR(ISBLANK(D713),ISBLANK(E713),ISBLANK(F713),ISBLANK(#REF!)),FALSE,TRUE))</f>
        <v>1</v>
      </c>
      <c r="I713" s="46">
        <f t="shared" si="71"/>
        <v>0</v>
      </c>
      <c r="J713" s="46">
        <f t="shared" si="72"/>
        <v>0</v>
      </c>
      <c r="K713" s="46">
        <f t="shared" si="73"/>
        <v>0</v>
      </c>
      <c r="L713" s="46">
        <f t="shared" si="74"/>
        <v>0</v>
      </c>
      <c r="M713" s="46">
        <f t="shared" si="75"/>
        <v>0</v>
      </c>
      <c r="N713" s="46">
        <f t="shared" si="76"/>
        <v>0</v>
      </c>
      <c r="P713" s="272" t="b">
        <f t="shared" si="77"/>
        <v>1</v>
      </c>
    </row>
    <row r="714" spans="2:16" ht="15.75" x14ac:dyDescent="0.25">
      <c r="B714" s="245">
        <v>699</v>
      </c>
      <c r="C714" s="251"/>
      <c r="D714" s="252"/>
      <c r="E714" s="251"/>
      <c r="F714" s="252"/>
      <c r="H714" s="274" t="b">
        <f>IF(ISBLANK(C714),TRUE,IF(OR(ISBLANK(D714),ISBLANK(E714),ISBLANK(F714),ISBLANK(#REF!)),FALSE,TRUE))</f>
        <v>1</v>
      </c>
      <c r="I714" s="46">
        <f t="shared" si="71"/>
        <v>0</v>
      </c>
      <c r="J714" s="46">
        <f t="shared" si="72"/>
        <v>0</v>
      </c>
      <c r="K714" s="46">
        <f t="shared" si="73"/>
        <v>0</v>
      </c>
      <c r="L714" s="46">
        <f t="shared" si="74"/>
        <v>0</v>
      </c>
      <c r="M714" s="46">
        <f t="shared" si="75"/>
        <v>0</v>
      </c>
      <c r="N714" s="46">
        <f t="shared" si="76"/>
        <v>0</v>
      </c>
      <c r="P714" s="272" t="b">
        <f t="shared" si="77"/>
        <v>1</v>
      </c>
    </row>
    <row r="715" spans="2:16" ht="15.75" x14ac:dyDescent="0.25">
      <c r="B715" s="245">
        <v>700</v>
      </c>
      <c r="C715" s="251"/>
      <c r="D715" s="252"/>
      <c r="E715" s="251"/>
      <c r="F715" s="252"/>
      <c r="H715" s="274" t="b">
        <f>IF(ISBLANK(C715),TRUE,IF(OR(ISBLANK(D715),ISBLANK(E715),ISBLANK(F715),ISBLANK(#REF!)),FALSE,TRUE))</f>
        <v>1</v>
      </c>
      <c r="I715" s="46">
        <f t="shared" si="71"/>
        <v>0</v>
      </c>
      <c r="J715" s="46">
        <f t="shared" si="72"/>
        <v>0</v>
      </c>
      <c r="K715" s="46">
        <f t="shared" si="73"/>
        <v>0</v>
      </c>
      <c r="L715" s="46">
        <f t="shared" si="74"/>
        <v>0</v>
      </c>
      <c r="M715" s="46">
        <f t="shared" si="75"/>
        <v>0</v>
      </c>
      <c r="N715" s="46">
        <f t="shared" si="76"/>
        <v>0</v>
      </c>
      <c r="P715" s="272" t="b">
        <f t="shared" si="77"/>
        <v>1</v>
      </c>
    </row>
    <row r="716" spans="2:16" ht="15.75" x14ac:dyDescent="0.25">
      <c r="B716" s="245">
        <v>701</v>
      </c>
      <c r="C716" s="251"/>
      <c r="D716" s="252"/>
      <c r="E716" s="251"/>
      <c r="F716" s="252"/>
      <c r="H716" s="274" t="b">
        <f>IF(ISBLANK(C716),TRUE,IF(OR(ISBLANK(D716),ISBLANK(E716),ISBLANK(F716),ISBLANK(#REF!)),FALSE,TRUE))</f>
        <v>1</v>
      </c>
      <c r="I716" s="46">
        <f t="shared" si="71"/>
        <v>0</v>
      </c>
      <c r="J716" s="46">
        <f t="shared" si="72"/>
        <v>0</v>
      </c>
      <c r="K716" s="46">
        <f t="shared" si="73"/>
        <v>0</v>
      </c>
      <c r="L716" s="46">
        <f t="shared" si="74"/>
        <v>0</v>
      </c>
      <c r="M716" s="46">
        <f t="shared" si="75"/>
        <v>0</v>
      </c>
      <c r="N716" s="46">
        <f t="shared" si="76"/>
        <v>0</v>
      </c>
      <c r="P716" s="272" t="b">
        <f t="shared" si="77"/>
        <v>1</v>
      </c>
    </row>
    <row r="717" spans="2:16" ht="15.75" x14ac:dyDescent="0.25">
      <c r="B717" s="245">
        <v>702</v>
      </c>
      <c r="C717" s="251"/>
      <c r="D717" s="252"/>
      <c r="E717" s="251"/>
      <c r="F717" s="252"/>
      <c r="H717" s="274" t="b">
        <f>IF(ISBLANK(C717),TRUE,IF(OR(ISBLANK(D717),ISBLANK(E717),ISBLANK(F717),ISBLANK(#REF!)),FALSE,TRUE))</f>
        <v>1</v>
      </c>
      <c r="I717" s="46">
        <f t="shared" si="71"/>
        <v>0</v>
      </c>
      <c r="J717" s="46">
        <f t="shared" si="72"/>
        <v>0</v>
      </c>
      <c r="K717" s="46">
        <f t="shared" si="73"/>
        <v>0</v>
      </c>
      <c r="L717" s="46">
        <f t="shared" si="74"/>
        <v>0</v>
      </c>
      <c r="M717" s="46">
        <f t="shared" si="75"/>
        <v>0</v>
      </c>
      <c r="N717" s="46">
        <f t="shared" si="76"/>
        <v>0</v>
      </c>
      <c r="P717" s="272" t="b">
        <f t="shared" si="77"/>
        <v>1</v>
      </c>
    </row>
    <row r="718" spans="2:16" ht="15.75" x14ac:dyDescent="0.25">
      <c r="B718" s="245">
        <v>703</v>
      </c>
      <c r="C718" s="251"/>
      <c r="D718" s="252"/>
      <c r="E718" s="251"/>
      <c r="F718" s="252"/>
      <c r="H718" s="274" t="b">
        <f>IF(ISBLANK(C718),TRUE,IF(OR(ISBLANK(D718),ISBLANK(E718),ISBLANK(F718),ISBLANK(#REF!)),FALSE,TRUE))</f>
        <v>1</v>
      </c>
      <c r="I718" s="46">
        <f t="shared" si="71"/>
        <v>0</v>
      </c>
      <c r="J718" s="46">
        <f t="shared" si="72"/>
        <v>0</v>
      </c>
      <c r="K718" s="46">
        <f t="shared" si="73"/>
        <v>0</v>
      </c>
      <c r="L718" s="46">
        <f t="shared" si="74"/>
        <v>0</v>
      </c>
      <c r="M718" s="46">
        <f t="shared" si="75"/>
        <v>0</v>
      </c>
      <c r="N718" s="46">
        <f t="shared" si="76"/>
        <v>0</v>
      </c>
      <c r="P718" s="272" t="b">
        <f t="shared" si="77"/>
        <v>1</v>
      </c>
    </row>
    <row r="719" spans="2:16" ht="15.75" x14ac:dyDescent="0.25">
      <c r="B719" s="245">
        <v>704</v>
      </c>
      <c r="C719" s="251"/>
      <c r="D719" s="252"/>
      <c r="E719" s="251"/>
      <c r="F719" s="252"/>
      <c r="H719" s="274" t="b">
        <f>IF(ISBLANK(C719),TRUE,IF(OR(ISBLANK(D719),ISBLANK(E719),ISBLANK(F719),ISBLANK(#REF!)),FALSE,TRUE))</f>
        <v>1</v>
      </c>
      <c r="I719" s="46">
        <f t="shared" si="71"/>
        <v>0</v>
      </c>
      <c r="J719" s="46">
        <f t="shared" si="72"/>
        <v>0</v>
      </c>
      <c r="K719" s="46">
        <f t="shared" si="73"/>
        <v>0</v>
      </c>
      <c r="L719" s="46">
        <f t="shared" si="74"/>
        <v>0</v>
      </c>
      <c r="M719" s="46">
        <f t="shared" si="75"/>
        <v>0</v>
      </c>
      <c r="N719" s="46">
        <f t="shared" si="76"/>
        <v>0</v>
      </c>
      <c r="P719" s="272" t="b">
        <f t="shared" si="77"/>
        <v>1</v>
      </c>
    </row>
    <row r="720" spans="2:16" ht="15.75" x14ac:dyDescent="0.25">
      <c r="B720" s="245">
        <v>705</v>
      </c>
      <c r="C720" s="251"/>
      <c r="D720" s="252"/>
      <c r="E720" s="251"/>
      <c r="F720" s="252"/>
      <c r="H720" s="274" t="b">
        <f>IF(ISBLANK(C720),TRUE,IF(OR(ISBLANK(D720),ISBLANK(E720),ISBLANK(F720),ISBLANK(#REF!)),FALSE,TRUE))</f>
        <v>1</v>
      </c>
      <c r="I720" s="46">
        <f t="shared" ref="I720:I783" si="78">IF(E720="Retail",F720,0)</f>
        <v>0</v>
      </c>
      <c r="J720" s="46">
        <f t="shared" ref="J720:J783" si="79">IF(E720="Well Informed",F720,0)</f>
        <v>0</v>
      </c>
      <c r="K720" s="46">
        <f t="shared" ref="K720:K783" si="80">IF(E720="Professional",F720,0)</f>
        <v>0</v>
      </c>
      <c r="L720" s="46">
        <f t="shared" ref="L720:L783" si="81">IF(E720="Retail",D720,0)</f>
        <v>0</v>
      </c>
      <c r="M720" s="46">
        <f t="shared" ref="M720:M783" si="82">IF(E720="Well Informed",D720,0)</f>
        <v>0</v>
      </c>
      <c r="N720" s="46">
        <f t="shared" ref="N720:N783" si="83">IF(E720="Professional",D720,0)</f>
        <v>0</v>
      </c>
      <c r="P720" s="272" t="b">
        <f t="shared" si="77"/>
        <v>1</v>
      </c>
    </row>
    <row r="721" spans="2:16" ht="15.75" x14ac:dyDescent="0.25">
      <c r="B721" s="245">
        <v>706</v>
      </c>
      <c r="C721" s="251"/>
      <c r="D721" s="252"/>
      <c r="E721" s="251"/>
      <c r="F721" s="252"/>
      <c r="H721" s="274" t="b">
        <f>IF(ISBLANK(C721),TRUE,IF(OR(ISBLANK(D721),ISBLANK(E721),ISBLANK(F721),ISBLANK(#REF!)),FALSE,TRUE))</f>
        <v>1</v>
      </c>
      <c r="I721" s="46">
        <f t="shared" si="78"/>
        <v>0</v>
      </c>
      <c r="J721" s="46">
        <f t="shared" si="79"/>
        <v>0</v>
      </c>
      <c r="K721" s="46">
        <f t="shared" si="80"/>
        <v>0</v>
      </c>
      <c r="L721" s="46">
        <f t="shared" si="81"/>
        <v>0</v>
      </c>
      <c r="M721" s="46">
        <f t="shared" si="82"/>
        <v>0</v>
      </c>
      <c r="N721" s="46">
        <f t="shared" si="83"/>
        <v>0</v>
      </c>
      <c r="P721" s="272" t="b">
        <f t="shared" ref="P721:P784" si="84">IF(AND(D721&lt;&gt;"",C721="N/A"),FALSE,TRUE)</f>
        <v>1</v>
      </c>
    </row>
    <row r="722" spans="2:16" ht="15.75" x14ac:dyDescent="0.25">
      <c r="B722" s="245">
        <v>707</v>
      </c>
      <c r="C722" s="251"/>
      <c r="D722" s="252"/>
      <c r="E722" s="251"/>
      <c r="F722" s="252"/>
      <c r="H722" s="274" t="b">
        <f>IF(ISBLANK(C722),TRUE,IF(OR(ISBLANK(D722),ISBLANK(E722),ISBLANK(F722),ISBLANK(#REF!)),FALSE,TRUE))</f>
        <v>1</v>
      </c>
      <c r="I722" s="46">
        <f t="shared" si="78"/>
        <v>0</v>
      </c>
      <c r="J722" s="46">
        <f t="shared" si="79"/>
        <v>0</v>
      </c>
      <c r="K722" s="46">
        <f t="shared" si="80"/>
        <v>0</v>
      </c>
      <c r="L722" s="46">
        <f t="shared" si="81"/>
        <v>0</v>
      </c>
      <c r="M722" s="46">
        <f t="shared" si="82"/>
        <v>0</v>
      </c>
      <c r="N722" s="46">
        <f t="shared" si="83"/>
        <v>0</v>
      </c>
      <c r="P722" s="272" t="b">
        <f t="shared" si="84"/>
        <v>1</v>
      </c>
    </row>
    <row r="723" spans="2:16" ht="15.75" x14ac:dyDescent="0.25">
      <c r="B723" s="245">
        <v>708</v>
      </c>
      <c r="C723" s="251"/>
      <c r="D723" s="252"/>
      <c r="E723" s="251"/>
      <c r="F723" s="252"/>
      <c r="H723" s="274" t="b">
        <f>IF(ISBLANK(C723),TRUE,IF(OR(ISBLANK(D723),ISBLANK(E723),ISBLANK(F723),ISBLANK(#REF!)),FALSE,TRUE))</f>
        <v>1</v>
      </c>
      <c r="I723" s="46">
        <f t="shared" si="78"/>
        <v>0</v>
      </c>
      <c r="J723" s="46">
        <f t="shared" si="79"/>
        <v>0</v>
      </c>
      <c r="K723" s="46">
        <f t="shared" si="80"/>
        <v>0</v>
      </c>
      <c r="L723" s="46">
        <f t="shared" si="81"/>
        <v>0</v>
      </c>
      <c r="M723" s="46">
        <f t="shared" si="82"/>
        <v>0</v>
      </c>
      <c r="N723" s="46">
        <f t="shared" si="83"/>
        <v>0</v>
      </c>
      <c r="P723" s="272" t="b">
        <f t="shared" si="84"/>
        <v>1</v>
      </c>
    </row>
    <row r="724" spans="2:16" ht="15.75" x14ac:dyDescent="0.25">
      <c r="B724" s="245">
        <v>709</v>
      </c>
      <c r="C724" s="251"/>
      <c r="D724" s="252"/>
      <c r="E724" s="251"/>
      <c r="F724" s="252"/>
      <c r="H724" s="274" t="b">
        <f>IF(ISBLANK(C724),TRUE,IF(OR(ISBLANK(D724),ISBLANK(E724),ISBLANK(F724),ISBLANK(#REF!)),FALSE,TRUE))</f>
        <v>1</v>
      </c>
      <c r="I724" s="46">
        <f t="shared" si="78"/>
        <v>0</v>
      </c>
      <c r="J724" s="46">
        <f t="shared" si="79"/>
        <v>0</v>
      </c>
      <c r="K724" s="46">
        <f t="shared" si="80"/>
        <v>0</v>
      </c>
      <c r="L724" s="46">
        <f t="shared" si="81"/>
        <v>0</v>
      </c>
      <c r="M724" s="46">
        <f t="shared" si="82"/>
        <v>0</v>
      </c>
      <c r="N724" s="46">
        <f t="shared" si="83"/>
        <v>0</v>
      </c>
      <c r="P724" s="272" t="b">
        <f t="shared" si="84"/>
        <v>1</v>
      </c>
    </row>
    <row r="725" spans="2:16" ht="15.75" x14ac:dyDescent="0.25">
      <c r="B725" s="245">
        <v>710</v>
      </c>
      <c r="C725" s="251"/>
      <c r="D725" s="252"/>
      <c r="E725" s="251"/>
      <c r="F725" s="252"/>
      <c r="H725" s="274" t="b">
        <f>IF(ISBLANK(C725),TRUE,IF(OR(ISBLANK(D725),ISBLANK(E725),ISBLANK(F725),ISBLANK(#REF!)),FALSE,TRUE))</f>
        <v>1</v>
      </c>
      <c r="I725" s="46">
        <f t="shared" si="78"/>
        <v>0</v>
      </c>
      <c r="J725" s="46">
        <f t="shared" si="79"/>
        <v>0</v>
      </c>
      <c r="K725" s="46">
        <f t="shared" si="80"/>
        <v>0</v>
      </c>
      <c r="L725" s="46">
        <f t="shared" si="81"/>
        <v>0</v>
      </c>
      <c r="M725" s="46">
        <f t="shared" si="82"/>
        <v>0</v>
      </c>
      <c r="N725" s="46">
        <f t="shared" si="83"/>
        <v>0</v>
      </c>
      <c r="P725" s="272" t="b">
        <f t="shared" si="84"/>
        <v>1</v>
      </c>
    </row>
    <row r="726" spans="2:16" ht="15.75" x14ac:dyDescent="0.25">
      <c r="B726" s="245">
        <v>711</v>
      </c>
      <c r="C726" s="251"/>
      <c r="D726" s="252"/>
      <c r="E726" s="251"/>
      <c r="F726" s="252"/>
      <c r="H726" s="274" t="b">
        <f>IF(ISBLANK(C726),TRUE,IF(OR(ISBLANK(D726),ISBLANK(E726),ISBLANK(F726),ISBLANK(#REF!)),FALSE,TRUE))</f>
        <v>1</v>
      </c>
      <c r="I726" s="46">
        <f t="shared" si="78"/>
        <v>0</v>
      </c>
      <c r="J726" s="46">
        <f t="shared" si="79"/>
        <v>0</v>
      </c>
      <c r="K726" s="46">
        <f t="shared" si="80"/>
        <v>0</v>
      </c>
      <c r="L726" s="46">
        <f t="shared" si="81"/>
        <v>0</v>
      </c>
      <c r="M726" s="46">
        <f t="shared" si="82"/>
        <v>0</v>
      </c>
      <c r="N726" s="46">
        <f t="shared" si="83"/>
        <v>0</v>
      </c>
      <c r="P726" s="272" t="b">
        <f t="shared" si="84"/>
        <v>1</v>
      </c>
    </row>
    <row r="727" spans="2:16" ht="15.75" x14ac:dyDescent="0.25">
      <c r="B727" s="245">
        <v>712</v>
      </c>
      <c r="C727" s="251"/>
      <c r="D727" s="252"/>
      <c r="E727" s="251"/>
      <c r="F727" s="252"/>
      <c r="H727" s="274" t="b">
        <f>IF(ISBLANK(C727),TRUE,IF(OR(ISBLANK(D727),ISBLANK(E727),ISBLANK(F727),ISBLANK(#REF!)),FALSE,TRUE))</f>
        <v>1</v>
      </c>
      <c r="I727" s="46">
        <f t="shared" si="78"/>
        <v>0</v>
      </c>
      <c r="J727" s="46">
        <f t="shared" si="79"/>
        <v>0</v>
      </c>
      <c r="K727" s="46">
        <f t="shared" si="80"/>
        <v>0</v>
      </c>
      <c r="L727" s="46">
        <f t="shared" si="81"/>
        <v>0</v>
      </c>
      <c r="M727" s="46">
        <f t="shared" si="82"/>
        <v>0</v>
      </c>
      <c r="N727" s="46">
        <f t="shared" si="83"/>
        <v>0</v>
      </c>
      <c r="P727" s="272" t="b">
        <f t="shared" si="84"/>
        <v>1</v>
      </c>
    </row>
    <row r="728" spans="2:16" ht="15.75" x14ac:dyDescent="0.25">
      <c r="B728" s="245">
        <v>713</v>
      </c>
      <c r="C728" s="251"/>
      <c r="D728" s="252"/>
      <c r="E728" s="251"/>
      <c r="F728" s="252"/>
      <c r="H728" s="274" t="b">
        <f>IF(ISBLANK(C728),TRUE,IF(OR(ISBLANK(D728),ISBLANK(E728),ISBLANK(F728),ISBLANK(#REF!)),FALSE,TRUE))</f>
        <v>1</v>
      </c>
      <c r="I728" s="46">
        <f t="shared" si="78"/>
        <v>0</v>
      </c>
      <c r="J728" s="46">
        <f t="shared" si="79"/>
        <v>0</v>
      </c>
      <c r="K728" s="46">
        <f t="shared" si="80"/>
        <v>0</v>
      </c>
      <c r="L728" s="46">
        <f t="shared" si="81"/>
        <v>0</v>
      </c>
      <c r="M728" s="46">
        <f t="shared" si="82"/>
        <v>0</v>
      </c>
      <c r="N728" s="46">
        <f t="shared" si="83"/>
        <v>0</v>
      </c>
      <c r="P728" s="272" t="b">
        <f t="shared" si="84"/>
        <v>1</v>
      </c>
    </row>
    <row r="729" spans="2:16" ht="15.75" x14ac:dyDescent="0.25">
      <c r="B729" s="245">
        <v>714</v>
      </c>
      <c r="C729" s="251"/>
      <c r="D729" s="252"/>
      <c r="E729" s="251"/>
      <c r="F729" s="252"/>
      <c r="H729" s="274" t="b">
        <f>IF(ISBLANK(C729),TRUE,IF(OR(ISBLANK(D729),ISBLANK(E729),ISBLANK(F729),ISBLANK(#REF!)),FALSE,TRUE))</f>
        <v>1</v>
      </c>
      <c r="I729" s="46">
        <f t="shared" si="78"/>
        <v>0</v>
      </c>
      <c r="J729" s="46">
        <f t="shared" si="79"/>
        <v>0</v>
      </c>
      <c r="K729" s="46">
        <f t="shared" si="80"/>
        <v>0</v>
      </c>
      <c r="L729" s="46">
        <f t="shared" si="81"/>
        <v>0</v>
      </c>
      <c r="M729" s="46">
        <f t="shared" si="82"/>
        <v>0</v>
      </c>
      <c r="N729" s="46">
        <f t="shared" si="83"/>
        <v>0</v>
      </c>
      <c r="P729" s="272" t="b">
        <f t="shared" si="84"/>
        <v>1</v>
      </c>
    </row>
    <row r="730" spans="2:16" ht="15.75" x14ac:dyDescent="0.25">
      <c r="B730" s="245">
        <v>715</v>
      </c>
      <c r="C730" s="251"/>
      <c r="D730" s="252"/>
      <c r="E730" s="251"/>
      <c r="F730" s="252"/>
      <c r="H730" s="274" t="b">
        <f>IF(ISBLANK(C730),TRUE,IF(OR(ISBLANK(D730),ISBLANK(E730),ISBLANK(F730),ISBLANK(#REF!)),FALSE,TRUE))</f>
        <v>1</v>
      </c>
      <c r="I730" s="46">
        <f t="shared" si="78"/>
        <v>0</v>
      </c>
      <c r="J730" s="46">
        <f t="shared" si="79"/>
        <v>0</v>
      </c>
      <c r="K730" s="46">
        <f t="shared" si="80"/>
        <v>0</v>
      </c>
      <c r="L730" s="46">
        <f t="shared" si="81"/>
        <v>0</v>
      </c>
      <c r="M730" s="46">
        <f t="shared" si="82"/>
        <v>0</v>
      </c>
      <c r="N730" s="46">
        <f t="shared" si="83"/>
        <v>0</v>
      </c>
      <c r="P730" s="272" t="b">
        <f t="shared" si="84"/>
        <v>1</v>
      </c>
    </row>
    <row r="731" spans="2:16" ht="15.75" x14ac:dyDescent="0.25">
      <c r="B731" s="245">
        <v>716</v>
      </c>
      <c r="C731" s="251"/>
      <c r="D731" s="252"/>
      <c r="E731" s="251"/>
      <c r="F731" s="252"/>
      <c r="H731" s="274" t="b">
        <f>IF(ISBLANK(C731),TRUE,IF(OR(ISBLANK(D731),ISBLANK(E731),ISBLANK(F731),ISBLANK(#REF!)),FALSE,TRUE))</f>
        <v>1</v>
      </c>
      <c r="I731" s="46">
        <f t="shared" si="78"/>
        <v>0</v>
      </c>
      <c r="J731" s="46">
        <f t="shared" si="79"/>
        <v>0</v>
      </c>
      <c r="K731" s="46">
        <f t="shared" si="80"/>
        <v>0</v>
      </c>
      <c r="L731" s="46">
        <f t="shared" si="81"/>
        <v>0</v>
      </c>
      <c r="M731" s="46">
        <f t="shared" si="82"/>
        <v>0</v>
      </c>
      <c r="N731" s="46">
        <f t="shared" si="83"/>
        <v>0</v>
      </c>
      <c r="P731" s="272" t="b">
        <f t="shared" si="84"/>
        <v>1</v>
      </c>
    </row>
    <row r="732" spans="2:16" ht="15.75" x14ac:dyDescent="0.25">
      <c r="B732" s="245">
        <v>717</v>
      </c>
      <c r="C732" s="251"/>
      <c r="D732" s="252"/>
      <c r="E732" s="251"/>
      <c r="F732" s="252"/>
      <c r="H732" s="274" t="b">
        <f>IF(ISBLANK(C732),TRUE,IF(OR(ISBLANK(D732),ISBLANK(E732),ISBLANK(F732),ISBLANK(#REF!)),FALSE,TRUE))</f>
        <v>1</v>
      </c>
      <c r="I732" s="46">
        <f t="shared" si="78"/>
        <v>0</v>
      </c>
      <c r="J732" s="46">
        <f t="shared" si="79"/>
        <v>0</v>
      </c>
      <c r="K732" s="46">
        <f t="shared" si="80"/>
        <v>0</v>
      </c>
      <c r="L732" s="46">
        <f t="shared" si="81"/>
        <v>0</v>
      </c>
      <c r="M732" s="46">
        <f t="shared" si="82"/>
        <v>0</v>
      </c>
      <c r="N732" s="46">
        <f t="shared" si="83"/>
        <v>0</v>
      </c>
      <c r="P732" s="272" t="b">
        <f t="shared" si="84"/>
        <v>1</v>
      </c>
    </row>
    <row r="733" spans="2:16" ht="15.75" x14ac:dyDescent="0.25">
      <c r="B733" s="245">
        <v>718</v>
      </c>
      <c r="C733" s="251"/>
      <c r="D733" s="252"/>
      <c r="E733" s="251"/>
      <c r="F733" s="252"/>
      <c r="H733" s="274" t="b">
        <f>IF(ISBLANK(C733),TRUE,IF(OR(ISBLANK(D733),ISBLANK(E733),ISBLANK(F733),ISBLANK(#REF!)),FALSE,TRUE))</f>
        <v>1</v>
      </c>
      <c r="I733" s="46">
        <f t="shared" si="78"/>
        <v>0</v>
      </c>
      <c r="J733" s="46">
        <f t="shared" si="79"/>
        <v>0</v>
      </c>
      <c r="K733" s="46">
        <f t="shared" si="80"/>
        <v>0</v>
      </c>
      <c r="L733" s="46">
        <f t="shared" si="81"/>
        <v>0</v>
      </c>
      <c r="M733" s="46">
        <f t="shared" si="82"/>
        <v>0</v>
      </c>
      <c r="N733" s="46">
        <f t="shared" si="83"/>
        <v>0</v>
      </c>
      <c r="P733" s="272" t="b">
        <f t="shared" si="84"/>
        <v>1</v>
      </c>
    </row>
    <row r="734" spans="2:16" ht="15.75" x14ac:dyDescent="0.25">
      <c r="B734" s="245">
        <v>719</v>
      </c>
      <c r="C734" s="251"/>
      <c r="D734" s="252"/>
      <c r="E734" s="251"/>
      <c r="F734" s="252"/>
      <c r="H734" s="274" t="b">
        <f>IF(ISBLANK(C734),TRUE,IF(OR(ISBLANK(D734),ISBLANK(E734),ISBLANK(F734),ISBLANK(#REF!)),FALSE,TRUE))</f>
        <v>1</v>
      </c>
      <c r="I734" s="46">
        <f t="shared" si="78"/>
        <v>0</v>
      </c>
      <c r="J734" s="46">
        <f t="shared" si="79"/>
        <v>0</v>
      </c>
      <c r="K734" s="46">
        <f t="shared" si="80"/>
        <v>0</v>
      </c>
      <c r="L734" s="46">
        <f t="shared" si="81"/>
        <v>0</v>
      </c>
      <c r="M734" s="46">
        <f t="shared" si="82"/>
        <v>0</v>
      </c>
      <c r="N734" s="46">
        <f t="shared" si="83"/>
        <v>0</v>
      </c>
      <c r="P734" s="272" t="b">
        <f t="shared" si="84"/>
        <v>1</v>
      </c>
    </row>
    <row r="735" spans="2:16" ht="15.75" x14ac:dyDescent="0.25">
      <c r="B735" s="245">
        <v>720</v>
      </c>
      <c r="C735" s="251"/>
      <c r="D735" s="252"/>
      <c r="E735" s="251"/>
      <c r="F735" s="252"/>
      <c r="H735" s="274" t="b">
        <f>IF(ISBLANK(C735),TRUE,IF(OR(ISBLANK(D735),ISBLANK(E735),ISBLANK(F735),ISBLANK(#REF!)),FALSE,TRUE))</f>
        <v>1</v>
      </c>
      <c r="I735" s="46">
        <f t="shared" si="78"/>
        <v>0</v>
      </c>
      <c r="J735" s="46">
        <f t="shared" si="79"/>
        <v>0</v>
      </c>
      <c r="K735" s="46">
        <f t="shared" si="80"/>
        <v>0</v>
      </c>
      <c r="L735" s="46">
        <f t="shared" si="81"/>
        <v>0</v>
      </c>
      <c r="M735" s="46">
        <f t="shared" si="82"/>
        <v>0</v>
      </c>
      <c r="N735" s="46">
        <f t="shared" si="83"/>
        <v>0</v>
      </c>
      <c r="P735" s="272" t="b">
        <f t="shared" si="84"/>
        <v>1</v>
      </c>
    </row>
    <row r="736" spans="2:16" ht="15.75" x14ac:dyDescent="0.25">
      <c r="B736" s="245">
        <v>721</v>
      </c>
      <c r="C736" s="251"/>
      <c r="D736" s="252"/>
      <c r="E736" s="251"/>
      <c r="F736" s="252"/>
      <c r="H736" s="274" t="b">
        <f>IF(ISBLANK(C736),TRUE,IF(OR(ISBLANK(D736),ISBLANK(E736),ISBLANK(F736),ISBLANK(#REF!)),FALSE,TRUE))</f>
        <v>1</v>
      </c>
      <c r="I736" s="46">
        <f t="shared" si="78"/>
        <v>0</v>
      </c>
      <c r="J736" s="46">
        <f t="shared" si="79"/>
        <v>0</v>
      </c>
      <c r="K736" s="46">
        <f t="shared" si="80"/>
        <v>0</v>
      </c>
      <c r="L736" s="46">
        <f t="shared" si="81"/>
        <v>0</v>
      </c>
      <c r="M736" s="46">
        <f t="shared" si="82"/>
        <v>0</v>
      </c>
      <c r="N736" s="46">
        <f t="shared" si="83"/>
        <v>0</v>
      </c>
      <c r="P736" s="272" t="b">
        <f t="shared" si="84"/>
        <v>1</v>
      </c>
    </row>
    <row r="737" spans="2:16" ht="15.75" x14ac:dyDescent="0.25">
      <c r="B737" s="245">
        <v>722</v>
      </c>
      <c r="C737" s="251"/>
      <c r="D737" s="252"/>
      <c r="E737" s="251"/>
      <c r="F737" s="252"/>
      <c r="H737" s="274" t="b">
        <f>IF(ISBLANK(C737),TRUE,IF(OR(ISBLANK(D737),ISBLANK(E737),ISBLANK(F737),ISBLANK(#REF!)),FALSE,TRUE))</f>
        <v>1</v>
      </c>
      <c r="I737" s="46">
        <f t="shared" si="78"/>
        <v>0</v>
      </c>
      <c r="J737" s="46">
        <f t="shared" si="79"/>
        <v>0</v>
      </c>
      <c r="K737" s="46">
        <f t="shared" si="80"/>
        <v>0</v>
      </c>
      <c r="L737" s="46">
        <f t="shared" si="81"/>
        <v>0</v>
      </c>
      <c r="M737" s="46">
        <f t="shared" si="82"/>
        <v>0</v>
      </c>
      <c r="N737" s="46">
        <f t="shared" si="83"/>
        <v>0</v>
      </c>
      <c r="P737" s="272" t="b">
        <f t="shared" si="84"/>
        <v>1</v>
      </c>
    </row>
    <row r="738" spans="2:16" ht="15.75" x14ac:dyDescent="0.25">
      <c r="B738" s="245">
        <v>723</v>
      </c>
      <c r="C738" s="251"/>
      <c r="D738" s="252"/>
      <c r="E738" s="251"/>
      <c r="F738" s="252"/>
      <c r="H738" s="274" t="b">
        <f>IF(ISBLANK(C738),TRUE,IF(OR(ISBLANK(D738),ISBLANK(E738),ISBLANK(F738),ISBLANK(#REF!)),FALSE,TRUE))</f>
        <v>1</v>
      </c>
      <c r="I738" s="46">
        <f t="shared" si="78"/>
        <v>0</v>
      </c>
      <c r="J738" s="46">
        <f t="shared" si="79"/>
        <v>0</v>
      </c>
      <c r="K738" s="46">
        <f t="shared" si="80"/>
        <v>0</v>
      </c>
      <c r="L738" s="46">
        <f t="shared" si="81"/>
        <v>0</v>
      </c>
      <c r="M738" s="46">
        <f t="shared" si="82"/>
        <v>0</v>
      </c>
      <c r="N738" s="46">
        <f t="shared" si="83"/>
        <v>0</v>
      </c>
      <c r="P738" s="272" t="b">
        <f t="shared" si="84"/>
        <v>1</v>
      </c>
    </row>
    <row r="739" spans="2:16" ht="15.75" x14ac:dyDescent="0.25">
      <c r="B739" s="245">
        <v>724</v>
      </c>
      <c r="C739" s="251"/>
      <c r="D739" s="252"/>
      <c r="E739" s="251"/>
      <c r="F739" s="252"/>
      <c r="H739" s="274" t="b">
        <f>IF(ISBLANK(C739),TRUE,IF(OR(ISBLANK(D739),ISBLANK(E739),ISBLANK(F739),ISBLANK(#REF!)),FALSE,TRUE))</f>
        <v>1</v>
      </c>
      <c r="I739" s="46">
        <f t="shared" si="78"/>
        <v>0</v>
      </c>
      <c r="J739" s="46">
        <f t="shared" si="79"/>
        <v>0</v>
      </c>
      <c r="K739" s="46">
        <f t="shared" si="80"/>
        <v>0</v>
      </c>
      <c r="L739" s="46">
        <f t="shared" si="81"/>
        <v>0</v>
      </c>
      <c r="M739" s="46">
        <f t="shared" si="82"/>
        <v>0</v>
      </c>
      <c r="N739" s="46">
        <f t="shared" si="83"/>
        <v>0</v>
      </c>
      <c r="P739" s="272" t="b">
        <f t="shared" si="84"/>
        <v>1</v>
      </c>
    </row>
    <row r="740" spans="2:16" ht="15.75" x14ac:dyDescent="0.25">
      <c r="B740" s="245">
        <v>725</v>
      </c>
      <c r="C740" s="251"/>
      <c r="D740" s="252"/>
      <c r="E740" s="251"/>
      <c r="F740" s="252"/>
      <c r="H740" s="274" t="b">
        <f>IF(ISBLANK(C740),TRUE,IF(OR(ISBLANK(D740),ISBLANK(E740),ISBLANK(F740),ISBLANK(#REF!)),FALSE,TRUE))</f>
        <v>1</v>
      </c>
      <c r="I740" s="46">
        <f t="shared" si="78"/>
        <v>0</v>
      </c>
      <c r="J740" s="46">
        <f t="shared" si="79"/>
        <v>0</v>
      </c>
      <c r="K740" s="46">
        <f t="shared" si="80"/>
        <v>0</v>
      </c>
      <c r="L740" s="46">
        <f t="shared" si="81"/>
        <v>0</v>
      </c>
      <c r="M740" s="46">
        <f t="shared" si="82"/>
        <v>0</v>
      </c>
      <c r="N740" s="46">
        <f t="shared" si="83"/>
        <v>0</v>
      </c>
      <c r="P740" s="272" t="b">
        <f t="shared" si="84"/>
        <v>1</v>
      </c>
    </row>
    <row r="741" spans="2:16" ht="15.75" x14ac:dyDescent="0.25">
      <c r="B741" s="245">
        <v>726</v>
      </c>
      <c r="C741" s="251"/>
      <c r="D741" s="252"/>
      <c r="E741" s="251"/>
      <c r="F741" s="252"/>
      <c r="H741" s="274" t="b">
        <f>IF(ISBLANK(C741),TRUE,IF(OR(ISBLANK(D741),ISBLANK(E741),ISBLANK(F741),ISBLANK(#REF!)),FALSE,TRUE))</f>
        <v>1</v>
      </c>
      <c r="I741" s="46">
        <f t="shared" si="78"/>
        <v>0</v>
      </c>
      <c r="J741" s="46">
        <f t="shared" si="79"/>
        <v>0</v>
      </c>
      <c r="K741" s="46">
        <f t="shared" si="80"/>
        <v>0</v>
      </c>
      <c r="L741" s="46">
        <f t="shared" si="81"/>
        <v>0</v>
      </c>
      <c r="M741" s="46">
        <f t="shared" si="82"/>
        <v>0</v>
      </c>
      <c r="N741" s="46">
        <f t="shared" si="83"/>
        <v>0</v>
      </c>
      <c r="P741" s="272" t="b">
        <f t="shared" si="84"/>
        <v>1</v>
      </c>
    </row>
    <row r="742" spans="2:16" ht="15.75" x14ac:dyDescent="0.25">
      <c r="B742" s="245">
        <v>727</v>
      </c>
      <c r="C742" s="251"/>
      <c r="D742" s="252"/>
      <c r="E742" s="251"/>
      <c r="F742" s="252"/>
      <c r="H742" s="274" t="b">
        <f>IF(ISBLANK(C742),TRUE,IF(OR(ISBLANK(D742),ISBLANK(E742),ISBLANK(F742),ISBLANK(#REF!)),FALSE,TRUE))</f>
        <v>1</v>
      </c>
      <c r="I742" s="46">
        <f t="shared" si="78"/>
        <v>0</v>
      </c>
      <c r="J742" s="46">
        <f t="shared" si="79"/>
        <v>0</v>
      </c>
      <c r="K742" s="46">
        <f t="shared" si="80"/>
        <v>0</v>
      </c>
      <c r="L742" s="46">
        <f t="shared" si="81"/>
        <v>0</v>
      </c>
      <c r="M742" s="46">
        <f t="shared" si="82"/>
        <v>0</v>
      </c>
      <c r="N742" s="46">
        <f t="shared" si="83"/>
        <v>0</v>
      </c>
      <c r="P742" s="272" t="b">
        <f t="shared" si="84"/>
        <v>1</v>
      </c>
    </row>
    <row r="743" spans="2:16" ht="15.75" x14ac:dyDescent="0.25">
      <c r="B743" s="245">
        <v>728</v>
      </c>
      <c r="C743" s="251"/>
      <c r="D743" s="252"/>
      <c r="E743" s="251"/>
      <c r="F743" s="252"/>
      <c r="H743" s="274" t="b">
        <f>IF(ISBLANK(C743),TRUE,IF(OR(ISBLANK(D743),ISBLANK(E743),ISBLANK(F743),ISBLANK(#REF!)),FALSE,TRUE))</f>
        <v>1</v>
      </c>
      <c r="I743" s="46">
        <f t="shared" si="78"/>
        <v>0</v>
      </c>
      <c r="J743" s="46">
        <f t="shared" si="79"/>
        <v>0</v>
      </c>
      <c r="K743" s="46">
        <f t="shared" si="80"/>
        <v>0</v>
      </c>
      <c r="L743" s="46">
        <f t="shared" si="81"/>
        <v>0</v>
      </c>
      <c r="M743" s="46">
        <f t="shared" si="82"/>
        <v>0</v>
      </c>
      <c r="N743" s="46">
        <f t="shared" si="83"/>
        <v>0</v>
      </c>
      <c r="P743" s="272" t="b">
        <f t="shared" si="84"/>
        <v>1</v>
      </c>
    </row>
    <row r="744" spans="2:16" ht="15.75" x14ac:dyDescent="0.25">
      <c r="B744" s="245">
        <v>729</v>
      </c>
      <c r="C744" s="251"/>
      <c r="D744" s="252"/>
      <c r="E744" s="251"/>
      <c r="F744" s="252"/>
      <c r="H744" s="274" t="b">
        <f>IF(ISBLANK(C744),TRUE,IF(OR(ISBLANK(D744),ISBLANK(E744),ISBLANK(F744),ISBLANK(#REF!)),FALSE,TRUE))</f>
        <v>1</v>
      </c>
      <c r="I744" s="46">
        <f t="shared" si="78"/>
        <v>0</v>
      </c>
      <c r="J744" s="46">
        <f t="shared" si="79"/>
        <v>0</v>
      </c>
      <c r="K744" s="46">
        <f t="shared" si="80"/>
        <v>0</v>
      </c>
      <c r="L744" s="46">
        <f t="shared" si="81"/>
        <v>0</v>
      </c>
      <c r="M744" s="46">
        <f t="shared" si="82"/>
        <v>0</v>
      </c>
      <c r="N744" s="46">
        <f t="shared" si="83"/>
        <v>0</v>
      </c>
      <c r="P744" s="272" t="b">
        <f t="shared" si="84"/>
        <v>1</v>
      </c>
    </row>
    <row r="745" spans="2:16" ht="15.75" x14ac:dyDescent="0.25">
      <c r="B745" s="245">
        <v>730</v>
      </c>
      <c r="C745" s="251"/>
      <c r="D745" s="252"/>
      <c r="E745" s="251"/>
      <c r="F745" s="252"/>
      <c r="H745" s="274" t="b">
        <f>IF(ISBLANK(C745),TRUE,IF(OR(ISBLANK(D745),ISBLANK(E745),ISBLANK(F745),ISBLANK(#REF!)),FALSE,TRUE))</f>
        <v>1</v>
      </c>
      <c r="I745" s="46">
        <f t="shared" si="78"/>
        <v>0</v>
      </c>
      <c r="J745" s="46">
        <f t="shared" si="79"/>
        <v>0</v>
      </c>
      <c r="K745" s="46">
        <f t="shared" si="80"/>
        <v>0</v>
      </c>
      <c r="L745" s="46">
        <f t="shared" si="81"/>
        <v>0</v>
      </c>
      <c r="M745" s="46">
        <f t="shared" si="82"/>
        <v>0</v>
      </c>
      <c r="N745" s="46">
        <f t="shared" si="83"/>
        <v>0</v>
      </c>
      <c r="P745" s="272" t="b">
        <f t="shared" si="84"/>
        <v>1</v>
      </c>
    </row>
    <row r="746" spans="2:16" ht="15.75" x14ac:dyDescent="0.25">
      <c r="B746" s="245">
        <v>731</v>
      </c>
      <c r="C746" s="251"/>
      <c r="D746" s="252"/>
      <c r="E746" s="251"/>
      <c r="F746" s="252"/>
      <c r="H746" s="274" t="b">
        <f>IF(ISBLANK(C746),TRUE,IF(OR(ISBLANK(D746),ISBLANK(E746),ISBLANK(F746),ISBLANK(#REF!)),FALSE,TRUE))</f>
        <v>1</v>
      </c>
      <c r="I746" s="46">
        <f t="shared" si="78"/>
        <v>0</v>
      </c>
      <c r="J746" s="46">
        <f t="shared" si="79"/>
        <v>0</v>
      </c>
      <c r="K746" s="46">
        <f t="shared" si="80"/>
        <v>0</v>
      </c>
      <c r="L746" s="46">
        <f t="shared" si="81"/>
        <v>0</v>
      </c>
      <c r="M746" s="46">
        <f t="shared" si="82"/>
        <v>0</v>
      </c>
      <c r="N746" s="46">
        <f t="shared" si="83"/>
        <v>0</v>
      </c>
      <c r="P746" s="272" t="b">
        <f t="shared" si="84"/>
        <v>1</v>
      </c>
    </row>
    <row r="747" spans="2:16" ht="15.75" x14ac:dyDescent="0.25">
      <c r="B747" s="245">
        <v>732</v>
      </c>
      <c r="C747" s="251"/>
      <c r="D747" s="252"/>
      <c r="E747" s="251"/>
      <c r="F747" s="252"/>
      <c r="H747" s="274" t="b">
        <f>IF(ISBLANK(C747),TRUE,IF(OR(ISBLANK(D747),ISBLANK(E747),ISBLANK(F747),ISBLANK(#REF!)),FALSE,TRUE))</f>
        <v>1</v>
      </c>
      <c r="I747" s="46">
        <f t="shared" si="78"/>
        <v>0</v>
      </c>
      <c r="J747" s="46">
        <f t="shared" si="79"/>
        <v>0</v>
      </c>
      <c r="K747" s="46">
        <f t="shared" si="80"/>
        <v>0</v>
      </c>
      <c r="L747" s="46">
        <f t="shared" si="81"/>
        <v>0</v>
      </c>
      <c r="M747" s="46">
        <f t="shared" si="82"/>
        <v>0</v>
      </c>
      <c r="N747" s="46">
        <f t="shared" si="83"/>
        <v>0</v>
      </c>
      <c r="P747" s="272" t="b">
        <f t="shared" si="84"/>
        <v>1</v>
      </c>
    </row>
    <row r="748" spans="2:16" ht="15.75" x14ac:dyDescent="0.25">
      <c r="B748" s="245">
        <v>733</v>
      </c>
      <c r="C748" s="251"/>
      <c r="D748" s="252"/>
      <c r="E748" s="251"/>
      <c r="F748" s="252"/>
      <c r="H748" s="274" t="b">
        <f>IF(ISBLANK(C748),TRUE,IF(OR(ISBLANK(D748),ISBLANK(E748),ISBLANK(F748),ISBLANK(#REF!)),FALSE,TRUE))</f>
        <v>1</v>
      </c>
      <c r="I748" s="46">
        <f t="shared" si="78"/>
        <v>0</v>
      </c>
      <c r="J748" s="46">
        <f t="shared" si="79"/>
        <v>0</v>
      </c>
      <c r="K748" s="46">
        <f t="shared" si="80"/>
        <v>0</v>
      </c>
      <c r="L748" s="46">
        <f t="shared" si="81"/>
        <v>0</v>
      </c>
      <c r="M748" s="46">
        <f t="shared" si="82"/>
        <v>0</v>
      </c>
      <c r="N748" s="46">
        <f t="shared" si="83"/>
        <v>0</v>
      </c>
      <c r="P748" s="272" t="b">
        <f t="shared" si="84"/>
        <v>1</v>
      </c>
    </row>
    <row r="749" spans="2:16" ht="15.75" x14ac:dyDescent="0.25">
      <c r="B749" s="245">
        <v>734</v>
      </c>
      <c r="C749" s="251"/>
      <c r="D749" s="252"/>
      <c r="E749" s="251"/>
      <c r="F749" s="252"/>
      <c r="H749" s="274" t="b">
        <f>IF(ISBLANK(C749),TRUE,IF(OR(ISBLANK(D749),ISBLANK(E749),ISBLANK(F749),ISBLANK(#REF!)),FALSE,TRUE))</f>
        <v>1</v>
      </c>
      <c r="I749" s="46">
        <f t="shared" si="78"/>
        <v>0</v>
      </c>
      <c r="J749" s="46">
        <f t="shared" si="79"/>
        <v>0</v>
      </c>
      <c r="K749" s="46">
        <f t="shared" si="80"/>
        <v>0</v>
      </c>
      <c r="L749" s="46">
        <f t="shared" si="81"/>
        <v>0</v>
      </c>
      <c r="M749" s="46">
        <f t="shared" si="82"/>
        <v>0</v>
      </c>
      <c r="N749" s="46">
        <f t="shared" si="83"/>
        <v>0</v>
      </c>
      <c r="P749" s="272" t="b">
        <f t="shared" si="84"/>
        <v>1</v>
      </c>
    </row>
    <row r="750" spans="2:16" ht="15.75" x14ac:dyDescent="0.25">
      <c r="B750" s="245">
        <v>735</v>
      </c>
      <c r="C750" s="251"/>
      <c r="D750" s="252"/>
      <c r="E750" s="251"/>
      <c r="F750" s="252"/>
      <c r="H750" s="274" t="b">
        <f>IF(ISBLANK(C750),TRUE,IF(OR(ISBLANK(D750),ISBLANK(E750),ISBLANK(F750),ISBLANK(#REF!)),FALSE,TRUE))</f>
        <v>1</v>
      </c>
      <c r="I750" s="46">
        <f t="shared" si="78"/>
        <v>0</v>
      </c>
      <c r="J750" s="46">
        <f t="shared" si="79"/>
        <v>0</v>
      </c>
      <c r="K750" s="46">
        <f t="shared" si="80"/>
        <v>0</v>
      </c>
      <c r="L750" s="46">
        <f t="shared" si="81"/>
        <v>0</v>
      </c>
      <c r="M750" s="46">
        <f t="shared" si="82"/>
        <v>0</v>
      </c>
      <c r="N750" s="46">
        <f t="shared" si="83"/>
        <v>0</v>
      </c>
      <c r="P750" s="272" t="b">
        <f t="shared" si="84"/>
        <v>1</v>
      </c>
    </row>
    <row r="751" spans="2:16" ht="15.75" x14ac:dyDescent="0.25">
      <c r="B751" s="245">
        <v>736</v>
      </c>
      <c r="C751" s="251"/>
      <c r="D751" s="252"/>
      <c r="E751" s="251"/>
      <c r="F751" s="252"/>
      <c r="H751" s="274" t="b">
        <f>IF(ISBLANK(C751),TRUE,IF(OR(ISBLANK(D751),ISBLANK(E751),ISBLANK(F751),ISBLANK(#REF!)),FALSE,TRUE))</f>
        <v>1</v>
      </c>
      <c r="I751" s="46">
        <f t="shared" si="78"/>
        <v>0</v>
      </c>
      <c r="J751" s="46">
        <f t="shared" si="79"/>
        <v>0</v>
      </c>
      <c r="K751" s="46">
        <f t="shared" si="80"/>
        <v>0</v>
      </c>
      <c r="L751" s="46">
        <f t="shared" si="81"/>
        <v>0</v>
      </c>
      <c r="M751" s="46">
        <f t="shared" si="82"/>
        <v>0</v>
      </c>
      <c r="N751" s="46">
        <f t="shared" si="83"/>
        <v>0</v>
      </c>
      <c r="P751" s="272" t="b">
        <f t="shared" si="84"/>
        <v>1</v>
      </c>
    </row>
    <row r="752" spans="2:16" ht="15.75" x14ac:dyDescent="0.25">
      <c r="B752" s="245">
        <v>737</v>
      </c>
      <c r="C752" s="251"/>
      <c r="D752" s="252"/>
      <c r="E752" s="251"/>
      <c r="F752" s="252"/>
      <c r="H752" s="274" t="b">
        <f>IF(ISBLANK(C752),TRUE,IF(OR(ISBLANK(D752),ISBLANK(E752),ISBLANK(F752),ISBLANK(#REF!)),FALSE,TRUE))</f>
        <v>1</v>
      </c>
      <c r="I752" s="46">
        <f t="shared" si="78"/>
        <v>0</v>
      </c>
      <c r="J752" s="46">
        <f t="shared" si="79"/>
        <v>0</v>
      </c>
      <c r="K752" s="46">
        <f t="shared" si="80"/>
        <v>0</v>
      </c>
      <c r="L752" s="46">
        <f t="shared" si="81"/>
        <v>0</v>
      </c>
      <c r="M752" s="46">
        <f t="shared" si="82"/>
        <v>0</v>
      </c>
      <c r="N752" s="46">
        <f t="shared" si="83"/>
        <v>0</v>
      </c>
      <c r="P752" s="272" t="b">
        <f t="shared" si="84"/>
        <v>1</v>
      </c>
    </row>
    <row r="753" spans="2:16" ht="15.75" x14ac:dyDescent="0.25">
      <c r="B753" s="245">
        <v>738</v>
      </c>
      <c r="C753" s="251"/>
      <c r="D753" s="252"/>
      <c r="E753" s="251"/>
      <c r="F753" s="252"/>
      <c r="H753" s="274" t="b">
        <f>IF(ISBLANK(C753),TRUE,IF(OR(ISBLANK(D753),ISBLANK(E753),ISBLANK(F753),ISBLANK(#REF!)),FALSE,TRUE))</f>
        <v>1</v>
      </c>
      <c r="I753" s="46">
        <f t="shared" si="78"/>
        <v>0</v>
      </c>
      <c r="J753" s="46">
        <f t="shared" si="79"/>
        <v>0</v>
      </c>
      <c r="K753" s="46">
        <f t="shared" si="80"/>
        <v>0</v>
      </c>
      <c r="L753" s="46">
        <f t="shared" si="81"/>
        <v>0</v>
      </c>
      <c r="M753" s="46">
        <f t="shared" si="82"/>
        <v>0</v>
      </c>
      <c r="N753" s="46">
        <f t="shared" si="83"/>
        <v>0</v>
      </c>
      <c r="P753" s="272" t="b">
        <f t="shared" si="84"/>
        <v>1</v>
      </c>
    </row>
    <row r="754" spans="2:16" ht="15.75" x14ac:dyDescent="0.25">
      <c r="B754" s="245">
        <v>739</v>
      </c>
      <c r="C754" s="251"/>
      <c r="D754" s="252"/>
      <c r="E754" s="251"/>
      <c r="F754" s="252"/>
      <c r="H754" s="274" t="b">
        <f>IF(ISBLANK(C754),TRUE,IF(OR(ISBLANK(D754),ISBLANK(E754),ISBLANK(F754),ISBLANK(#REF!)),FALSE,TRUE))</f>
        <v>1</v>
      </c>
      <c r="I754" s="46">
        <f t="shared" si="78"/>
        <v>0</v>
      </c>
      <c r="J754" s="46">
        <f t="shared" si="79"/>
        <v>0</v>
      </c>
      <c r="K754" s="46">
        <f t="shared" si="80"/>
        <v>0</v>
      </c>
      <c r="L754" s="46">
        <f t="shared" si="81"/>
        <v>0</v>
      </c>
      <c r="M754" s="46">
        <f t="shared" si="82"/>
        <v>0</v>
      </c>
      <c r="N754" s="46">
        <f t="shared" si="83"/>
        <v>0</v>
      </c>
      <c r="P754" s="272" t="b">
        <f t="shared" si="84"/>
        <v>1</v>
      </c>
    </row>
    <row r="755" spans="2:16" ht="15.75" x14ac:dyDescent="0.25">
      <c r="B755" s="245">
        <v>740</v>
      </c>
      <c r="C755" s="251"/>
      <c r="D755" s="252"/>
      <c r="E755" s="251"/>
      <c r="F755" s="252"/>
      <c r="H755" s="274" t="b">
        <f>IF(ISBLANK(C755),TRUE,IF(OR(ISBLANK(D755),ISBLANK(E755),ISBLANK(F755),ISBLANK(#REF!)),FALSE,TRUE))</f>
        <v>1</v>
      </c>
      <c r="I755" s="46">
        <f t="shared" si="78"/>
        <v>0</v>
      </c>
      <c r="J755" s="46">
        <f t="shared" si="79"/>
        <v>0</v>
      </c>
      <c r="K755" s="46">
        <f t="shared" si="80"/>
        <v>0</v>
      </c>
      <c r="L755" s="46">
        <f t="shared" si="81"/>
        <v>0</v>
      </c>
      <c r="M755" s="46">
        <f t="shared" si="82"/>
        <v>0</v>
      </c>
      <c r="N755" s="46">
        <f t="shared" si="83"/>
        <v>0</v>
      </c>
      <c r="P755" s="272" t="b">
        <f t="shared" si="84"/>
        <v>1</v>
      </c>
    </row>
    <row r="756" spans="2:16" ht="15.75" x14ac:dyDescent="0.25">
      <c r="B756" s="245">
        <v>741</v>
      </c>
      <c r="C756" s="251"/>
      <c r="D756" s="252"/>
      <c r="E756" s="251"/>
      <c r="F756" s="252"/>
      <c r="H756" s="274" t="b">
        <f>IF(ISBLANK(C756),TRUE,IF(OR(ISBLANK(D756),ISBLANK(E756),ISBLANK(F756),ISBLANK(#REF!)),FALSE,TRUE))</f>
        <v>1</v>
      </c>
      <c r="I756" s="46">
        <f t="shared" si="78"/>
        <v>0</v>
      </c>
      <c r="J756" s="46">
        <f t="shared" si="79"/>
        <v>0</v>
      </c>
      <c r="K756" s="46">
        <f t="shared" si="80"/>
        <v>0</v>
      </c>
      <c r="L756" s="46">
        <f t="shared" si="81"/>
        <v>0</v>
      </c>
      <c r="M756" s="46">
        <f t="shared" si="82"/>
        <v>0</v>
      </c>
      <c r="N756" s="46">
        <f t="shared" si="83"/>
        <v>0</v>
      </c>
      <c r="P756" s="272" t="b">
        <f t="shared" si="84"/>
        <v>1</v>
      </c>
    </row>
    <row r="757" spans="2:16" ht="15.75" x14ac:dyDescent="0.25">
      <c r="B757" s="245">
        <v>742</v>
      </c>
      <c r="C757" s="251"/>
      <c r="D757" s="252"/>
      <c r="E757" s="251"/>
      <c r="F757" s="252"/>
      <c r="H757" s="274" t="b">
        <f>IF(ISBLANK(C757),TRUE,IF(OR(ISBLANK(D757),ISBLANK(E757),ISBLANK(F757),ISBLANK(#REF!)),FALSE,TRUE))</f>
        <v>1</v>
      </c>
      <c r="I757" s="46">
        <f t="shared" si="78"/>
        <v>0</v>
      </c>
      <c r="J757" s="46">
        <f t="shared" si="79"/>
        <v>0</v>
      </c>
      <c r="K757" s="46">
        <f t="shared" si="80"/>
        <v>0</v>
      </c>
      <c r="L757" s="46">
        <f t="shared" si="81"/>
        <v>0</v>
      </c>
      <c r="M757" s="46">
        <f t="shared" si="82"/>
        <v>0</v>
      </c>
      <c r="N757" s="46">
        <f t="shared" si="83"/>
        <v>0</v>
      </c>
      <c r="P757" s="272" t="b">
        <f t="shared" si="84"/>
        <v>1</v>
      </c>
    </row>
    <row r="758" spans="2:16" ht="15.75" x14ac:dyDescent="0.25">
      <c r="B758" s="245">
        <v>743</v>
      </c>
      <c r="C758" s="251"/>
      <c r="D758" s="252"/>
      <c r="E758" s="251"/>
      <c r="F758" s="252"/>
      <c r="H758" s="274" t="b">
        <f>IF(ISBLANK(C758),TRUE,IF(OR(ISBLANK(D758),ISBLANK(E758),ISBLANK(F758),ISBLANK(#REF!)),FALSE,TRUE))</f>
        <v>1</v>
      </c>
      <c r="I758" s="46">
        <f t="shared" si="78"/>
        <v>0</v>
      </c>
      <c r="J758" s="46">
        <f t="shared" si="79"/>
        <v>0</v>
      </c>
      <c r="K758" s="46">
        <f t="shared" si="80"/>
        <v>0</v>
      </c>
      <c r="L758" s="46">
        <f t="shared" si="81"/>
        <v>0</v>
      </c>
      <c r="M758" s="46">
        <f t="shared" si="82"/>
        <v>0</v>
      </c>
      <c r="N758" s="46">
        <f t="shared" si="83"/>
        <v>0</v>
      </c>
      <c r="P758" s="272" t="b">
        <f t="shared" si="84"/>
        <v>1</v>
      </c>
    </row>
    <row r="759" spans="2:16" ht="15.75" x14ac:dyDescent="0.25">
      <c r="B759" s="245">
        <v>744</v>
      </c>
      <c r="C759" s="251"/>
      <c r="D759" s="252"/>
      <c r="E759" s="251"/>
      <c r="F759" s="252"/>
      <c r="H759" s="274" t="b">
        <f>IF(ISBLANK(C759),TRUE,IF(OR(ISBLANK(D759),ISBLANK(E759),ISBLANK(F759),ISBLANK(#REF!)),FALSE,TRUE))</f>
        <v>1</v>
      </c>
      <c r="I759" s="46">
        <f t="shared" si="78"/>
        <v>0</v>
      </c>
      <c r="J759" s="46">
        <f t="shared" si="79"/>
        <v>0</v>
      </c>
      <c r="K759" s="46">
        <f t="shared" si="80"/>
        <v>0</v>
      </c>
      <c r="L759" s="46">
        <f t="shared" si="81"/>
        <v>0</v>
      </c>
      <c r="M759" s="46">
        <f t="shared" si="82"/>
        <v>0</v>
      </c>
      <c r="N759" s="46">
        <f t="shared" si="83"/>
        <v>0</v>
      </c>
      <c r="P759" s="272" t="b">
        <f t="shared" si="84"/>
        <v>1</v>
      </c>
    </row>
    <row r="760" spans="2:16" ht="15.75" x14ac:dyDescent="0.25">
      <c r="B760" s="245">
        <v>745</v>
      </c>
      <c r="C760" s="251"/>
      <c r="D760" s="252"/>
      <c r="E760" s="251"/>
      <c r="F760" s="252"/>
      <c r="H760" s="274" t="b">
        <f>IF(ISBLANK(C760),TRUE,IF(OR(ISBLANK(D760),ISBLANK(E760),ISBLANK(F760),ISBLANK(#REF!)),FALSE,TRUE))</f>
        <v>1</v>
      </c>
      <c r="I760" s="46">
        <f t="shared" si="78"/>
        <v>0</v>
      </c>
      <c r="J760" s="46">
        <f t="shared" si="79"/>
        <v>0</v>
      </c>
      <c r="K760" s="46">
        <f t="shared" si="80"/>
        <v>0</v>
      </c>
      <c r="L760" s="46">
        <f t="shared" si="81"/>
        <v>0</v>
      </c>
      <c r="M760" s="46">
        <f t="shared" si="82"/>
        <v>0</v>
      </c>
      <c r="N760" s="46">
        <f t="shared" si="83"/>
        <v>0</v>
      </c>
      <c r="P760" s="272" t="b">
        <f t="shared" si="84"/>
        <v>1</v>
      </c>
    </row>
    <row r="761" spans="2:16" ht="15.75" x14ac:dyDescent="0.25">
      <c r="B761" s="245">
        <v>746</v>
      </c>
      <c r="C761" s="251"/>
      <c r="D761" s="252"/>
      <c r="E761" s="251"/>
      <c r="F761" s="252"/>
      <c r="H761" s="274" t="b">
        <f>IF(ISBLANK(C761),TRUE,IF(OR(ISBLANK(D761),ISBLANK(E761),ISBLANK(F761),ISBLANK(#REF!)),FALSE,TRUE))</f>
        <v>1</v>
      </c>
      <c r="I761" s="46">
        <f t="shared" si="78"/>
        <v>0</v>
      </c>
      <c r="J761" s="46">
        <f t="shared" si="79"/>
        <v>0</v>
      </c>
      <c r="K761" s="46">
        <f t="shared" si="80"/>
        <v>0</v>
      </c>
      <c r="L761" s="46">
        <f t="shared" si="81"/>
        <v>0</v>
      </c>
      <c r="M761" s="46">
        <f t="shared" si="82"/>
        <v>0</v>
      </c>
      <c r="N761" s="46">
        <f t="shared" si="83"/>
        <v>0</v>
      </c>
      <c r="P761" s="272" t="b">
        <f t="shared" si="84"/>
        <v>1</v>
      </c>
    </row>
    <row r="762" spans="2:16" ht="15.75" x14ac:dyDescent="0.25">
      <c r="B762" s="245">
        <v>747</v>
      </c>
      <c r="C762" s="251"/>
      <c r="D762" s="252"/>
      <c r="E762" s="251"/>
      <c r="F762" s="252"/>
      <c r="H762" s="274" t="b">
        <f>IF(ISBLANK(C762),TRUE,IF(OR(ISBLANK(D762),ISBLANK(E762),ISBLANK(F762),ISBLANK(#REF!)),FALSE,TRUE))</f>
        <v>1</v>
      </c>
      <c r="I762" s="46">
        <f t="shared" si="78"/>
        <v>0</v>
      </c>
      <c r="J762" s="46">
        <f t="shared" si="79"/>
        <v>0</v>
      </c>
      <c r="K762" s="46">
        <f t="shared" si="80"/>
        <v>0</v>
      </c>
      <c r="L762" s="46">
        <f t="shared" si="81"/>
        <v>0</v>
      </c>
      <c r="M762" s="46">
        <f t="shared" si="82"/>
        <v>0</v>
      </c>
      <c r="N762" s="46">
        <f t="shared" si="83"/>
        <v>0</v>
      </c>
      <c r="P762" s="272" t="b">
        <f t="shared" si="84"/>
        <v>1</v>
      </c>
    </row>
    <row r="763" spans="2:16" ht="15.75" x14ac:dyDescent="0.25">
      <c r="B763" s="245">
        <v>748</v>
      </c>
      <c r="C763" s="251"/>
      <c r="D763" s="252"/>
      <c r="E763" s="251"/>
      <c r="F763" s="252"/>
      <c r="H763" s="274" t="b">
        <f>IF(ISBLANK(C763),TRUE,IF(OR(ISBLANK(D763),ISBLANK(E763),ISBLANK(F763),ISBLANK(#REF!)),FALSE,TRUE))</f>
        <v>1</v>
      </c>
      <c r="I763" s="46">
        <f t="shared" si="78"/>
        <v>0</v>
      </c>
      <c r="J763" s="46">
        <f t="shared" si="79"/>
        <v>0</v>
      </c>
      <c r="K763" s="46">
        <f t="shared" si="80"/>
        <v>0</v>
      </c>
      <c r="L763" s="46">
        <f t="shared" si="81"/>
        <v>0</v>
      </c>
      <c r="M763" s="46">
        <f t="shared" si="82"/>
        <v>0</v>
      </c>
      <c r="N763" s="46">
        <f t="shared" si="83"/>
        <v>0</v>
      </c>
      <c r="P763" s="272" t="b">
        <f t="shared" si="84"/>
        <v>1</v>
      </c>
    </row>
    <row r="764" spans="2:16" ht="15.75" x14ac:dyDescent="0.25">
      <c r="B764" s="245">
        <v>749</v>
      </c>
      <c r="C764" s="251"/>
      <c r="D764" s="252"/>
      <c r="E764" s="251"/>
      <c r="F764" s="252"/>
      <c r="H764" s="274" t="b">
        <f>IF(ISBLANK(C764),TRUE,IF(OR(ISBLANK(D764),ISBLANK(E764),ISBLANK(F764),ISBLANK(#REF!)),FALSE,TRUE))</f>
        <v>1</v>
      </c>
      <c r="I764" s="46">
        <f t="shared" si="78"/>
        <v>0</v>
      </c>
      <c r="J764" s="46">
        <f t="shared" si="79"/>
        <v>0</v>
      </c>
      <c r="K764" s="46">
        <f t="shared" si="80"/>
        <v>0</v>
      </c>
      <c r="L764" s="46">
        <f t="shared" si="81"/>
        <v>0</v>
      </c>
      <c r="M764" s="46">
        <f t="shared" si="82"/>
        <v>0</v>
      </c>
      <c r="N764" s="46">
        <f t="shared" si="83"/>
        <v>0</v>
      </c>
      <c r="P764" s="272" t="b">
        <f t="shared" si="84"/>
        <v>1</v>
      </c>
    </row>
    <row r="765" spans="2:16" ht="15.75" x14ac:dyDescent="0.25">
      <c r="B765" s="245">
        <v>750</v>
      </c>
      <c r="C765" s="251"/>
      <c r="D765" s="252"/>
      <c r="E765" s="251"/>
      <c r="F765" s="252"/>
      <c r="H765" s="274" t="b">
        <f>IF(ISBLANK(C765),TRUE,IF(OR(ISBLANK(D765),ISBLANK(E765),ISBLANK(F765),ISBLANK(#REF!)),FALSE,TRUE))</f>
        <v>1</v>
      </c>
      <c r="I765" s="46">
        <f t="shared" si="78"/>
        <v>0</v>
      </c>
      <c r="J765" s="46">
        <f t="shared" si="79"/>
        <v>0</v>
      </c>
      <c r="K765" s="46">
        <f t="shared" si="80"/>
        <v>0</v>
      </c>
      <c r="L765" s="46">
        <f t="shared" si="81"/>
        <v>0</v>
      </c>
      <c r="M765" s="46">
        <f t="shared" si="82"/>
        <v>0</v>
      </c>
      <c r="N765" s="46">
        <f t="shared" si="83"/>
        <v>0</v>
      </c>
      <c r="P765" s="272" t="b">
        <f t="shared" si="84"/>
        <v>1</v>
      </c>
    </row>
    <row r="766" spans="2:16" ht="15.75" x14ac:dyDescent="0.25">
      <c r="B766" s="245">
        <v>751</v>
      </c>
      <c r="C766" s="251"/>
      <c r="D766" s="252"/>
      <c r="E766" s="251"/>
      <c r="F766" s="252"/>
      <c r="H766" s="274" t="b">
        <f>IF(ISBLANK(C766),TRUE,IF(OR(ISBLANK(D766),ISBLANK(E766),ISBLANK(F766),ISBLANK(#REF!)),FALSE,TRUE))</f>
        <v>1</v>
      </c>
      <c r="I766" s="46">
        <f t="shared" si="78"/>
        <v>0</v>
      </c>
      <c r="J766" s="46">
        <f t="shared" si="79"/>
        <v>0</v>
      </c>
      <c r="K766" s="46">
        <f t="shared" si="80"/>
        <v>0</v>
      </c>
      <c r="L766" s="46">
        <f t="shared" si="81"/>
        <v>0</v>
      </c>
      <c r="M766" s="46">
        <f t="shared" si="82"/>
        <v>0</v>
      </c>
      <c r="N766" s="46">
        <f t="shared" si="83"/>
        <v>0</v>
      </c>
      <c r="P766" s="272" t="b">
        <f t="shared" si="84"/>
        <v>1</v>
      </c>
    </row>
    <row r="767" spans="2:16" ht="15.75" x14ac:dyDescent="0.25">
      <c r="B767" s="245">
        <v>752</v>
      </c>
      <c r="C767" s="251"/>
      <c r="D767" s="252"/>
      <c r="E767" s="251"/>
      <c r="F767" s="252"/>
      <c r="H767" s="274" t="b">
        <f>IF(ISBLANK(C767),TRUE,IF(OR(ISBLANK(D767),ISBLANK(E767),ISBLANK(F767),ISBLANK(#REF!)),FALSE,TRUE))</f>
        <v>1</v>
      </c>
      <c r="I767" s="46">
        <f t="shared" si="78"/>
        <v>0</v>
      </c>
      <c r="J767" s="46">
        <f t="shared" si="79"/>
        <v>0</v>
      </c>
      <c r="K767" s="46">
        <f t="shared" si="80"/>
        <v>0</v>
      </c>
      <c r="L767" s="46">
        <f t="shared" si="81"/>
        <v>0</v>
      </c>
      <c r="M767" s="46">
        <f t="shared" si="82"/>
        <v>0</v>
      </c>
      <c r="N767" s="46">
        <f t="shared" si="83"/>
        <v>0</v>
      </c>
      <c r="P767" s="272" t="b">
        <f t="shared" si="84"/>
        <v>1</v>
      </c>
    </row>
    <row r="768" spans="2:16" ht="15.75" x14ac:dyDescent="0.25">
      <c r="B768" s="245">
        <v>753</v>
      </c>
      <c r="C768" s="251"/>
      <c r="D768" s="252"/>
      <c r="E768" s="251"/>
      <c r="F768" s="252"/>
      <c r="H768" s="274" t="b">
        <f>IF(ISBLANK(C768),TRUE,IF(OR(ISBLANK(D768),ISBLANK(E768),ISBLANK(F768),ISBLANK(#REF!)),FALSE,TRUE))</f>
        <v>1</v>
      </c>
      <c r="I768" s="46">
        <f t="shared" si="78"/>
        <v>0</v>
      </c>
      <c r="J768" s="46">
        <f t="shared" si="79"/>
        <v>0</v>
      </c>
      <c r="K768" s="46">
        <f t="shared" si="80"/>
        <v>0</v>
      </c>
      <c r="L768" s="46">
        <f t="shared" si="81"/>
        <v>0</v>
      </c>
      <c r="M768" s="46">
        <f t="shared" si="82"/>
        <v>0</v>
      </c>
      <c r="N768" s="46">
        <f t="shared" si="83"/>
        <v>0</v>
      </c>
      <c r="P768" s="272" t="b">
        <f t="shared" si="84"/>
        <v>1</v>
      </c>
    </row>
    <row r="769" spans="2:16" ht="15.75" x14ac:dyDescent="0.25">
      <c r="B769" s="245">
        <v>754</v>
      </c>
      <c r="C769" s="251"/>
      <c r="D769" s="252"/>
      <c r="E769" s="251"/>
      <c r="F769" s="252"/>
      <c r="H769" s="274" t="b">
        <f>IF(ISBLANK(C769),TRUE,IF(OR(ISBLANK(D769),ISBLANK(E769),ISBLANK(F769),ISBLANK(#REF!)),FALSE,TRUE))</f>
        <v>1</v>
      </c>
      <c r="I769" s="46">
        <f t="shared" si="78"/>
        <v>0</v>
      </c>
      <c r="J769" s="46">
        <f t="shared" si="79"/>
        <v>0</v>
      </c>
      <c r="K769" s="46">
        <f t="shared" si="80"/>
        <v>0</v>
      </c>
      <c r="L769" s="46">
        <f t="shared" si="81"/>
        <v>0</v>
      </c>
      <c r="M769" s="46">
        <f t="shared" si="82"/>
        <v>0</v>
      </c>
      <c r="N769" s="46">
        <f t="shared" si="83"/>
        <v>0</v>
      </c>
      <c r="P769" s="272" t="b">
        <f t="shared" si="84"/>
        <v>1</v>
      </c>
    </row>
    <row r="770" spans="2:16" ht="15.75" x14ac:dyDescent="0.25">
      <c r="B770" s="245">
        <v>755</v>
      </c>
      <c r="C770" s="251"/>
      <c r="D770" s="252"/>
      <c r="E770" s="251"/>
      <c r="F770" s="252"/>
      <c r="H770" s="274" t="b">
        <f>IF(ISBLANK(C770),TRUE,IF(OR(ISBLANK(D770),ISBLANK(E770),ISBLANK(F770),ISBLANK(#REF!)),FALSE,TRUE))</f>
        <v>1</v>
      </c>
      <c r="I770" s="46">
        <f t="shared" si="78"/>
        <v>0</v>
      </c>
      <c r="J770" s="46">
        <f t="shared" si="79"/>
        <v>0</v>
      </c>
      <c r="K770" s="46">
        <f t="shared" si="80"/>
        <v>0</v>
      </c>
      <c r="L770" s="46">
        <f t="shared" si="81"/>
        <v>0</v>
      </c>
      <c r="M770" s="46">
        <f t="shared" si="82"/>
        <v>0</v>
      </c>
      <c r="N770" s="46">
        <f t="shared" si="83"/>
        <v>0</v>
      </c>
      <c r="P770" s="272" t="b">
        <f t="shared" si="84"/>
        <v>1</v>
      </c>
    </row>
    <row r="771" spans="2:16" ht="15.75" x14ac:dyDescent="0.25">
      <c r="B771" s="245">
        <v>756</v>
      </c>
      <c r="C771" s="251"/>
      <c r="D771" s="252"/>
      <c r="E771" s="251"/>
      <c r="F771" s="252"/>
      <c r="H771" s="274" t="b">
        <f>IF(ISBLANK(C771),TRUE,IF(OR(ISBLANK(D771),ISBLANK(E771),ISBLANK(F771),ISBLANK(#REF!)),FALSE,TRUE))</f>
        <v>1</v>
      </c>
      <c r="I771" s="46">
        <f t="shared" si="78"/>
        <v>0</v>
      </c>
      <c r="J771" s="46">
        <f t="shared" si="79"/>
        <v>0</v>
      </c>
      <c r="K771" s="46">
        <f t="shared" si="80"/>
        <v>0</v>
      </c>
      <c r="L771" s="46">
        <f t="shared" si="81"/>
        <v>0</v>
      </c>
      <c r="M771" s="46">
        <f t="shared" si="82"/>
        <v>0</v>
      </c>
      <c r="N771" s="46">
        <f t="shared" si="83"/>
        <v>0</v>
      </c>
      <c r="P771" s="272" t="b">
        <f t="shared" si="84"/>
        <v>1</v>
      </c>
    </row>
    <row r="772" spans="2:16" ht="15.75" x14ac:dyDescent="0.25">
      <c r="B772" s="245">
        <v>757</v>
      </c>
      <c r="C772" s="251"/>
      <c r="D772" s="252"/>
      <c r="E772" s="251"/>
      <c r="F772" s="252"/>
      <c r="H772" s="274" t="b">
        <f>IF(ISBLANK(C772),TRUE,IF(OR(ISBLANK(D772),ISBLANK(E772),ISBLANK(F772),ISBLANK(#REF!)),FALSE,TRUE))</f>
        <v>1</v>
      </c>
      <c r="I772" s="46">
        <f t="shared" si="78"/>
        <v>0</v>
      </c>
      <c r="J772" s="46">
        <f t="shared" si="79"/>
        <v>0</v>
      </c>
      <c r="K772" s="46">
        <f t="shared" si="80"/>
        <v>0</v>
      </c>
      <c r="L772" s="46">
        <f t="shared" si="81"/>
        <v>0</v>
      </c>
      <c r="M772" s="46">
        <f t="shared" si="82"/>
        <v>0</v>
      </c>
      <c r="N772" s="46">
        <f t="shared" si="83"/>
        <v>0</v>
      </c>
      <c r="P772" s="272" t="b">
        <f t="shared" si="84"/>
        <v>1</v>
      </c>
    </row>
    <row r="773" spans="2:16" ht="15.75" x14ac:dyDescent="0.25">
      <c r="B773" s="245">
        <v>758</v>
      </c>
      <c r="C773" s="251"/>
      <c r="D773" s="252"/>
      <c r="E773" s="251"/>
      <c r="F773" s="252"/>
      <c r="H773" s="274" t="b">
        <f>IF(ISBLANK(C773),TRUE,IF(OR(ISBLANK(D773),ISBLANK(E773),ISBLANK(F773),ISBLANK(#REF!)),FALSE,TRUE))</f>
        <v>1</v>
      </c>
      <c r="I773" s="46">
        <f t="shared" si="78"/>
        <v>0</v>
      </c>
      <c r="J773" s="46">
        <f t="shared" si="79"/>
        <v>0</v>
      </c>
      <c r="K773" s="46">
        <f t="shared" si="80"/>
        <v>0</v>
      </c>
      <c r="L773" s="46">
        <f t="shared" si="81"/>
        <v>0</v>
      </c>
      <c r="M773" s="46">
        <f t="shared" si="82"/>
        <v>0</v>
      </c>
      <c r="N773" s="46">
        <f t="shared" si="83"/>
        <v>0</v>
      </c>
      <c r="P773" s="272" t="b">
        <f t="shared" si="84"/>
        <v>1</v>
      </c>
    </row>
    <row r="774" spans="2:16" ht="15.75" x14ac:dyDescent="0.25">
      <c r="B774" s="245">
        <v>759</v>
      </c>
      <c r="C774" s="251"/>
      <c r="D774" s="252"/>
      <c r="E774" s="251"/>
      <c r="F774" s="252"/>
      <c r="H774" s="274" t="b">
        <f>IF(ISBLANK(C774),TRUE,IF(OR(ISBLANK(D774),ISBLANK(E774),ISBLANK(F774),ISBLANK(#REF!)),FALSE,TRUE))</f>
        <v>1</v>
      </c>
      <c r="I774" s="46">
        <f t="shared" si="78"/>
        <v>0</v>
      </c>
      <c r="J774" s="46">
        <f t="shared" si="79"/>
        <v>0</v>
      </c>
      <c r="K774" s="46">
        <f t="shared" si="80"/>
        <v>0</v>
      </c>
      <c r="L774" s="46">
        <f t="shared" si="81"/>
        <v>0</v>
      </c>
      <c r="M774" s="46">
        <f t="shared" si="82"/>
        <v>0</v>
      </c>
      <c r="N774" s="46">
        <f t="shared" si="83"/>
        <v>0</v>
      </c>
      <c r="P774" s="272" t="b">
        <f t="shared" si="84"/>
        <v>1</v>
      </c>
    </row>
    <row r="775" spans="2:16" ht="15.75" x14ac:dyDescent="0.25">
      <c r="B775" s="245">
        <v>760</v>
      </c>
      <c r="C775" s="251"/>
      <c r="D775" s="252"/>
      <c r="E775" s="251"/>
      <c r="F775" s="252"/>
      <c r="H775" s="274" t="b">
        <f>IF(ISBLANK(C775),TRUE,IF(OR(ISBLANK(D775),ISBLANK(E775),ISBLANK(F775),ISBLANK(#REF!)),FALSE,TRUE))</f>
        <v>1</v>
      </c>
      <c r="I775" s="46">
        <f t="shared" si="78"/>
        <v>0</v>
      </c>
      <c r="J775" s="46">
        <f t="shared" si="79"/>
        <v>0</v>
      </c>
      <c r="K775" s="46">
        <f t="shared" si="80"/>
        <v>0</v>
      </c>
      <c r="L775" s="46">
        <f t="shared" si="81"/>
        <v>0</v>
      </c>
      <c r="M775" s="46">
        <f t="shared" si="82"/>
        <v>0</v>
      </c>
      <c r="N775" s="46">
        <f t="shared" si="83"/>
        <v>0</v>
      </c>
      <c r="P775" s="272" t="b">
        <f t="shared" si="84"/>
        <v>1</v>
      </c>
    </row>
    <row r="776" spans="2:16" ht="15.75" x14ac:dyDescent="0.25">
      <c r="B776" s="245">
        <v>761</v>
      </c>
      <c r="C776" s="251"/>
      <c r="D776" s="252"/>
      <c r="E776" s="251"/>
      <c r="F776" s="252"/>
      <c r="H776" s="274" t="b">
        <f>IF(ISBLANK(C776),TRUE,IF(OR(ISBLANK(D776),ISBLANK(E776),ISBLANK(F776),ISBLANK(#REF!)),FALSE,TRUE))</f>
        <v>1</v>
      </c>
      <c r="I776" s="46">
        <f t="shared" si="78"/>
        <v>0</v>
      </c>
      <c r="J776" s="46">
        <f t="shared" si="79"/>
        <v>0</v>
      </c>
      <c r="K776" s="46">
        <f t="shared" si="80"/>
        <v>0</v>
      </c>
      <c r="L776" s="46">
        <f t="shared" si="81"/>
        <v>0</v>
      </c>
      <c r="M776" s="46">
        <f t="shared" si="82"/>
        <v>0</v>
      </c>
      <c r="N776" s="46">
        <f t="shared" si="83"/>
        <v>0</v>
      </c>
      <c r="P776" s="272" t="b">
        <f t="shared" si="84"/>
        <v>1</v>
      </c>
    </row>
    <row r="777" spans="2:16" ht="15.75" x14ac:dyDescent="0.25">
      <c r="B777" s="245">
        <v>762</v>
      </c>
      <c r="C777" s="251"/>
      <c r="D777" s="252"/>
      <c r="E777" s="251"/>
      <c r="F777" s="252"/>
      <c r="H777" s="274" t="b">
        <f>IF(ISBLANK(C777),TRUE,IF(OR(ISBLANK(D777),ISBLANK(E777),ISBLANK(F777),ISBLANK(#REF!)),FALSE,TRUE))</f>
        <v>1</v>
      </c>
      <c r="I777" s="46">
        <f t="shared" si="78"/>
        <v>0</v>
      </c>
      <c r="J777" s="46">
        <f t="shared" si="79"/>
        <v>0</v>
      </c>
      <c r="K777" s="46">
        <f t="shared" si="80"/>
        <v>0</v>
      </c>
      <c r="L777" s="46">
        <f t="shared" si="81"/>
        <v>0</v>
      </c>
      <c r="M777" s="46">
        <f t="shared" si="82"/>
        <v>0</v>
      </c>
      <c r="N777" s="46">
        <f t="shared" si="83"/>
        <v>0</v>
      </c>
      <c r="P777" s="272" t="b">
        <f t="shared" si="84"/>
        <v>1</v>
      </c>
    </row>
    <row r="778" spans="2:16" ht="15.75" x14ac:dyDescent="0.25">
      <c r="B778" s="245">
        <v>763</v>
      </c>
      <c r="C778" s="251"/>
      <c r="D778" s="252"/>
      <c r="E778" s="251"/>
      <c r="F778" s="252"/>
      <c r="H778" s="274" t="b">
        <f>IF(ISBLANK(C778),TRUE,IF(OR(ISBLANK(D778),ISBLANK(E778),ISBLANK(F778),ISBLANK(#REF!)),FALSE,TRUE))</f>
        <v>1</v>
      </c>
      <c r="I778" s="46">
        <f t="shared" si="78"/>
        <v>0</v>
      </c>
      <c r="J778" s="46">
        <f t="shared" si="79"/>
        <v>0</v>
      </c>
      <c r="K778" s="46">
        <f t="shared" si="80"/>
        <v>0</v>
      </c>
      <c r="L778" s="46">
        <f t="shared" si="81"/>
        <v>0</v>
      </c>
      <c r="M778" s="46">
        <f t="shared" si="82"/>
        <v>0</v>
      </c>
      <c r="N778" s="46">
        <f t="shared" si="83"/>
        <v>0</v>
      </c>
      <c r="P778" s="272" t="b">
        <f t="shared" si="84"/>
        <v>1</v>
      </c>
    </row>
    <row r="779" spans="2:16" ht="15.75" x14ac:dyDescent="0.25">
      <c r="B779" s="245">
        <v>764</v>
      </c>
      <c r="C779" s="251"/>
      <c r="D779" s="252"/>
      <c r="E779" s="251"/>
      <c r="F779" s="252"/>
      <c r="H779" s="274" t="b">
        <f>IF(ISBLANK(C779),TRUE,IF(OR(ISBLANK(D779),ISBLANK(E779),ISBLANK(F779),ISBLANK(#REF!)),FALSE,TRUE))</f>
        <v>1</v>
      </c>
      <c r="I779" s="46">
        <f t="shared" si="78"/>
        <v>0</v>
      </c>
      <c r="J779" s="46">
        <f t="shared" si="79"/>
        <v>0</v>
      </c>
      <c r="K779" s="46">
        <f t="shared" si="80"/>
        <v>0</v>
      </c>
      <c r="L779" s="46">
        <f t="shared" si="81"/>
        <v>0</v>
      </c>
      <c r="M779" s="46">
        <f t="shared" si="82"/>
        <v>0</v>
      </c>
      <c r="N779" s="46">
        <f t="shared" si="83"/>
        <v>0</v>
      </c>
      <c r="P779" s="272" t="b">
        <f t="shared" si="84"/>
        <v>1</v>
      </c>
    </row>
    <row r="780" spans="2:16" ht="15.75" x14ac:dyDescent="0.25">
      <c r="B780" s="245">
        <v>765</v>
      </c>
      <c r="C780" s="251"/>
      <c r="D780" s="252"/>
      <c r="E780" s="251"/>
      <c r="F780" s="252"/>
      <c r="H780" s="274" t="b">
        <f>IF(ISBLANK(C780),TRUE,IF(OR(ISBLANK(D780),ISBLANK(E780),ISBLANK(F780),ISBLANK(#REF!)),FALSE,TRUE))</f>
        <v>1</v>
      </c>
      <c r="I780" s="46">
        <f t="shared" si="78"/>
        <v>0</v>
      </c>
      <c r="J780" s="46">
        <f t="shared" si="79"/>
        <v>0</v>
      </c>
      <c r="K780" s="46">
        <f t="shared" si="80"/>
        <v>0</v>
      </c>
      <c r="L780" s="46">
        <f t="shared" si="81"/>
        <v>0</v>
      </c>
      <c r="M780" s="46">
        <f t="shared" si="82"/>
        <v>0</v>
      </c>
      <c r="N780" s="46">
        <f t="shared" si="83"/>
        <v>0</v>
      </c>
      <c r="P780" s="272" t="b">
        <f t="shared" si="84"/>
        <v>1</v>
      </c>
    </row>
    <row r="781" spans="2:16" ht="15.75" x14ac:dyDescent="0.25">
      <c r="B781" s="245">
        <v>766</v>
      </c>
      <c r="C781" s="251"/>
      <c r="D781" s="252"/>
      <c r="E781" s="251"/>
      <c r="F781" s="252"/>
      <c r="H781" s="274" t="b">
        <f>IF(ISBLANK(C781),TRUE,IF(OR(ISBLANK(D781),ISBLANK(E781),ISBLANK(F781),ISBLANK(#REF!)),FALSE,TRUE))</f>
        <v>1</v>
      </c>
      <c r="I781" s="46">
        <f t="shared" si="78"/>
        <v>0</v>
      </c>
      <c r="J781" s="46">
        <f t="shared" si="79"/>
        <v>0</v>
      </c>
      <c r="K781" s="46">
        <f t="shared" si="80"/>
        <v>0</v>
      </c>
      <c r="L781" s="46">
        <f t="shared" si="81"/>
        <v>0</v>
      </c>
      <c r="M781" s="46">
        <f t="shared" si="82"/>
        <v>0</v>
      </c>
      <c r="N781" s="46">
        <f t="shared" si="83"/>
        <v>0</v>
      </c>
      <c r="P781" s="272" t="b">
        <f t="shared" si="84"/>
        <v>1</v>
      </c>
    </row>
    <row r="782" spans="2:16" ht="15.75" x14ac:dyDescent="0.25">
      <c r="B782" s="245">
        <v>767</v>
      </c>
      <c r="C782" s="251"/>
      <c r="D782" s="252"/>
      <c r="E782" s="251"/>
      <c r="F782" s="252"/>
      <c r="H782" s="274" t="b">
        <f>IF(ISBLANK(C782),TRUE,IF(OR(ISBLANK(D782),ISBLANK(E782),ISBLANK(F782),ISBLANK(#REF!)),FALSE,TRUE))</f>
        <v>1</v>
      </c>
      <c r="I782" s="46">
        <f t="shared" si="78"/>
        <v>0</v>
      </c>
      <c r="J782" s="46">
        <f t="shared" si="79"/>
        <v>0</v>
      </c>
      <c r="K782" s="46">
        <f t="shared" si="80"/>
        <v>0</v>
      </c>
      <c r="L782" s="46">
        <f t="shared" si="81"/>
        <v>0</v>
      </c>
      <c r="M782" s="46">
        <f t="shared" si="82"/>
        <v>0</v>
      </c>
      <c r="N782" s="46">
        <f t="shared" si="83"/>
        <v>0</v>
      </c>
      <c r="P782" s="272" t="b">
        <f t="shared" si="84"/>
        <v>1</v>
      </c>
    </row>
    <row r="783" spans="2:16" ht="15.75" x14ac:dyDescent="0.25">
      <c r="B783" s="245">
        <v>768</v>
      </c>
      <c r="C783" s="251"/>
      <c r="D783" s="252"/>
      <c r="E783" s="251"/>
      <c r="F783" s="252"/>
      <c r="H783" s="274" t="b">
        <f>IF(ISBLANK(C783),TRUE,IF(OR(ISBLANK(D783),ISBLANK(E783),ISBLANK(F783),ISBLANK(#REF!)),FALSE,TRUE))</f>
        <v>1</v>
      </c>
      <c r="I783" s="46">
        <f t="shared" si="78"/>
        <v>0</v>
      </c>
      <c r="J783" s="46">
        <f t="shared" si="79"/>
        <v>0</v>
      </c>
      <c r="K783" s="46">
        <f t="shared" si="80"/>
        <v>0</v>
      </c>
      <c r="L783" s="46">
        <f t="shared" si="81"/>
        <v>0</v>
      </c>
      <c r="M783" s="46">
        <f t="shared" si="82"/>
        <v>0</v>
      </c>
      <c r="N783" s="46">
        <f t="shared" si="83"/>
        <v>0</v>
      </c>
      <c r="P783" s="272" t="b">
        <f t="shared" si="84"/>
        <v>1</v>
      </c>
    </row>
    <row r="784" spans="2:16" ht="15.75" x14ac:dyDescent="0.25">
      <c r="B784" s="245">
        <v>769</v>
      </c>
      <c r="C784" s="251"/>
      <c r="D784" s="252"/>
      <c r="E784" s="251"/>
      <c r="F784" s="252"/>
      <c r="H784" s="274" t="b">
        <f>IF(ISBLANK(C784),TRUE,IF(OR(ISBLANK(D784),ISBLANK(E784),ISBLANK(F784),ISBLANK(#REF!)),FALSE,TRUE))</f>
        <v>1</v>
      </c>
      <c r="I784" s="46">
        <f t="shared" ref="I784:I847" si="85">IF(E784="Retail",F784,0)</f>
        <v>0</v>
      </c>
      <c r="J784" s="46">
        <f t="shared" ref="J784:J847" si="86">IF(E784="Well Informed",F784,0)</f>
        <v>0</v>
      </c>
      <c r="K784" s="46">
        <f t="shared" ref="K784:K847" si="87">IF(E784="Professional",F784,0)</f>
        <v>0</v>
      </c>
      <c r="L784" s="46">
        <f t="shared" ref="L784:L847" si="88">IF(E784="Retail",D784,0)</f>
        <v>0</v>
      </c>
      <c r="M784" s="46">
        <f t="shared" ref="M784:M847" si="89">IF(E784="Well Informed",D784,0)</f>
        <v>0</v>
      </c>
      <c r="N784" s="46">
        <f t="shared" ref="N784:N847" si="90">IF(E784="Professional",D784,0)</f>
        <v>0</v>
      </c>
      <c r="P784" s="272" t="b">
        <f t="shared" si="84"/>
        <v>1</v>
      </c>
    </row>
    <row r="785" spans="2:16" ht="15.75" x14ac:dyDescent="0.25">
      <c r="B785" s="245">
        <v>770</v>
      </c>
      <c r="C785" s="251"/>
      <c r="D785" s="252"/>
      <c r="E785" s="251"/>
      <c r="F785" s="252"/>
      <c r="H785" s="274" t="b">
        <f>IF(ISBLANK(C785),TRUE,IF(OR(ISBLANK(D785),ISBLANK(E785),ISBLANK(F785),ISBLANK(#REF!)),FALSE,TRUE))</f>
        <v>1</v>
      </c>
      <c r="I785" s="46">
        <f t="shared" si="85"/>
        <v>0</v>
      </c>
      <c r="J785" s="46">
        <f t="shared" si="86"/>
        <v>0</v>
      </c>
      <c r="K785" s="46">
        <f t="shared" si="87"/>
        <v>0</v>
      </c>
      <c r="L785" s="46">
        <f t="shared" si="88"/>
        <v>0</v>
      </c>
      <c r="M785" s="46">
        <f t="shared" si="89"/>
        <v>0</v>
      </c>
      <c r="N785" s="46">
        <f t="shared" si="90"/>
        <v>0</v>
      </c>
      <c r="P785" s="272" t="b">
        <f t="shared" ref="P785:P848" si="91">IF(AND(D785&lt;&gt;"",C785="N/A"),FALSE,TRUE)</f>
        <v>1</v>
      </c>
    </row>
    <row r="786" spans="2:16" ht="15.75" x14ac:dyDescent="0.25">
      <c r="B786" s="245">
        <v>771</v>
      </c>
      <c r="C786" s="251"/>
      <c r="D786" s="252"/>
      <c r="E786" s="251"/>
      <c r="F786" s="252"/>
      <c r="H786" s="274" t="b">
        <f>IF(ISBLANK(C786),TRUE,IF(OR(ISBLANK(D786),ISBLANK(E786),ISBLANK(F786),ISBLANK(#REF!)),FALSE,TRUE))</f>
        <v>1</v>
      </c>
      <c r="I786" s="46">
        <f t="shared" si="85"/>
        <v>0</v>
      </c>
      <c r="J786" s="46">
        <f t="shared" si="86"/>
        <v>0</v>
      </c>
      <c r="K786" s="46">
        <f t="shared" si="87"/>
        <v>0</v>
      </c>
      <c r="L786" s="46">
        <f t="shared" si="88"/>
        <v>0</v>
      </c>
      <c r="M786" s="46">
        <f t="shared" si="89"/>
        <v>0</v>
      </c>
      <c r="N786" s="46">
        <f t="shared" si="90"/>
        <v>0</v>
      </c>
      <c r="P786" s="272" t="b">
        <f t="shared" si="91"/>
        <v>1</v>
      </c>
    </row>
    <row r="787" spans="2:16" ht="15.75" x14ac:dyDescent="0.25">
      <c r="B787" s="245">
        <v>772</v>
      </c>
      <c r="C787" s="251"/>
      <c r="D787" s="252"/>
      <c r="E787" s="251"/>
      <c r="F787" s="252"/>
      <c r="H787" s="274" t="b">
        <f>IF(ISBLANK(C787),TRUE,IF(OR(ISBLANK(D787),ISBLANK(E787),ISBLANK(F787),ISBLANK(#REF!)),FALSE,TRUE))</f>
        <v>1</v>
      </c>
      <c r="I787" s="46">
        <f t="shared" si="85"/>
        <v>0</v>
      </c>
      <c r="J787" s="46">
        <f t="shared" si="86"/>
        <v>0</v>
      </c>
      <c r="K787" s="46">
        <f t="shared" si="87"/>
        <v>0</v>
      </c>
      <c r="L787" s="46">
        <f t="shared" si="88"/>
        <v>0</v>
      </c>
      <c r="M787" s="46">
        <f t="shared" si="89"/>
        <v>0</v>
      </c>
      <c r="N787" s="46">
        <f t="shared" si="90"/>
        <v>0</v>
      </c>
      <c r="P787" s="272" t="b">
        <f t="shared" si="91"/>
        <v>1</v>
      </c>
    </row>
    <row r="788" spans="2:16" ht="15.75" x14ac:dyDescent="0.25">
      <c r="B788" s="245">
        <v>773</v>
      </c>
      <c r="C788" s="251"/>
      <c r="D788" s="252"/>
      <c r="E788" s="251"/>
      <c r="F788" s="252"/>
      <c r="H788" s="274" t="b">
        <f>IF(ISBLANK(C788),TRUE,IF(OR(ISBLANK(D788),ISBLANK(E788),ISBLANK(F788),ISBLANK(#REF!)),FALSE,TRUE))</f>
        <v>1</v>
      </c>
      <c r="I788" s="46">
        <f t="shared" si="85"/>
        <v>0</v>
      </c>
      <c r="J788" s="46">
        <f t="shared" si="86"/>
        <v>0</v>
      </c>
      <c r="K788" s="46">
        <f t="shared" si="87"/>
        <v>0</v>
      </c>
      <c r="L788" s="46">
        <f t="shared" si="88"/>
        <v>0</v>
      </c>
      <c r="M788" s="46">
        <f t="shared" si="89"/>
        <v>0</v>
      </c>
      <c r="N788" s="46">
        <f t="shared" si="90"/>
        <v>0</v>
      </c>
      <c r="P788" s="272" t="b">
        <f t="shared" si="91"/>
        <v>1</v>
      </c>
    </row>
    <row r="789" spans="2:16" ht="15.75" x14ac:dyDescent="0.25">
      <c r="B789" s="245">
        <v>774</v>
      </c>
      <c r="C789" s="251"/>
      <c r="D789" s="252"/>
      <c r="E789" s="251"/>
      <c r="F789" s="252"/>
      <c r="H789" s="274" t="b">
        <f>IF(ISBLANK(C789),TRUE,IF(OR(ISBLANK(D789),ISBLANK(E789),ISBLANK(F789),ISBLANK(#REF!)),FALSE,TRUE))</f>
        <v>1</v>
      </c>
      <c r="I789" s="46">
        <f t="shared" si="85"/>
        <v>0</v>
      </c>
      <c r="J789" s="46">
        <f t="shared" si="86"/>
        <v>0</v>
      </c>
      <c r="K789" s="46">
        <f t="shared" si="87"/>
        <v>0</v>
      </c>
      <c r="L789" s="46">
        <f t="shared" si="88"/>
        <v>0</v>
      </c>
      <c r="M789" s="46">
        <f t="shared" si="89"/>
        <v>0</v>
      </c>
      <c r="N789" s="46">
        <f t="shared" si="90"/>
        <v>0</v>
      </c>
      <c r="P789" s="272" t="b">
        <f t="shared" si="91"/>
        <v>1</v>
      </c>
    </row>
    <row r="790" spans="2:16" ht="15.75" x14ac:dyDescent="0.25">
      <c r="B790" s="245">
        <v>775</v>
      </c>
      <c r="C790" s="251"/>
      <c r="D790" s="252"/>
      <c r="E790" s="251"/>
      <c r="F790" s="252"/>
      <c r="H790" s="274" t="b">
        <f>IF(ISBLANK(C790),TRUE,IF(OR(ISBLANK(D790),ISBLANK(E790),ISBLANK(F790),ISBLANK(#REF!)),FALSE,TRUE))</f>
        <v>1</v>
      </c>
      <c r="I790" s="46">
        <f t="shared" si="85"/>
        <v>0</v>
      </c>
      <c r="J790" s="46">
        <f t="shared" si="86"/>
        <v>0</v>
      </c>
      <c r="K790" s="46">
        <f t="shared" si="87"/>
        <v>0</v>
      </c>
      <c r="L790" s="46">
        <f t="shared" si="88"/>
        <v>0</v>
      </c>
      <c r="M790" s="46">
        <f t="shared" si="89"/>
        <v>0</v>
      </c>
      <c r="N790" s="46">
        <f t="shared" si="90"/>
        <v>0</v>
      </c>
      <c r="P790" s="272" t="b">
        <f t="shared" si="91"/>
        <v>1</v>
      </c>
    </row>
    <row r="791" spans="2:16" ht="15.75" x14ac:dyDescent="0.25">
      <c r="B791" s="245">
        <v>776</v>
      </c>
      <c r="C791" s="251"/>
      <c r="D791" s="252"/>
      <c r="E791" s="251"/>
      <c r="F791" s="252"/>
      <c r="H791" s="274" t="b">
        <f>IF(ISBLANK(C791),TRUE,IF(OR(ISBLANK(D791),ISBLANK(E791),ISBLANK(F791),ISBLANK(#REF!)),FALSE,TRUE))</f>
        <v>1</v>
      </c>
      <c r="I791" s="46">
        <f t="shared" si="85"/>
        <v>0</v>
      </c>
      <c r="J791" s="46">
        <f t="shared" si="86"/>
        <v>0</v>
      </c>
      <c r="K791" s="46">
        <f t="shared" si="87"/>
        <v>0</v>
      </c>
      <c r="L791" s="46">
        <f t="shared" si="88"/>
        <v>0</v>
      </c>
      <c r="M791" s="46">
        <f t="shared" si="89"/>
        <v>0</v>
      </c>
      <c r="N791" s="46">
        <f t="shared" si="90"/>
        <v>0</v>
      </c>
      <c r="P791" s="272" t="b">
        <f t="shared" si="91"/>
        <v>1</v>
      </c>
    </row>
    <row r="792" spans="2:16" ht="15.75" x14ac:dyDescent="0.25">
      <c r="B792" s="245">
        <v>777</v>
      </c>
      <c r="C792" s="251"/>
      <c r="D792" s="252"/>
      <c r="E792" s="251"/>
      <c r="F792" s="252"/>
      <c r="H792" s="274" t="b">
        <f>IF(ISBLANK(C792),TRUE,IF(OR(ISBLANK(D792),ISBLANK(E792),ISBLANK(F792),ISBLANK(#REF!)),FALSE,TRUE))</f>
        <v>1</v>
      </c>
      <c r="I792" s="46">
        <f t="shared" si="85"/>
        <v>0</v>
      </c>
      <c r="J792" s="46">
        <f t="shared" si="86"/>
        <v>0</v>
      </c>
      <c r="K792" s="46">
        <f t="shared" si="87"/>
        <v>0</v>
      </c>
      <c r="L792" s="46">
        <f t="shared" si="88"/>
        <v>0</v>
      </c>
      <c r="M792" s="46">
        <f t="shared" si="89"/>
        <v>0</v>
      </c>
      <c r="N792" s="46">
        <f t="shared" si="90"/>
        <v>0</v>
      </c>
      <c r="P792" s="272" t="b">
        <f t="shared" si="91"/>
        <v>1</v>
      </c>
    </row>
    <row r="793" spans="2:16" ht="15.75" x14ac:dyDescent="0.25">
      <c r="B793" s="245">
        <v>778</v>
      </c>
      <c r="C793" s="251"/>
      <c r="D793" s="252"/>
      <c r="E793" s="251"/>
      <c r="F793" s="252"/>
      <c r="H793" s="274" t="b">
        <f>IF(ISBLANK(C793),TRUE,IF(OR(ISBLANK(D793),ISBLANK(E793),ISBLANK(F793),ISBLANK(#REF!)),FALSE,TRUE))</f>
        <v>1</v>
      </c>
      <c r="I793" s="46">
        <f t="shared" si="85"/>
        <v>0</v>
      </c>
      <c r="J793" s="46">
        <f t="shared" si="86"/>
        <v>0</v>
      </c>
      <c r="K793" s="46">
        <f t="shared" si="87"/>
        <v>0</v>
      </c>
      <c r="L793" s="46">
        <f t="shared" si="88"/>
        <v>0</v>
      </c>
      <c r="M793" s="46">
        <f t="shared" si="89"/>
        <v>0</v>
      </c>
      <c r="N793" s="46">
        <f t="shared" si="90"/>
        <v>0</v>
      </c>
      <c r="P793" s="272" t="b">
        <f t="shared" si="91"/>
        <v>1</v>
      </c>
    </row>
    <row r="794" spans="2:16" ht="15.75" x14ac:dyDescent="0.25">
      <c r="B794" s="245">
        <v>779</v>
      </c>
      <c r="C794" s="251"/>
      <c r="D794" s="252"/>
      <c r="E794" s="251"/>
      <c r="F794" s="252"/>
      <c r="H794" s="274" t="b">
        <f>IF(ISBLANK(C794),TRUE,IF(OR(ISBLANK(D794),ISBLANK(E794),ISBLANK(F794),ISBLANK(#REF!)),FALSE,TRUE))</f>
        <v>1</v>
      </c>
      <c r="I794" s="46">
        <f t="shared" si="85"/>
        <v>0</v>
      </c>
      <c r="J794" s="46">
        <f t="shared" si="86"/>
        <v>0</v>
      </c>
      <c r="K794" s="46">
        <f t="shared" si="87"/>
        <v>0</v>
      </c>
      <c r="L794" s="46">
        <f t="shared" si="88"/>
        <v>0</v>
      </c>
      <c r="M794" s="46">
        <f t="shared" si="89"/>
        <v>0</v>
      </c>
      <c r="N794" s="46">
        <f t="shared" si="90"/>
        <v>0</v>
      </c>
      <c r="P794" s="272" t="b">
        <f t="shared" si="91"/>
        <v>1</v>
      </c>
    </row>
    <row r="795" spans="2:16" ht="15.75" x14ac:dyDescent="0.25">
      <c r="B795" s="245">
        <v>780</v>
      </c>
      <c r="C795" s="251"/>
      <c r="D795" s="252"/>
      <c r="E795" s="251"/>
      <c r="F795" s="252"/>
      <c r="H795" s="274" t="b">
        <f>IF(ISBLANK(C795),TRUE,IF(OR(ISBLANK(D795),ISBLANK(E795),ISBLANK(F795),ISBLANK(#REF!)),FALSE,TRUE))</f>
        <v>1</v>
      </c>
      <c r="I795" s="46">
        <f t="shared" si="85"/>
        <v>0</v>
      </c>
      <c r="J795" s="46">
        <f t="shared" si="86"/>
        <v>0</v>
      </c>
      <c r="K795" s="46">
        <f t="shared" si="87"/>
        <v>0</v>
      </c>
      <c r="L795" s="46">
        <f t="shared" si="88"/>
        <v>0</v>
      </c>
      <c r="M795" s="46">
        <f t="shared" si="89"/>
        <v>0</v>
      </c>
      <c r="N795" s="46">
        <f t="shared" si="90"/>
        <v>0</v>
      </c>
      <c r="P795" s="272" t="b">
        <f t="shared" si="91"/>
        <v>1</v>
      </c>
    </row>
    <row r="796" spans="2:16" ht="15.75" x14ac:dyDescent="0.25">
      <c r="B796" s="245">
        <v>781</v>
      </c>
      <c r="C796" s="251"/>
      <c r="D796" s="252"/>
      <c r="E796" s="251"/>
      <c r="F796" s="252"/>
      <c r="H796" s="274" t="b">
        <f>IF(ISBLANK(C796),TRUE,IF(OR(ISBLANK(D796),ISBLANK(E796),ISBLANK(F796),ISBLANK(#REF!)),FALSE,TRUE))</f>
        <v>1</v>
      </c>
      <c r="I796" s="46">
        <f t="shared" si="85"/>
        <v>0</v>
      </c>
      <c r="J796" s="46">
        <f t="shared" si="86"/>
        <v>0</v>
      </c>
      <c r="K796" s="46">
        <f t="shared" si="87"/>
        <v>0</v>
      </c>
      <c r="L796" s="46">
        <f t="shared" si="88"/>
        <v>0</v>
      </c>
      <c r="M796" s="46">
        <f t="shared" si="89"/>
        <v>0</v>
      </c>
      <c r="N796" s="46">
        <f t="shared" si="90"/>
        <v>0</v>
      </c>
      <c r="P796" s="272" t="b">
        <f t="shared" si="91"/>
        <v>1</v>
      </c>
    </row>
    <row r="797" spans="2:16" ht="15.75" x14ac:dyDescent="0.25">
      <c r="B797" s="245">
        <v>782</v>
      </c>
      <c r="C797" s="251"/>
      <c r="D797" s="252"/>
      <c r="E797" s="251"/>
      <c r="F797" s="252"/>
      <c r="H797" s="274" t="b">
        <f>IF(ISBLANK(C797),TRUE,IF(OR(ISBLANK(D797),ISBLANK(E797),ISBLANK(F797),ISBLANK(#REF!)),FALSE,TRUE))</f>
        <v>1</v>
      </c>
      <c r="I797" s="46">
        <f t="shared" si="85"/>
        <v>0</v>
      </c>
      <c r="J797" s="46">
        <f t="shared" si="86"/>
        <v>0</v>
      </c>
      <c r="K797" s="46">
        <f t="shared" si="87"/>
        <v>0</v>
      </c>
      <c r="L797" s="46">
        <f t="shared" si="88"/>
        <v>0</v>
      </c>
      <c r="M797" s="46">
        <f t="shared" si="89"/>
        <v>0</v>
      </c>
      <c r="N797" s="46">
        <f t="shared" si="90"/>
        <v>0</v>
      </c>
      <c r="P797" s="272" t="b">
        <f t="shared" si="91"/>
        <v>1</v>
      </c>
    </row>
    <row r="798" spans="2:16" ht="15.75" x14ac:dyDescent="0.25">
      <c r="B798" s="245">
        <v>783</v>
      </c>
      <c r="C798" s="251"/>
      <c r="D798" s="252"/>
      <c r="E798" s="251"/>
      <c r="F798" s="252"/>
      <c r="H798" s="274" t="b">
        <f>IF(ISBLANK(C798),TRUE,IF(OR(ISBLANK(D798),ISBLANK(E798),ISBLANK(F798),ISBLANK(#REF!)),FALSE,TRUE))</f>
        <v>1</v>
      </c>
      <c r="I798" s="46">
        <f t="shared" si="85"/>
        <v>0</v>
      </c>
      <c r="J798" s="46">
        <f t="shared" si="86"/>
        <v>0</v>
      </c>
      <c r="K798" s="46">
        <f t="shared" si="87"/>
        <v>0</v>
      </c>
      <c r="L798" s="46">
        <f t="shared" si="88"/>
        <v>0</v>
      </c>
      <c r="M798" s="46">
        <f t="shared" si="89"/>
        <v>0</v>
      </c>
      <c r="N798" s="46">
        <f t="shared" si="90"/>
        <v>0</v>
      </c>
      <c r="P798" s="272" t="b">
        <f t="shared" si="91"/>
        <v>1</v>
      </c>
    </row>
    <row r="799" spans="2:16" ht="15.75" x14ac:dyDescent="0.25">
      <c r="B799" s="245">
        <v>784</v>
      </c>
      <c r="C799" s="251"/>
      <c r="D799" s="252"/>
      <c r="E799" s="251"/>
      <c r="F799" s="252"/>
      <c r="H799" s="274" t="b">
        <f>IF(ISBLANK(C799),TRUE,IF(OR(ISBLANK(D799),ISBLANK(E799),ISBLANK(F799),ISBLANK(#REF!)),FALSE,TRUE))</f>
        <v>1</v>
      </c>
      <c r="I799" s="46">
        <f t="shared" si="85"/>
        <v>0</v>
      </c>
      <c r="J799" s="46">
        <f t="shared" si="86"/>
        <v>0</v>
      </c>
      <c r="K799" s="46">
        <f t="shared" si="87"/>
        <v>0</v>
      </c>
      <c r="L799" s="46">
        <f t="shared" si="88"/>
        <v>0</v>
      </c>
      <c r="M799" s="46">
        <f t="shared" si="89"/>
        <v>0</v>
      </c>
      <c r="N799" s="46">
        <f t="shared" si="90"/>
        <v>0</v>
      </c>
      <c r="P799" s="272" t="b">
        <f t="shared" si="91"/>
        <v>1</v>
      </c>
    </row>
    <row r="800" spans="2:16" ht="15.75" x14ac:dyDescent="0.25">
      <c r="B800" s="245">
        <v>785</v>
      </c>
      <c r="C800" s="251"/>
      <c r="D800" s="252"/>
      <c r="E800" s="251"/>
      <c r="F800" s="252"/>
      <c r="H800" s="274" t="b">
        <f>IF(ISBLANK(C800),TRUE,IF(OR(ISBLANK(D800),ISBLANK(E800),ISBLANK(F800),ISBLANK(#REF!)),FALSE,TRUE))</f>
        <v>1</v>
      </c>
      <c r="I800" s="46">
        <f t="shared" si="85"/>
        <v>0</v>
      </c>
      <c r="J800" s="46">
        <f t="shared" si="86"/>
        <v>0</v>
      </c>
      <c r="K800" s="46">
        <f t="shared" si="87"/>
        <v>0</v>
      </c>
      <c r="L800" s="46">
        <f t="shared" si="88"/>
        <v>0</v>
      </c>
      <c r="M800" s="46">
        <f t="shared" si="89"/>
        <v>0</v>
      </c>
      <c r="N800" s="46">
        <f t="shared" si="90"/>
        <v>0</v>
      </c>
      <c r="P800" s="272" t="b">
        <f t="shared" si="91"/>
        <v>1</v>
      </c>
    </row>
    <row r="801" spans="2:16" ht="15.75" x14ac:dyDescent="0.25">
      <c r="B801" s="245">
        <v>786</v>
      </c>
      <c r="C801" s="251"/>
      <c r="D801" s="252"/>
      <c r="E801" s="251"/>
      <c r="F801" s="252"/>
      <c r="H801" s="274" t="b">
        <f>IF(ISBLANK(C801),TRUE,IF(OR(ISBLANK(D801),ISBLANK(E801),ISBLANK(F801),ISBLANK(#REF!)),FALSE,TRUE))</f>
        <v>1</v>
      </c>
      <c r="I801" s="46">
        <f t="shared" si="85"/>
        <v>0</v>
      </c>
      <c r="J801" s="46">
        <f t="shared" si="86"/>
        <v>0</v>
      </c>
      <c r="K801" s="46">
        <f t="shared" si="87"/>
        <v>0</v>
      </c>
      <c r="L801" s="46">
        <f t="shared" si="88"/>
        <v>0</v>
      </c>
      <c r="M801" s="46">
        <f t="shared" si="89"/>
        <v>0</v>
      </c>
      <c r="N801" s="46">
        <f t="shared" si="90"/>
        <v>0</v>
      </c>
      <c r="P801" s="272" t="b">
        <f t="shared" si="91"/>
        <v>1</v>
      </c>
    </row>
    <row r="802" spans="2:16" ht="15.75" x14ac:dyDescent="0.25">
      <c r="B802" s="245">
        <v>787</v>
      </c>
      <c r="C802" s="251"/>
      <c r="D802" s="252"/>
      <c r="E802" s="251"/>
      <c r="F802" s="252"/>
      <c r="H802" s="274" t="b">
        <f>IF(ISBLANK(C802),TRUE,IF(OR(ISBLANK(D802),ISBLANK(E802),ISBLANK(F802),ISBLANK(#REF!)),FALSE,TRUE))</f>
        <v>1</v>
      </c>
      <c r="I802" s="46">
        <f t="shared" si="85"/>
        <v>0</v>
      </c>
      <c r="J802" s="46">
        <f t="shared" si="86"/>
        <v>0</v>
      </c>
      <c r="K802" s="46">
        <f t="shared" si="87"/>
        <v>0</v>
      </c>
      <c r="L802" s="46">
        <f t="shared" si="88"/>
        <v>0</v>
      </c>
      <c r="M802" s="46">
        <f t="shared" si="89"/>
        <v>0</v>
      </c>
      <c r="N802" s="46">
        <f t="shared" si="90"/>
        <v>0</v>
      </c>
      <c r="P802" s="272" t="b">
        <f t="shared" si="91"/>
        <v>1</v>
      </c>
    </row>
    <row r="803" spans="2:16" ht="15.75" x14ac:dyDescent="0.25">
      <c r="B803" s="245">
        <v>788</v>
      </c>
      <c r="C803" s="251"/>
      <c r="D803" s="252"/>
      <c r="E803" s="251"/>
      <c r="F803" s="252"/>
      <c r="H803" s="274" t="b">
        <f>IF(ISBLANK(C803),TRUE,IF(OR(ISBLANK(D803),ISBLANK(E803),ISBLANK(F803),ISBLANK(#REF!)),FALSE,TRUE))</f>
        <v>1</v>
      </c>
      <c r="I803" s="46">
        <f t="shared" si="85"/>
        <v>0</v>
      </c>
      <c r="J803" s="46">
        <f t="shared" si="86"/>
        <v>0</v>
      </c>
      <c r="K803" s="46">
        <f t="shared" si="87"/>
        <v>0</v>
      </c>
      <c r="L803" s="46">
        <f t="shared" si="88"/>
        <v>0</v>
      </c>
      <c r="M803" s="46">
        <f t="shared" si="89"/>
        <v>0</v>
      </c>
      <c r="N803" s="46">
        <f t="shared" si="90"/>
        <v>0</v>
      </c>
      <c r="P803" s="272" t="b">
        <f t="shared" si="91"/>
        <v>1</v>
      </c>
    </row>
    <row r="804" spans="2:16" ht="15.75" x14ac:dyDescent="0.25">
      <c r="B804" s="245">
        <v>789</v>
      </c>
      <c r="C804" s="251"/>
      <c r="D804" s="252"/>
      <c r="E804" s="251"/>
      <c r="F804" s="252"/>
      <c r="H804" s="274" t="b">
        <f>IF(ISBLANK(C804),TRUE,IF(OR(ISBLANK(D804),ISBLANK(E804),ISBLANK(F804),ISBLANK(#REF!)),FALSE,TRUE))</f>
        <v>1</v>
      </c>
      <c r="I804" s="46">
        <f t="shared" si="85"/>
        <v>0</v>
      </c>
      <c r="J804" s="46">
        <f t="shared" si="86"/>
        <v>0</v>
      </c>
      <c r="K804" s="46">
        <f t="shared" si="87"/>
        <v>0</v>
      </c>
      <c r="L804" s="46">
        <f t="shared" si="88"/>
        <v>0</v>
      </c>
      <c r="M804" s="46">
        <f t="shared" si="89"/>
        <v>0</v>
      </c>
      <c r="N804" s="46">
        <f t="shared" si="90"/>
        <v>0</v>
      </c>
      <c r="P804" s="272" t="b">
        <f t="shared" si="91"/>
        <v>1</v>
      </c>
    </row>
    <row r="805" spans="2:16" ht="15.75" x14ac:dyDescent="0.25">
      <c r="B805" s="245">
        <v>790</v>
      </c>
      <c r="C805" s="251"/>
      <c r="D805" s="252"/>
      <c r="E805" s="251"/>
      <c r="F805" s="252"/>
      <c r="H805" s="274" t="b">
        <f>IF(ISBLANK(C805),TRUE,IF(OR(ISBLANK(D805),ISBLANK(E805),ISBLANK(F805),ISBLANK(#REF!)),FALSE,TRUE))</f>
        <v>1</v>
      </c>
      <c r="I805" s="46">
        <f t="shared" si="85"/>
        <v>0</v>
      </c>
      <c r="J805" s="46">
        <f t="shared" si="86"/>
        <v>0</v>
      </c>
      <c r="K805" s="46">
        <f t="shared" si="87"/>
        <v>0</v>
      </c>
      <c r="L805" s="46">
        <f t="shared" si="88"/>
        <v>0</v>
      </c>
      <c r="M805" s="46">
        <f t="shared" si="89"/>
        <v>0</v>
      </c>
      <c r="N805" s="46">
        <f t="shared" si="90"/>
        <v>0</v>
      </c>
      <c r="P805" s="272" t="b">
        <f t="shared" si="91"/>
        <v>1</v>
      </c>
    </row>
    <row r="806" spans="2:16" ht="15.75" x14ac:dyDescent="0.25">
      <c r="B806" s="245">
        <v>791</v>
      </c>
      <c r="C806" s="251"/>
      <c r="D806" s="252"/>
      <c r="E806" s="251"/>
      <c r="F806" s="252"/>
      <c r="H806" s="274" t="b">
        <f>IF(ISBLANK(C806),TRUE,IF(OR(ISBLANK(D806),ISBLANK(E806),ISBLANK(F806),ISBLANK(#REF!)),FALSE,TRUE))</f>
        <v>1</v>
      </c>
      <c r="I806" s="46">
        <f t="shared" si="85"/>
        <v>0</v>
      </c>
      <c r="J806" s="46">
        <f t="shared" si="86"/>
        <v>0</v>
      </c>
      <c r="K806" s="46">
        <f t="shared" si="87"/>
        <v>0</v>
      </c>
      <c r="L806" s="46">
        <f t="shared" si="88"/>
        <v>0</v>
      </c>
      <c r="M806" s="46">
        <f t="shared" si="89"/>
        <v>0</v>
      </c>
      <c r="N806" s="46">
        <f t="shared" si="90"/>
        <v>0</v>
      </c>
      <c r="P806" s="272" t="b">
        <f t="shared" si="91"/>
        <v>1</v>
      </c>
    </row>
    <row r="807" spans="2:16" ht="15.75" x14ac:dyDescent="0.25">
      <c r="B807" s="245">
        <v>792</v>
      </c>
      <c r="C807" s="251"/>
      <c r="D807" s="252"/>
      <c r="E807" s="251"/>
      <c r="F807" s="252"/>
      <c r="H807" s="274" t="b">
        <f>IF(ISBLANK(C807),TRUE,IF(OR(ISBLANK(D807),ISBLANK(E807),ISBLANK(F807),ISBLANK(#REF!)),FALSE,TRUE))</f>
        <v>1</v>
      </c>
      <c r="I807" s="46">
        <f t="shared" si="85"/>
        <v>0</v>
      </c>
      <c r="J807" s="46">
        <f t="shared" si="86"/>
        <v>0</v>
      </c>
      <c r="K807" s="46">
        <f t="shared" si="87"/>
        <v>0</v>
      </c>
      <c r="L807" s="46">
        <f t="shared" si="88"/>
        <v>0</v>
      </c>
      <c r="M807" s="46">
        <f t="shared" si="89"/>
        <v>0</v>
      </c>
      <c r="N807" s="46">
        <f t="shared" si="90"/>
        <v>0</v>
      </c>
      <c r="P807" s="272" t="b">
        <f t="shared" si="91"/>
        <v>1</v>
      </c>
    </row>
    <row r="808" spans="2:16" ht="15.75" x14ac:dyDescent="0.25">
      <c r="B808" s="245">
        <v>793</v>
      </c>
      <c r="C808" s="251"/>
      <c r="D808" s="252"/>
      <c r="E808" s="251"/>
      <c r="F808" s="252"/>
      <c r="H808" s="274" t="b">
        <f>IF(ISBLANK(C808),TRUE,IF(OR(ISBLANK(D808),ISBLANK(E808),ISBLANK(F808),ISBLANK(#REF!)),FALSE,TRUE))</f>
        <v>1</v>
      </c>
      <c r="I808" s="46">
        <f t="shared" si="85"/>
        <v>0</v>
      </c>
      <c r="J808" s="46">
        <f t="shared" si="86"/>
        <v>0</v>
      </c>
      <c r="K808" s="46">
        <f t="shared" si="87"/>
        <v>0</v>
      </c>
      <c r="L808" s="46">
        <f t="shared" si="88"/>
        <v>0</v>
      </c>
      <c r="M808" s="46">
        <f t="shared" si="89"/>
        <v>0</v>
      </c>
      <c r="N808" s="46">
        <f t="shared" si="90"/>
        <v>0</v>
      </c>
      <c r="P808" s="272" t="b">
        <f t="shared" si="91"/>
        <v>1</v>
      </c>
    </row>
    <row r="809" spans="2:16" ht="15.75" x14ac:dyDescent="0.25">
      <c r="B809" s="245">
        <v>794</v>
      </c>
      <c r="C809" s="251"/>
      <c r="D809" s="252"/>
      <c r="E809" s="251"/>
      <c r="F809" s="252"/>
      <c r="H809" s="274" t="b">
        <f>IF(ISBLANK(C809),TRUE,IF(OR(ISBLANK(D809),ISBLANK(E809),ISBLANK(F809),ISBLANK(#REF!)),FALSE,TRUE))</f>
        <v>1</v>
      </c>
      <c r="I809" s="46">
        <f t="shared" si="85"/>
        <v>0</v>
      </c>
      <c r="J809" s="46">
        <f t="shared" si="86"/>
        <v>0</v>
      </c>
      <c r="K809" s="46">
        <f t="shared" si="87"/>
        <v>0</v>
      </c>
      <c r="L809" s="46">
        <f t="shared" si="88"/>
        <v>0</v>
      </c>
      <c r="M809" s="46">
        <f t="shared" si="89"/>
        <v>0</v>
      </c>
      <c r="N809" s="46">
        <f t="shared" si="90"/>
        <v>0</v>
      </c>
      <c r="P809" s="272" t="b">
        <f t="shared" si="91"/>
        <v>1</v>
      </c>
    </row>
    <row r="810" spans="2:16" ht="15.75" x14ac:dyDescent="0.25">
      <c r="B810" s="245">
        <v>795</v>
      </c>
      <c r="C810" s="251"/>
      <c r="D810" s="252"/>
      <c r="E810" s="251"/>
      <c r="F810" s="252"/>
      <c r="H810" s="274" t="b">
        <f>IF(ISBLANK(C810),TRUE,IF(OR(ISBLANK(D810),ISBLANK(E810),ISBLANK(F810),ISBLANK(#REF!)),FALSE,TRUE))</f>
        <v>1</v>
      </c>
      <c r="I810" s="46">
        <f t="shared" si="85"/>
        <v>0</v>
      </c>
      <c r="J810" s="46">
        <f t="shared" si="86"/>
        <v>0</v>
      </c>
      <c r="K810" s="46">
        <f t="shared" si="87"/>
        <v>0</v>
      </c>
      <c r="L810" s="46">
        <f t="shared" si="88"/>
        <v>0</v>
      </c>
      <c r="M810" s="46">
        <f t="shared" si="89"/>
        <v>0</v>
      </c>
      <c r="N810" s="46">
        <f t="shared" si="90"/>
        <v>0</v>
      </c>
      <c r="P810" s="272" t="b">
        <f t="shared" si="91"/>
        <v>1</v>
      </c>
    </row>
    <row r="811" spans="2:16" ht="15.75" x14ac:dyDescent="0.25">
      <c r="B811" s="245">
        <v>796</v>
      </c>
      <c r="C811" s="251"/>
      <c r="D811" s="252"/>
      <c r="E811" s="251"/>
      <c r="F811" s="252"/>
      <c r="H811" s="274" t="b">
        <f>IF(ISBLANK(C811),TRUE,IF(OR(ISBLANK(D811),ISBLANK(E811),ISBLANK(F811),ISBLANK(#REF!)),FALSE,TRUE))</f>
        <v>1</v>
      </c>
      <c r="I811" s="46">
        <f t="shared" si="85"/>
        <v>0</v>
      </c>
      <c r="J811" s="46">
        <f t="shared" si="86"/>
        <v>0</v>
      </c>
      <c r="K811" s="46">
        <f t="shared" si="87"/>
        <v>0</v>
      </c>
      <c r="L811" s="46">
        <f t="shared" si="88"/>
        <v>0</v>
      </c>
      <c r="M811" s="46">
        <f t="shared" si="89"/>
        <v>0</v>
      </c>
      <c r="N811" s="46">
        <f t="shared" si="90"/>
        <v>0</v>
      </c>
      <c r="P811" s="272" t="b">
        <f t="shared" si="91"/>
        <v>1</v>
      </c>
    </row>
    <row r="812" spans="2:16" ht="15.75" x14ac:dyDescent="0.25">
      <c r="B812" s="245">
        <v>797</v>
      </c>
      <c r="C812" s="251"/>
      <c r="D812" s="252"/>
      <c r="E812" s="251"/>
      <c r="F812" s="252"/>
      <c r="H812" s="274" t="b">
        <f>IF(ISBLANK(C812),TRUE,IF(OR(ISBLANK(D812),ISBLANK(E812),ISBLANK(F812),ISBLANK(#REF!)),FALSE,TRUE))</f>
        <v>1</v>
      </c>
      <c r="I812" s="46">
        <f t="shared" si="85"/>
        <v>0</v>
      </c>
      <c r="J812" s="46">
        <f t="shared" si="86"/>
        <v>0</v>
      </c>
      <c r="K812" s="46">
        <f t="shared" si="87"/>
        <v>0</v>
      </c>
      <c r="L812" s="46">
        <f t="shared" si="88"/>
        <v>0</v>
      </c>
      <c r="M812" s="46">
        <f t="shared" si="89"/>
        <v>0</v>
      </c>
      <c r="N812" s="46">
        <f t="shared" si="90"/>
        <v>0</v>
      </c>
      <c r="P812" s="272" t="b">
        <f t="shared" si="91"/>
        <v>1</v>
      </c>
    </row>
    <row r="813" spans="2:16" ht="15.75" x14ac:dyDescent="0.25">
      <c r="B813" s="245">
        <v>798</v>
      </c>
      <c r="C813" s="251"/>
      <c r="D813" s="252"/>
      <c r="E813" s="251"/>
      <c r="F813" s="252"/>
      <c r="H813" s="274" t="b">
        <f>IF(ISBLANK(C813),TRUE,IF(OR(ISBLANK(D813),ISBLANK(E813),ISBLANK(F813),ISBLANK(#REF!)),FALSE,TRUE))</f>
        <v>1</v>
      </c>
      <c r="I813" s="46">
        <f t="shared" si="85"/>
        <v>0</v>
      </c>
      <c r="J813" s="46">
        <f t="shared" si="86"/>
        <v>0</v>
      </c>
      <c r="K813" s="46">
        <f t="shared" si="87"/>
        <v>0</v>
      </c>
      <c r="L813" s="46">
        <f t="shared" si="88"/>
        <v>0</v>
      </c>
      <c r="M813" s="46">
        <f t="shared" si="89"/>
        <v>0</v>
      </c>
      <c r="N813" s="46">
        <f t="shared" si="90"/>
        <v>0</v>
      </c>
      <c r="P813" s="272" t="b">
        <f t="shared" si="91"/>
        <v>1</v>
      </c>
    </row>
    <row r="814" spans="2:16" ht="15.75" x14ac:dyDescent="0.25">
      <c r="B814" s="245">
        <v>799</v>
      </c>
      <c r="C814" s="251"/>
      <c r="D814" s="252"/>
      <c r="E814" s="251"/>
      <c r="F814" s="252"/>
      <c r="H814" s="274" t="b">
        <f>IF(ISBLANK(C814),TRUE,IF(OR(ISBLANK(D814),ISBLANK(E814),ISBLANK(F814),ISBLANK(#REF!)),FALSE,TRUE))</f>
        <v>1</v>
      </c>
      <c r="I814" s="46">
        <f t="shared" si="85"/>
        <v>0</v>
      </c>
      <c r="J814" s="46">
        <f t="shared" si="86"/>
        <v>0</v>
      </c>
      <c r="K814" s="46">
        <f t="shared" si="87"/>
        <v>0</v>
      </c>
      <c r="L814" s="46">
        <f t="shared" si="88"/>
        <v>0</v>
      </c>
      <c r="M814" s="46">
        <f t="shared" si="89"/>
        <v>0</v>
      </c>
      <c r="N814" s="46">
        <f t="shared" si="90"/>
        <v>0</v>
      </c>
      <c r="P814" s="272" t="b">
        <f t="shared" si="91"/>
        <v>1</v>
      </c>
    </row>
    <row r="815" spans="2:16" ht="15.75" x14ac:dyDescent="0.25">
      <c r="B815" s="245">
        <v>800</v>
      </c>
      <c r="C815" s="251"/>
      <c r="D815" s="252"/>
      <c r="E815" s="251"/>
      <c r="F815" s="252"/>
      <c r="H815" s="274" t="b">
        <f>IF(ISBLANK(C815),TRUE,IF(OR(ISBLANK(D815),ISBLANK(E815),ISBLANK(F815),ISBLANK(#REF!)),FALSE,TRUE))</f>
        <v>1</v>
      </c>
      <c r="I815" s="46">
        <f t="shared" si="85"/>
        <v>0</v>
      </c>
      <c r="J815" s="46">
        <f t="shared" si="86"/>
        <v>0</v>
      </c>
      <c r="K815" s="46">
        <f t="shared" si="87"/>
        <v>0</v>
      </c>
      <c r="L815" s="46">
        <f t="shared" si="88"/>
        <v>0</v>
      </c>
      <c r="M815" s="46">
        <f t="shared" si="89"/>
        <v>0</v>
      </c>
      <c r="N815" s="46">
        <f t="shared" si="90"/>
        <v>0</v>
      </c>
      <c r="P815" s="272" t="b">
        <f t="shared" si="91"/>
        <v>1</v>
      </c>
    </row>
    <row r="816" spans="2:16" ht="15.75" x14ac:dyDescent="0.25">
      <c r="B816" s="245">
        <v>801</v>
      </c>
      <c r="C816" s="251"/>
      <c r="D816" s="252"/>
      <c r="E816" s="251"/>
      <c r="F816" s="252"/>
      <c r="H816" s="274" t="b">
        <f>IF(ISBLANK(C816),TRUE,IF(OR(ISBLANK(D816),ISBLANK(E816),ISBLANK(F816),ISBLANK(#REF!)),FALSE,TRUE))</f>
        <v>1</v>
      </c>
      <c r="I816" s="46">
        <f t="shared" si="85"/>
        <v>0</v>
      </c>
      <c r="J816" s="46">
        <f t="shared" si="86"/>
        <v>0</v>
      </c>
      <c r="K816" s="46">
        <f t="shared" si="87"/>
        <v>0</v>
      </c>
      <c r="L816" s="46">
        <f t="shared" si="88"/>
        <v>0</v>
      </c>
      <c r="M816" s="46">
        <f t="shared" si="89"/>
        <v>0</v>
      </c>
      <c r="N816" s="46">
        <f t="shared" si="90"/>
        <v>0</v>
      </c>
      <c r="P816" s="272" t="b">
        <f t="shared" si="91"/>
        <v>1</v>
      </c>
    </row>
    <row r="817" spans="2:16" ht="15.75" x14ac:dyDescent="0.25">
      <c r="B817" s="245">
        <v>802</v>
      </c>
      <c r="C817" s="251"/>
      <c r="D817" s="252"/>
      <c r="E817" s="251"/>
      <c r="F817" s="252"/>
      <c r="H817" s="274" t="b">
        <f>IF(ISBLANK(C817),TRUE,IF(OR(ISBLANK(D817),ISBLANK(E817),ISBLANK(F817),ISBLANK(#REF!)),FALSE,TRUE))</f>
        <v>1</v>
      </c>
      <c r="I817" s="46">
        <f t="shared" si="85"/>
        <v>0</v>
      </c>
      <c r="J817" s="46">
        <f t="shared" si="86"/>
        <v>0</v>
      </c>
      <c r="K817" s="46">
        <f t="shared" si="87"/>
        <v>0</v>
      </c>
      <c r="L817" s="46">
        <f t="shared" si="88"/>
        <v>0</v>
      </c>
      <c r="M817" s="46">
        <f t="shared" si="89"/>
        <v>0</v>
      </c>
      <c r="N817" s="46">
        <f t="shared" si="90"/>
        <v>0</v>
      </c>
      <c r="P817" s="272" t="b">
        <f t="shared" si="91"/>
        <v>1</v>
      </c>
    </row>
    <row r="818" spans="2:16" ht="15.75" x14ac:dyDescent="0.25">
      <c r="B818" s="245">
        <v>803</v>
      </c>
      <c r="C818" s="251"/>
      <c r="D818" s="252"/>
      <c r="E818" s="251"/>
      <c r="F818" s="252"/>
      <c r="H818" s="274" t="b">
        <f>IF(ISBLANK(C818),TRUE,IF(OR(ISBLANK(D818),ISBLANK(E818),ISBLANK(F818),ISBLANK(#REF!)),FALSE,TRUE))</f>
        <v>1</v>
      </c>
      <c r="I818" s="46">
        <f t="shared" si="85"/>
        <v>0</v>
      </c>
      <c r="J818" s="46">
        <f t="shared" si="86"/>
        <v>0</v>
      </c>
      <c r="K818" s="46">
        <f t="shared" si="87"/>
        <v>0</v>
      </c>
      <c r="L818" s="46">
        <f t="shared" si="88"/>
        <v>0</v>
      </c>
      <c r="M818" s="46">
        <f t="shared" si="89"/>
        <v>0</v>
      </c>
      <c r="N818" s="46">
        <f t="shared" si="90"/>
        <v>0</v>
      </c>
      <c r="P818" s="272" t="b">
        <f t="shared" si="91"/>
        <v>1</v>
      </c>
    </row>
    <row r="819" spans="2:16" ht="15.75" x14ac:dyDescent="0.25">
      <c r="B819" s="245">
        <v>804</v>
      </c>
      <c r="C819" s="251"/>
      <c r="D819" s="252"/>
      <c r="E819" s="251"/>
      <c r="F819" s="252"/>
      <c r="H819" s="274" t="b">
        <f>IF(ISBLANK(C819),TRUE,IF(OR(ISBLANK(D819),ISBLANK(E819),ISBLANK(F819),ISBLANK(#REF!)),FALSE,TRUE))</f>
        <v>1</v>
      </c>
      <c r="I819" s="46">
        <f t="shared" si="85"/>
        <v>0</v>
      </c>
      <c r="J819" s="46">
        <f t="shared" si="86"/>
        <v>0</v>
      </c>
      <c r="K819" s="46">
        <f t="shared" si="87"/>
        <v>0</v>
      </c>
      <c r="L819" s="46">
        <f t="shared" si="88"/>
        <v>0</v>
      </c>
      <c r="M819" s="46">
        <f t="shared" si="89"/>
        <v>0</v>
      </c>
      <c r="N819" s="46">
        <f t="shared" si="90"/>
        <v>0</v>
      </c>
      <c r="P819" s="272" t="b">
        <f t="shared" si="91"/>
        <v>1</v>
      </c>
    </row>
    <row r="820" spans="2:16" ht="15.75" x14ac:dyDescent="0.25">
      <c r="B820" s="245">
        <v>805</v>
      </c>
      <c r="C820" s="251"/>
      <c r="D820" s="252"/>
      <c r="E820" s="251"/>
      <c r="F820" s="252"/>
      <c r="H820" s="274" t="b">
        <f>IF(ISBLANK(C820),TRUE,IF(OR(ISBLANK(D820),ISBLANK(E820),ISBLANK(F820),ISBLANK(#REF!)),FALSE,TRUE))</f>
        <v>1</v>
      </c>
      <c r="I820" s="46">
        <f t="shared" si="85"/>
        <v>0</v>
      </c>
      <c r="J820" s="46">
        <f t="shared" si="86"/>
        <v>0</v>
      </c>
      <c r="K820" s="46">
        <f t="shared" si="87"/>
        <v>0</v>
      </c>
      <c r="L820" s="46">
        <f t="shared" si="88"/>
        <v>0</v>
      </c>
      <c r="M820" s="46">
        <f t="shared" si="89"/>
        <v>0</v>
      </c>
      <c r="N820" s="46">
        <f t="shared" si="90"/>
        <v>0</v>
      </c>
      <c r="P820" s="272" t="b">
        <f t="shared" si="91"/>
        <v>1</v>
      </c>
    </row>
    <row r="821" spans="2:16" ht="15.75" x14ac:dyDescent="0.25">
      <c r="B821" s="245">
        <v>806</v>
      </c>
      <c r="C821" s="251"/>
      <c r="D821" s="252"/>
      <c r="E821" s="251"/>
      <c r="F821" s="252"/>
      <c r="H821" s="274" t="b">
        <f>IF(ISBLANK(C821),TRUE,IF(OR(ISBLANK(D821),ISBLANK(E821),ISBLANK(F821),ISBLANK(#REF!)),FALSE,TRUE))</f>
        <v>1</v>
      </c>
      <c r="I821" s="46">
        <f t="shared" si="85"/>
        <v>0</v>
      </c>
      <c r="J821" s="46">
        <f t="shared" si="86"/>
        <v>0</v>
      </c>
      <c r="K821" s="46">
        <f t="shared" si="87"/>
        <v>0</v>
      </c>
      <c r="L821" s="46">
        <f t="shared" si="88"/>
        <v>0</v>
      </c>
      <c r="M821" s="46">
        <f t="shared" si="89"/>
        <v>0</v>
      </c>
      <c r="N821" s="46">
        <f t="shared" si="90"/>
        <v>0</v>
      </c>
      <c r="P821" s="272" t="b">
        <f t="shared" si="91"/>
        <v>1</v>
      </c>
    </row>
    <row r="822" spans="2:16" ht="15.75" x14ac:dyDescent="0.25">
      <c r="B822" s="245">
        <v>807</v>
      </c>
      <c r="C822" s="251"/>
      <c r="D822" s="252"/>
      <c r="E822" s="251"/>
      <c r="F822" s="252"/>
      <c r="H822" s="274" t="b">
        <f>IF(ISBLANK(C822),TRUE,IF(OR(ISBLANK(D822),ISBLANK(E822),ISBLANK(F822),ISBLANK(#REF!)),FALSE,TRUE))</f>
        <v>1</v>
      </c>
      <c r="I822" s="46">
        <f t="shared" si="85"/>
        <v>0</v>
      </c>
      <c r="J822" s="46">
        <f t="shared" si="86"/>
        <v>0</v>
      </c>
      <c r="K822" s="46">
        <f t="shared" si="87"/>
        <v>0</v>
      </c>
      <c r="L822" s="46">
        <f t="shared" si="88"/>
        <v>0</v>
      </c>
      <c r="M822" s="46">
        <f t="shared" si="89"/>
        <v>0</v>
      </c>
      <c r="N822" s="46">
        <f t="shared" si="90"/>
        <v>0</v>
      </c>
      <c r="P822" s="272" t="b">
        <f t="shared" si="91"/>
        <v>1</v>
      </c>
    </row>
    <row r="823" spans="2:16" ht="15.75" x14ac:dyDescent="0.25">
      <c r="B823" s="245">
        <v>808</v>
      </c>
      <c r="C823" s="251"/>
      <c r="D823" s="252"/>
      <c r="E823" s="251"/>
      <c r="F823" s="252"/>
      <c r="H823" s="274" t="b">
        <f>IF(ISBLANK(C823),TRUE,IF(OR(ISBLANK(D823),ISBLANK(E823),ISBLANK(F823),ISBLANK(#REF!)),FALSE,TRUE))</f>
        <v>1</v>
      </c>
      <c r="I823" s="46">
        <f t="shared" si="85"/>
        <v>0</v>
      </c>
      <c r="J823" s="46">
        <f t="shared" si="86"/>
        <v>0</v>
      </c>
      <c r="K823" s="46">
        <f t="shared" si="87"/>
        <v>0</v>
      </c>
      <c r="L823" s="46">
        <f t="shared" si="88"/>
        <v>0</v>
      </c>
      <c r="M823" s="46">
        <f t="shared" si="89"/>
        <v>0</v>
      </c>
      <c r="N823" s="46">
        <f t="shared" si="90"/>
        <v>0</v>
      </c>
      <c r="P823" s="272" t="b">
        <f t="shared" si="91"/>
        <v>1</v>
      </c>
    </row>
    <row r="824" spans="2:16" ht="15.75" x14ac:dyDescent="0.25">
      <c r="B824" s="245">
        <v>809</v>
      </c>
      <c r="C824" s="251"/>
      <c r="D824" s="252"/>
      <c r="E824" s="251"/>
      <c r="F824" s="252"/>
      <c r="H824" s="274" t="b">
        <f>IF(ISBLANK(C824),TRUE,IF(OR(ISBLANK(D824),ISBLANK(E824),ISBLANK(F824),ISBLANK(#REF!)),FALSE,TRUE))</f>
        <v>1</v>
      </c>
      <c r="I824" s="46">
        <f t="shared" si="85"/>
        <v>0</v>
      </c>
      <c r="J824" s="46">
        <f t="shared" si="86"/>
        <v>0</v>
      </c>
      <c r="K824" s="46">
        <f t="shared" si="87"/>
        <v>0</v>
      </c>
      <c r="L824" s="46">
        <f t="shared" si="88"/>
        <v>0</v>
      </c>
      <c r="M824" s="46">
        <f t="shared" si="89"/>
        <v>0</v>
      </c>
      <c r="N824" s="46">
        <f t="shared" si="90"/>
        <v>0</v>
      </c>
      <c r="P824" s="272" t="b">
        <f t="shared" si="91"/>
        <v>1</v>
      </c>
    </row>
    <row r="825" spans="2:16" ht="15.75" x14ac:dyDescent="0.25">
      <c r="B825" s="245">
        <v>810</v>
      </c>
      <c r="C825" s="251"/>
      <c r="D825" s="252"/>
      <c r="E825" s="251"/>
      <c r="F825" s="252"/>
      <c r="H825" s="274" t="b">
        <f>IF(ISBLANK(C825),TRUE,IF(OR(ISBLANK(D825),ISBLANK(E825),ISBLANK(F825),ISBLANK(#REF!)),FALSE,TRUE))</f>
        <v>1</v>
      </c>
      <c r="I825" s="46">
        <f t="shared" si="85"/>
        <v>0</v>
      </c>
      <c r="J825" s="46">
        <f t="shared" si="86"/>
        <v>0</v>
      </c>
      <c r="K825" s="46">
        <f t="shared" si="87"/>
        <v>0</v>
      </c>
      <c r="L825" s="46">
        <f t="shared" si="88"/>
        <v>0</v>
      </c>
      <c r="M825" s="46">
        <f t="shared" si="89"/>
        <v>0</v>
      </c>
      <c r="N825" s="46">
        <f t="shared" si="90"/>
        <v>0</v>
      </c>
      <c r="P825" s="272" t="b">
        <f t="shared" si="91"/>
        <v>1</v>
      </c>
    </row>
    <row r="826" spans="2:16" ht="15.75" x14ac:dyDescent="0.25">
      <c r="B826" s="245">
        <v>811</v>
      </c>
      <c r="C826" s="251"/>
      <c r="D826" s="252"/>
      <c r="E826" s="251"/>
      <c r="F826" s="252"/>
      <c r="H826" s="274" t="b">
        <f>IF(ISBLANK(C826),TRUE,IF(OR(ISBLANK(D826),ISBLANK(E826),ISBLANK(F826),ISBLANK(#REF!)),FALSE,TRUE))</f>
        <v>1</v>
      </c>
      <c r="I826" s="46">
        <f t="shared" si="85"/>
        <v>0</v>
      </c>
      <c r="J826" s="46">
        <f t="shared" si="86"/>
        <v>0</v>
      </c>
      <c r="K826" s="46">
        <f t="shared" si="87"/>
        <v>0</v>
      </c>
      <c r="L826" s="46">
        <f t="shared" si="88"/>
        <v>0</v>
      </c>
      <c r="M826" s="46">
        <f t="shared" si="89"/>
        <v>0</v>
      </c>
      <c r="N826" s="46">
        <f t="shared" si="90"/>
        <v>0</v>
      </c>
      <c r="P826" s="272" t="b">
        <f t="shared" si="91"/>
        <v>1</v>
      </c>
    </row>
    <row r="827" spans="2:16" ht="15.75" x14ac:dyDescent="0.25">
      <c r="B827" s="245">
        <v>812</v>
      </c>
      <c r="C827" s="251"/>
      <c r="D827" s="252"/>
      <c r="E827" s="251"/>
      <c r="F827" s="252"/>
      <c r="H827" s="274" t="b">
        <f>IF(ISBLANK(C827),TRUE,IF(OR(ISBLANK(D827),ISBLANK(E827),ISBLANK(F827),ISBLANK(#REF!)),FALSE,TRUE))</f>
        <v>1</v>
      </c>
      <c r="I827" s="46">
        <f t="shared" si="85"/>
        <v>0</v>
      </c>
      <c r="J827" s="46">
        <f t="shared" si="86"/>
        <v>0</v>
      </c>
      <c r="K827" s="46">
        <f t="shared" si="87"/>
        <v>0</v>
      </c>
      <c r="L827" s="46">
        <f t="shared" si="88"/>
        <v>0</v>
      </c>
      <c r="M827" s="46">
        <f t="shared" si="89"/>
        <v>0</v>
      </c>
      <c r="N827" s="46">
        <f t="shared" si="90"/>
        <v>0</v>
      </c>
      <c r="P827" s="272" t="b">
        <f t="shared" si="91"/>
        <v>1</v>
      </c>
    </row>
    <row r="828" spans="2:16" ht="15.75" x14ac:dyDescent="0.25">
      <c r="B828" s="245">
        <v>813</v>
      </c>
      <c r="C828" s="251"/>
      <c r="D828" s="252"/>
      <c r="E828" s="251"/>
      <c r="F828" s="252"/>
      <c r="H828" s="274" t="b">
        <f>IF(ISBLANK(C828),TRUE,IF(OR(ISBLANK(D828),ISBLANK(E828),ISBLANK(F828),ISBLANK(#REF!)),FALSE,TRUE))</f>
        <v>1</v>
      </c>
      <c r="I828" s="46">
        <f t="shared" si="85"/>
        <v>0</v>
      </c>
      <c r="J828" s="46">
        <f t="shared" si="86"/>
        <v>0</v>
      </c>
      <c r="K828" s="46">
        <f t="shared" si="87"/>
        <v>0</v>
      </c>
      <c r="L828" s="46">
        <f t="shared" si="88"/>
        <v>0</v>
      </c>
      <c r="M828" s="46">
        <f t="shared" si="89"/>
        <v>0</v>
      </c>
      <c r="N828" s="46">
        <f t="shared" si="90"/>
        <v>0</v>
      </c>
      <c r="P828" s="272" t="b">
        <f t="shared" si="91"/>
        <v>1</v>
      </c>
    </row>
    <row r="829" spans="2:16" ht="15.75" x14ac:dyDescent="0.25">
      <c r="B829" s="245">
        <v>814</v>
      </c>
      <c r="C829" s="251"/>
      <c r="D829" s="252"/>
      <c r="E829" s="251"/>
      <c r="F829" s="252"/>
      <c r="H829" s="274" t="b">
        <f>IF(ISBLANK(C829),TRUE,IF(OR(ISBLANK(D829),ISBLANK(E829),ISBLANK(F829),ISBLANK(#REF!)),FALSE,TRUE))</f>
        <v>1</v>
      </c>
      <c r="I829" s="46">
        <f t="shared" si="85"/>
        <v>0</v>
      </c>
      <c r="J829" s="46">
        <f t="shared" si="86"/>
        <v>0</v>
      </c>
      <c r="K829" s="46">
        <f t="shared" si="87"/>
        <v>0</v>
      </c>
      <c r="L829" s="46">
        <f t="shared" si="88"/>
        <v>0</v>
      </c>
      <c r="M829" s="46">
        <f t="shared" si="89"/>
        <v>0</v>
      </c>
      <c r="N829" s="46">
        <f t="shared" si="90"/>
        <v>0</v>
      </c>
      <c r="P829" s="272" t="b">
        <f t="shared" si="91"/>
        <v>1</v>
      </c>
    </row>
    <row r="830" spans="2:16" ht="15.75" x14ac:dyDescent="0.25">
      <c r="B830" s="245">
        <v>815</v>
      </c>
      <c r="C830" s="251"/>
      <c r="D830" s="252"/>
      <c r="E830" s="251"/>
      <c r="F830" s="252"/>
      <c r="H830" s="274" t="b">
        <f>IF(ISBLANK(C830),TRUE,IF(OR(ISBLANK(D830),ISBLANK(E830),ISBLANK(F830),ISBLANK(#REF!)),FALSE,TRUE))</f>
        <v>1</v>
      </c>
      <c r="I830" s="46">
        <f t="shared" si="85"/>
        <v>0</v>
      </c>
      <c r="J830" s="46">
        <f t="shared" si="86"/>
        <v>0</v>
      </c>
      <c r="K830" s="46">
        <f t="shared" si="87"/>
        <v>0</v>
      </c>
      <c r="L830" s="46">
        <f t="shared" si="88"/>
        <v>0</v>
      </c>
      <c r="M830" s="46">
        <f t="shared" si="89"/>
        <v>0</v>
      </c>
      <c r="N830" s="46">
        <f t="shared" si="90"/>
        <v>0</v>
      </c>
      <c r="P830" s="272" t="b">
        <f t="shared" si="91"/>
        <v>1</v>
      </c>
    </row>
    <row r="831" spans="2:16" ht="15.75" x14ac:dyDescent="0.25">
      <c r="B831" s="245">
        <v>816</v>
      </c>
      <c r="C831" s="251"/>
      <c r="D831" s="252"/>
      <c r="E831" s="251"/>
      <c r="F831" s="252"/>
      <c r="H831" s="274" t="b">
        <f>IF(ISBLANK(C831),TRUE,IF(OR(ISBLANK(D831),ISBLANK(E831),ISBLANK(F831),ISBLANK(#REF!)),FALSE,TRUE))</f>
        <v>1</v>
      </c>
      <c r="I831" s="46">
        <f t="shared" si="85"/>
        <v>0</v>
      </c>
      <c r="J831" s="46">
        <f t="shared" si="86"/>
        <v>0</v>
      </c>
      <c r="K831" s="46">
        <f t="shared" si="87"/>
        <v>0</v>
      </c>
      <c r="L831" s="46">
        <f t="shared" si="88"/>
        <v>0</v>
      </c>
      <c r="M831" s="46">
        <f t="shared" si="89"/>
        <v>0</v>
      </c>
      <c r="N831" s="46">
        <f t="shared" si="90"/>
        <v>0</v>
      </c>
      <c r="P831" s="272" t="b">
        <f t="shared" si="91"/>
        <v>1</v>
      </c>
    </row>
    <row r="832" spans="2:16" ht="15.75" x14ac:dyDescent="0.25">
      <c r="B832" s="245">
        <v>817</v>
      </c>
      <c r="C832" s="251"/>
      <c r="D832" s="252"/>
      <c r="E832" s="251"/>
      <c r="F832" s="252"/>
      <c r="H832" s="274" t="b">
        <f>IF(ISBLANK(C832),TRUE,IF(OR(ISBLANK(D832),ISBLANK(E832),ISBLANK(F832),ISBLANK(#REF!)),FALSE,TRUE))</f>
        <v>1</v>
      </c>
      <c r="I832" s="46">
        <f t="shared" si="85"/>
        <v>0</v>
      </c>
      <c r="J832" s="46">
        <f t="shared" si="86"/>
        <v>0</v>
      </c>
      <c r="K832" s="46">
        <f t="shared" si="87"/>
        <v>0</v>
      </c>
      <c r="L832" s="46">
        <f t="shared" si="88"/>
        <v>0</v>
      </c>
      <c r="M832" s="46">
        <f t="shared" si="89"/>
        <v>0</v>
      </c>
      <c r="N832" s="46">
        <f t="shared" si="90"/>
        <v>0</v>
      </c>
      <c r="P832" s="272" t="b">
        <f t="shared" si="91"/>
        <v>1</v>
      </c>
    </row>
    <row r="833" spans="2:16" ht="15.75" x14ac:dyDescent="0.25">
      <c r="B833" s="245">
        <v>818</v>
      </c>
      <c r="C833" s="251"/>
      <c r="D833" s="252"/>
      <c r="E833" s="251"/>
      <c r="F833" s="252"/>
      <c r="H833" s="274" t="b">
        <f>IF(ISBLANK(C833),TRUE,IF(OR(ISBLANK(D833),ISBLANK(E833),ISBLANK(F833),ISBLANK(#REF!)),FALSE,TRUE))</f>
        <v>1</v>
      </c>
      <c r="I833" s="46">
        <f t="shared" si="85"/>
        <v>0</v>
      </c>
      <c r="J833" s="46">
        <f t="shared" si="86"/>
        <v>0</v>
      </c>
      <c r="K833" s="46">
        <f t="shared" si="87"/>
        <v>0</v>
      </c>
      <c r="L833" s="46">
        <f t="shared" si="88"/>
        <v>0</v>
      </c>
      <c r="M833" s="46">
        <f t="shared" si="89"/>
        <v>0</v>
      </c>
      <c r="N833" s="46">
        <f t="shared" si="90"/>
        <v>0</v>
      </c>
      <c r="P833" s="272" t="b">
        <f t="shared" si="91"/>
        <v>1</v>
      </c>
    </row>
    <row r="834" spans="2:16" ht="15.75" x14ac:dyDescent="0.25">
      <c r="B834" s="245">
        <v>819</v>
      </c>
      <c r="C834" s="251"/>
      <c r="D834" s="252"/>
      <c r="E834" s="251"/>
      <c r="F834" s="252"/>
      <c r="H834" s="274" t="b">
        <f>IF(ISBLANK(C834),TRUE,IF(OR(ISBLANK(D834),ISBLANK(E834),ISBLANK(F834),ISBLANK(#REF!)),FALSE,TRUE))</f>
        <v>1</v>
      </c>
      <c r="I834" s="46">
        <f t="shared" si="85"/>
        <v>0</v>
      </c>
      <c r="J834" s="46">
        <f t="shared" si="86"/>
        <v>0</v>
      </c>
      <c r="K834" s="46">
        <f t="shared" si="87"/>
        <v>0</v>
      </c>
      <c r="L834" s="46">
        <f t="shared" si="88"/>
        <v>0</v>
      </c>
      <c r="M834" s="46">
        <f t="shared" si="89"/>
        <v>0</v>
      </c>
      <c r="N834" s="46">
        <f t="shared" si="90"/>
        <v>0</v>
      </c>
      <c r="P834" s="272" t="b">
        <f t="shared" si="91"/>
        <v>1</v>
      </c>
    </row>
    <row r="835" spans="2:16" ht="15.75" x14ac:dyDescent="0.25">
      <c r="B835" s="245">
        <v>820</v>
      </c>
      <c r="C835" s="251"/>
      <c r="D835" s="252"/>
      <c r="E835" s="251"/>
      <c r="F835" s="252"/>
      <c r="H835" s="274" t="b">
        <f>IF(ISBLANK(C835),TRUE,IF(OR(ISBLANK(D835),ISBLANK(E835),ISBLANK(F835),ISBLANK(#REF!)),FALSE,TRUE))</f>
        <v>1</v>
      </c>
      <c r="I835" s="46">
        <f t="shared" si="85"/>
        <v>0</v>
      </c>
      <c r="J835" s="46">
        <f t="shared" si="86"/>
        <v>0</v>
      </c>
      <c r="K835" s="46">
        <f t="shared" si="87"/>
        <v>0</v>
      </c>
      <c r="L835" s="46">
        <f t="shared" si="88"/>
        <v>0</v>
      </c>
      <c r="M835" s="46">
        <f t="shared" si="89"/>
        <v>0</v>
      </c>
      <c r="N835" s="46">
        <f t="shared" si="90"/>
        <v>0</v>
      </c>
      <c r="P835" s="272" t="b">
        <f t="shared" si="91"/>
        <v>1</v>
      </c>
    </row>
    <row r="836" spans="2:16" ht="15.75" x14ac:dyDescent="0.25">
      <c r="B836" s="245">
        <v>821</v>
      </c>
      <c r="C836" s="251"/>
      <c r="D836" s="252"/>
      <c r="E836" s="251"/>
      <c r="F836" s="252"/>
      <c r="H836" s="274" t="b">
        <f>IF(ISBLANK(C836),TRUE,IF(OR(ISBLANK(D836),ISBLANK(E836),ISBLANK(F836),ISBLANK(#REF!)),FALSE,TRUE))</f>
        <v>1</v>
      </c>
      <c r="I836" s="46">
        <f t="shared" si="85"/>
        <v>0</v>
      </c>
      <c r="J836" s="46">
        <f t="shared" si="86"/>
        <v>0</v>
      </c>
      <c r="K836" s="46">
        <f t="shared" si="87"/>
        <v>0</v>
      </c>
      <c r="L836" s="46">
        <f t="shared" si="88"/>
        <v>0</v>
      </c>
      <c r="M836" s="46">
        <f t="shared" si="89"/>
        <v>0</v>
      </c>
      <c r="N836" s="46">
        <f t="shared" si="90"/>
        <v>0</v>
      </c>
      <c r="P836" s="272" t="b">
        <f t="shared" si="91"/>
        <v>1</v>
      </c>
    </row>
    <row r="837" spans="2:16" ht="15.75" x14ac:dyDescent="0.25">
      <c r="B837" s="245">
        <v>822</v>
      </c>
      <c r="C837" s="251"/>
      <c r="D837" s="252"/>
      <c r="E837" s="251"/>
      <c r="F837" s="252"/>
      <c r="H837" s="274" t="b">
        <f>IF(ISBLANK(C837),TRUE,IF(OR(ISBLANK(D837),ISBLANK(E837),ISBLANK(F837),ISBLANK(#REF!)),FALSE,TRUE))</f>
        <v>1</v>
      </c>
      <c r="I837" s="46">
        <f t="shared" si="85"/>
        <v>0</v>
      </c>
      <c r="J837" s="46">
        <f t="shared" si="86"/>
        <v>0</v>
      </c>
      <c r="K837" s="46">
        <f t="shared" si="87"/>
        <v>0</v>
      </c>
      <c r="L837" s="46">
        <f t="shared" si="88"/>
        <v>0</v>
      </c>
      <c r="M837" s="46">
        <f t="shared" si="89"/>
        <v>0</v>
      </c>
      <c r="N837" s="46">
        <f t="shared" si="90"/>
        <v>0</v>
      </c>
      <c r="P837" s="272" t="b">
        <f t="shared" si="91"/>
        <v>1</v>
      </c>
    </row>
    <row r="838" spans="2:16" ht="15.75" x14ac:dyDescent="0.25">
      <c r="B838" s="245">
        <v>823</v>
      </c>
      <c r="C838" s="251"/>
      <c r="D838" s="252"/>
      <c r="E838" s="251"/>
      <c r="F838" s="252"/>
      <c r="H838" s="274" t="b">
        <f>IF(ISBLANK(C838),TRUE,IF(OR(ISBLANK(D838),ISBLANK(E838),ISBLANK(F838),ISBLANK(#REF!)),FALSE,TRUE))</f>
        <v>1</v>
      </c>
      <c r="I838" s="46">
        <f t="shared" si="85"/>
        <v>0</v>
      </c>
      <c r="J838" s="46">
        <f t="shared" si="86"/>
        <v>0</v>
      </c>
      <c r="K838" s="46">
        <f t="shared" si="87"/>
        <v>0</v>
      </c>
      <c r="L838" s="46">
        <f t="shared" si="88"/>
        <v>0</v>
      </c>
      <c r="M838" s="46">
        <f t="shared" si="89"/>
        <v>0</v>
      </c>
      <c r="N838" s="46">
        <f t="shared" si="90"/>
        <v>0</v>
      </c>
      <c r="P838" s="272" t="b">
        <f t="shared" si="91"/>
        <v>1</v>
      </c>
    </row>
    <row r="839" spans="2:16" ht="15.75" x14ac:dyDescent="0.25">
      <c r="B839" s="245">
        <v>824</v>
      </c>
      <c r="C839" s="251"/>
      <c r="D839" s="252"/>
      <c r="E839" s="251"/>
      <c r="F839" s="252"/>
      <c r="H839" s="274" t="b">
        <f>IF(ISBLANK(C839),TRUE,IF(OR(ISBLANK(D839),ISBLANK(E839),ISBLANK(F839),ISBLANK(#REF!)),FALSE,TRUE))</f>
        <v>1</v>
      </c>
      <c r="I839" s="46">
        <f t="shared" si="85"/>
        <v>0</v>
      </c>
      <c r="J839" s="46">
        <f t="shared" si="86"/>
        <v>0</v>
      </c>
      <c r="K839" s="46">
        <f t="shared" si="87"/>
        <v>0</v>
      </c>
      <c r="L839" s="46">
        <f t="shared" si="88"/>
        <v>0</v>
      </c>
      <c r="M839" s="46">
        <f t="shared" si="89"/>
        <v>0</v>
      </c>
      <c r="N839" s="46">
        <f t="shared" si="90"/>
        <v>0</v>
      </c>
      <c r="P839" s="272" t="b">
        <f t="shared" si="91"/>
        <v>1</v>
      </c>
    </row>
    <row r="840" spans="2:16" ht="15.75" x14ac:dyDescent="0.25">
      <c r="B840" s="245">
        <v>825</v>
      </c>
      <c r="C840" s="251"/>
      <c r="D840" s="252"/>
      <c r="E840" s="251"/>
      <c r="F840" s="252"/>
      <c r="H840" s="274" t="b">
        <f>IF(ISBLANK(C840),TRUE,IF(OR(ISBLANK(D840),ISBLANK(E840),ISBLANK(F840),ISBLANK(#REF!)),FALSE,TRUE))</f>
        <v>1</v>
      </c>
      <c r="I840" s="46">
        <f t="shared" si="85"/>
        <v>0</v>
      </c>
      <c r="J840" s="46">
        <f t="shared" si="86"/>
        <v>0</v>
      </c>
      <c r="K840" s="46">
        <f t="shared" si="87"/>
        <v>0</v>
      </c>
      <c r="L840" s="46">
        <f t="shared" si="88"/>
        <v>0</v>
      </c>
      <c r="M840" s="46">
        <f t="shared" si="89"/>
        <v>0</v>
      </c>
      <c r="N840" s="46">
        <f t="shared" si="90"/>
        <v>0</v>
      </c>
      <c r="P840" s="272" t="b">
        <f t="shared" si="91"/>
        <v>1</v>
      </c>
    </row>
    <row r="841" spans="2:16" ht="15.75" x14ac:dyDescent="0.25">
      <c r="B841" s="245">
        <v>826</v>
      </c>
      <c r="C841" s="251"/>
      <c r="D841" s="252"/>
      <c r="E841" s="251"/>
      <c r="F841" s="252"/>
      <c r="H841" s="274" t="b">
        <f>IF(ISBLANK(C841),TRUE,IF(OR(ISBLANK(D841),ISBLANK(E841),ISBLANK(F841),ISBLANK(#REF!)),FALSE,TRUE))</f>
        <v>1</v>
      </c>
      <c r="I841" s="46">
        <f t="shared" si="85"/>
        <v>0</v>
      </c>
      <c r="J841" s="46">
        <f t="shared" si="86"/>
        <v>0</v>
      </c>
      <c r="K841" s="46">
        <f t="shared" si="87"/>
        <v>0</v>
      </c>
      <c r="L841" s="46">
        <f t="shared" si="88"/>
        <v>0</v>
      </c>
      <c r="M841" s="46">
        <f t="shared" si="89"/>
        <v>0</v>
      </c>
      <c r="N841" s="46">
        <f t="shared" si="90"/>
        <v>0</v>
      </c>
      <c r="P841" s="272" t="b">
        <f t="shared" si="91"/>
        <v>1</v>
      </c>
    </row>
    <row r="842" spans="2:16" ht="15.75" x14ac:dyDescent="0.25">
      <c r="B842" s="245">
        <v>827</v>
      </c>
      <c r="C842" s="251"/>
      <c r="D842" s="252"/>
      <c r="E842" s="251"/>
      <c r="F842" s="252"/>
      <c r="H842" s="274" t="b">
        <f>IF(ISBLANK(C842),TRUE,IF(OR(ISBLANK(D842),ISBLANK(E842),ISBLANK(F842),ISBLANK(#REF!)),FALSE,TRUE))</f>
        <v>1</v>
      </c>
      <c r="I842" s="46">
        <f t="shared" si="85"/>
        <v>0</v>
      </c>
      <c r="J842" s="46">
        <f t="shared" si="86"/>
        <v>0</v>
      </c>
      <c r="K842" s="46">
        <f t="shared" si="87"/>
        <v>0</v>
      </c>
      <c r="L842" s="46">
        <f t="shared" si="88"/>
        <v>0</v>
      </c>
      <c r="M842" s="46">
        <f t="shared" si="89"/>
        <v>0</v>
      </c>
      <c r="N842" s="46">
        <f t="shared" si="90"/>
        <v>0</v>
      </c>
      <c r="P842" s="272" t="b">
        <f t="shared" si="91"/>
        <v>1</v>
      </c>
    </row>
    <row r="843" spans="2:16" ht="15.75" x14ac:dyDescent="0.25">
      <c r="B843" s="245">
        <v>828</v>
      </c>
      <c r="C843" s="251"/>
      <c r="D843" s="252"/>
      <c r="E843" s="251"/>
      <c r="F843" s="252"/>
      <c r="H843" s="274" t="b">
        <f>IF(ISBLANK(C843),TRUE,IF(OR(ISBLANK(D843),ISBLANK(E843),ISBLANK(F843),ISBLANK(#REF!)),FALSE,TRUE))</f>
        <v>1</v>
      </c>
      <c r="I843" s="46">
        <f t="shared" si="85"/>
        <v>0</v>
      </c>
      <c r="J843" s="46">
        <f t="shared" si="86"/>
        <v>0</v>
      </c>
      <c r="K843" s="46">
        <f t="shared" si="87"/>
        <v>0</v>
      </c>
      <c r="L843" s="46">
        <f t="shared" si="88"/>
        <v>0</v>
      </c>
      <c r="M843" s="46">
        <f t="shared" si="89"/>
        <v>0</v>
      </c>
      <c r="N843" s="46">
        <f t="shared" si="90"/>
        <v>0</v>
      </c>
      <c r="P843" s="272" t="b">
        <f t="shared" si="91"/>
        <v>1</v>
      </c>
    </row>
    <row r="844" spans="2:16" ht="15.75" x14ac:dyDescent="0.25">
      <c r="B844" s="245">
        <v>829</v>
      </c>
      <c r="C844" s="251"/>
      <c r="D844" s="252"/>
      <c r="E844" s="251"/>
      <c r="F844" s="252"/>
      <c r="H844" s="274" t="b">
        <f>IF(ISBLANK(C844),TRUE,IF(OR(ISBLANK(D844),ISBLANK(E844),ISBLANK(F844),ISBLANK(#REF!)),FALSE,TRUE))</f>
        <v>1</v>
      </c>
      <c r="I844" s="46">
        <f t="shared" si="85"/>
        <v>0</v>
      </c>
      <c r="J844" s="46">
        <f t="shared" si="86"/>
        <v>0</v>
      </c>
      <c r="K844" s="46">
        <f t="shared" si="87"/>
        <v>0</v>
      </c>
      <c r="L844" s="46">
        <f t="shared" si="88"/>
        <v>0</v>
      </c>
      <c r="M844" s="46">
        <f t="shared" si="89"/>
        <v>0</v>
      </c>
      <c r="N844" s="46">
        <f t="shared" si="90"/>
        <v>0</v>
      </c>
      <c r="P844" s="272" t="b">
        <f t="shared" si="91"/>
        <v>1</v>
      </c>
    </row>
    <row r="845" spans="2:16" ht="15.75" x14ac:dyDescent="0.25">
      <c r="B845" s="245">
        <v>830</v>
      </c>
      <c r="C845" s="251"/>
      <c r="D845" s="252"/>
      <c r="E845" s="251"/>
      <c r="F845" s="252"/>
      <c r="H845" s="274" t="b">
        <f>IF(ISBLANK(C845),TRUE,IF(OR(ISBLANK(D845),ISBLANK(E845),ISBLANK(F845),ISBLANK(#REF!)),FALSE,TRUE))</f>
        <v>1</v>
      </c>
      <c r="I845" s="46">
        <f t="shared" si="85"/>
        <v>0</v>
      </c>
      <c r="J845" s="46">
        <f t="shared" si="86"/>
        <v>0</v>
      </c>
      <c r="K845" s="46">
        <f t="shared" si="87"/>
        <v>0</v>
      </c>
      <c r="L845" s="46">
        <f t="shared" si="88"/>
        <v>0</v>
      </c>
      <c r="M845" s="46">
        <f t="shared" si="89"/>
        <v>0</v>
      </c>
      <c r="N845" s="46">
        <f t="shared" si="90"/>
        <v>0</v>
      </c>
      <c r="P845" s="272" t="b">
        <f t="shared" si="91"/>
        <v>1</v>
      </c>
    </row>
    <row r="846" spans="2:16" ht="15.75" x14ac:dyDescent="0.25">
      <c r="B846" s="245">
        <v>831</v>
      </c>
      <c r="C846" s="251"/>
      <c r="D846" s="252"/>
      <c r="E846" s="251"/>
      <c r="F846" s="252"/>
      <c r="H846" s="274" t="b">
        <f>IF(ISBLANK(C846),TRUE,IF(OR(ISBLANK(D846),ISBLANK(E846),ISBLANK(F846),ISBLANK(#REF!)),FALSE,TRUE))</f>
        <v>1</v>
      </c>
      <c r="I846" s="46">
        <f t="shared" si="85"/>
        <v>0</v>
      </c>
      <c r="J846" s="46">
        <f t="shared" si="86"/>
        <v>0</v>
      </c>
      <c r="K846" s="46">
        <f t="shared" si="87"/>
        <v>0</v>
      </c>
      <c r="L846" s="46">
        <f t="shared" si="88"/>
        <v>0</v>
      </c>
      <c r="M846" s="46">
        <f t="shared" si="89"/>
        <v>0</v>
      </c>
      <c r="N846" s="46">
        <f t="shared" si="90"/>
        <v>0</v>
      </c>
      <c r="P846" s="272" t="b">
        <f t="shared" si="91"/>
        <v>1</v>
      </c>
    </row>
    <row r="847" spans="2:16" ht="15.75" x14ac:dyDescent="0.25">
      <c r="B847" s="245">
        <v>832</v>
      </c>
      <c r="C847" s="251"/>
      <c r="D847" s="252"/>
      <c r="E847" s="251"/>
      <c r="F847" s="252"/>
      <c r="H847" s="274" t="b">
        <f>IF(ISBLANK(C847),TRUE,IF(OR(ISBLANK(D847),ISBLANK(E847),ISBLANK(F847),ISBLANK(#REF!)),FALSE,TRUE))</f>
        <v>1</v>
      </c>
      <c r="I847" s="46">
        <f t="shared" si="85"/>
        <v>0</v>
      </c>
      <c r="J847" s="46">
        <f t="shared" si="86"/>
        <v>0</v>
      </c>
      <c r="K847" s="46">
        <f t="shared" si="87"/>
        <v>0</v>
      </c>
      <c r="L847" s="46">
        <f t="shared" si="88"/>
        <v>0</v>
      </c>
      <c r="M847" s="46">
        <f t="shared" si="89"/>
        <v>0</v>
      </c>
      <c r="N847" s="46">
        <f t="shared" si="90"/>
        <v>0</v>
      </c>
      <c r="P847" s="272" t="b">
        <f t="shared" si="91"/>
        <v>1</v>
      </c>
    </row>
    <row r="848" spans="2:16" ht="15.75" x14ac:dyDescent="0.25">
      <c r="B848" s="245">
        <v>833</v>
      </c>
      <c r="C848" s="251"/>
      <c r="D848" s="252"/>
      <c r="E848" s="251"/>
      <c r="F848" s="252"/>
      <c r="H848" s="274" t="b">
        <f>IF(ISBLANK(C848),TRUE,IF(OR(ISBLANK(D848),ISBLANK(E848),ISBLANK(F848),ISBLANK(#REF!)),FALSE,TRUE))</f>
        <v>1</v>
      </c>
      <c r="I848" s="46">
        <f t="shared" ref="I848:I911" si="92">IF(E848="Retail",F848,0)</f>
        <v>0</v>
      </c>
      <c r="J848" s="46">
        <f t="shared" ref="J848:J911" si="93">IF(E848="Well Informed",F848,0)</f>
        <v>0</v>
      </c>
      <c r="K848" s="46">
        <f t="shared" ref="K848:K911" si="94">IF(E848="Professional",F848,0)</f>
        <v>0</v>
      </c>
      <c r="L848" s="46">
        <f t="shared" ref="L848:L911" si="95">IF(E848="Retail",D848,0)</f>
        <v>0</v>
      </c>
      <c r="M848" s="46">
        <f t="shared" ref="M848:M911" si="96">IF(E848="Well Informed",D848,0)</f>
        <v>0</v>
      </c>
      <c r="N848" s="46">
        <f t="shared" ref="N848:N911" si="97">IF(E848="Professional",D848,0)</f>
        <v>0</v>
      </c>
      <c r="P848" s="272" t="b">
        <f t="shared" si="91"/>
        <v>1</v>
      </c>
    </row>
    <row r="849" spans="2:16" ht="15.75" x14ac:dyDescent="0.25">
      <c r="B849" s="245">
        <v>834</v>
      </c>
      <c r="C849" s="251"/>
      <c r="D849" s="252"/>
      <c r="E849" s="251"/>
      <c r="F849" s="252"/>
      <c r="H849" s="274" t="b">
        <f>IF(ISBLANK(C849),TRUE,IF(OR(ISBLANK(D849),ISBLANK(E849),ISBLANK(F849),ISBLANK(#REF!)),FALSE,TRUE))</f>
        <v>1</v>
      </c>
      <c r="I849" s="46">
        <f t="shared" si="92"/>
        <v>0</v>
      </c>
      <c r="J849" s="46">
        <f t="shared" si="93"/>
        <v>0</v>
      </c>
      <c r="K849" s="46">
        <f t="shared" si="94"/>
        <v>0</v>
      </c>
      <c r="L849" s="46">
        <f t="shared" si="95"/>
        <v>0</v>
      </c>
      <c r="M849" s="46">
        <f t="shared" si="96"/>
        <v>0</v>
      </c>
      <c r="N849" s="46">
        <f t="shared" si="97"/>
        <v>0</v>
      </c>
      <c r="P849" s="272" t="b">
        <f t="shared" ref="P849:P912" si="98">IF(AND(D849&lt;&gt;"",C849="N/A"),FALSE,TRUE)</f>
        <v>1</v>
      </c>
    </row>
    <row r="850" spans="2:16" ht="15.75" x14ac:dyDescent="0.25">
      <c r="B850" s="245">
        <v>835</v>
      </c>
      <c r="C850" s="251"/>
      <c r="D850" s="252"/>
      <c r="E850" s="251"/>
      <c r="F850" s="252"/>
      <c r="H850" s="274" t="b">
        <f>IF(ISBLANK(C850),TRUE,IF(OR(ISBLANK(D850),ISBLANK(E850),ISBLANK(F850),ISBLANK(#REF!)),FALSE,TRUE))</f>
        <v>1</v>
      </c>
      <c r="I850" s="46">
        <f t="shared" si="92"/>
        <v>0</v>
      </c>
      <c r="J850" s="46">
        <f t="shared" si="93"/>
        <v>0</v>
      </c>
      <c r="K850" s="46">
        <f t="shared" si="94"/>
        <v>0</v>
      </c>
      <c r="L850" s="46">
        <f t="shared" si="95"/>
        <v>0</v>
      </c>
      <c r="M850" s="46">
        <f t="shared" si="96"/>
        <v>0</v>
      </c>
      <c r="N850" s="46">
        <f t="shared" si="97"/>
        <v>0</v>
      </c>
      <c r="P850" s="272" t="b">
        <f t="shared" si="98"/>
        <v>1</v>
      </c>
    </row>
    <row r="851" spans="2:16" ht="15.75" x14ac:dyDescent="0.25">
      <c r="B851" s="245">
        <v>836</v>
      </c>
      <c r="C851" s="251"/>
      <c r="D851" s="252"/>
      <c r="E851" s="251"/>
      <c r="F851" s="252"/>
      <c r="H851" s="274" t="b">
        <f>IF(ISBLANK(C851),TRUE,IF(OR(ISBLANK(D851),ISBLANK(E851),ISBLANK(F851),ISBLANK(#REF!)),FALSE,TRUE))</f>
        <v>1</v>
      </c>
      <c r="I851" s="46">
        <f t="shared" si="92"/>
        <v>0</v>
      </c>
      <c r="J851" s="46">
        <f t="shared" si="93"/>
        <v>0</v>
      </c>
      <c r="K851" s="46">
        <f t="shared" si="94"/>
        <v>0</v>
      </c>
      <c r="L851" s="46">
        <f t="shared" si="95"/>
        <v>0</v>
      </c>
      <c r="M851" s="46">
        <f t="shared" si="96"/>
        <v>0</v>
      </c>
      <c r="N851" s="46">
        <f t="shared" si="97"/>
        <v>0</v>
      </c>
      <c r="P851" s="272" t="b">
        <f t="shared" si="98"/>
        <v>1</v>
      </c>
    </row>
    <row r="852" spans="2:16" ht="15.75" x14ac:dyDescent="0.25">
      <c r="B852" s="245">
        <v>837</v>
      </c>
      <c r="C852" s="251"/>
      <c r="D852" s="252"/>
      <c r="E852" s="251"/>
      <c r="F852" s="252"/>
      <c r="H852" s="274" t="b">
        <f>IF(ISBLANK(C852),TRUE,IF(OR(ISBLANK(D852),ISBLANK(E852),ISBLANK(F852),ISBLANK(#REF!)),FALSE,TRUE))</f>
        <v>1</v>
      </c>
      <c r="I852" s="46">
        <f t="shared" si="92"/>
        <v>0</v>
      </c>
      <c r="J852" s="46">
        <f t="shared" si="93"/>
        <v>0</v>
      </c>
      <c r="K852" s="46">
        <f t="shared" si="94"/>
        <v>0</v>
      </c>
      <c r="L852" s="46">
        <f t="shared" si="95"/>
        <v>0</v>
      </c>
      <c r="M852" s="46">
        <f t="shared" si="96"/>
        <v>0</v>
      </c>
      <c r="N852" s="46">
        <f t="shared" si="97"/>
        <v>0</v>
      </c>
      <c r="P852" s="272" t="b">
        <f t="shared" si="98"/>
        <v>1</v>
      </c>
    </row>
    <row r="853" spans="2:16" ht="15.75" x14ac:dyDescent="0.25">
      <c r="B853" s="245">
        <v>838</v>
      </c>
      <c r="C853" s="251"/>
      <c r="D853" s="252"/>
      <c r="E853" s="251"/>
      <c r="F853" s="252"/>
      <c r="H853" s="274" t="b">
        <f>IF(ISBLANK(C853),TRUE,IF(OR(ISBLANK(D853),ISBLANK(E853),ISBLANK(F853),ISBLANK(#REF!)),FALSE,TRUE))</f>
        <v>1</v>
      </c>
      <c r="I853" s="46">
        <f t="shared" si="92"/>
        <v>0</v>
      </c>
      <c r="J853" s="46">
        <f t="shared" si="93"/>
        <v>0</v>
      </c>
      <c r="K853" s="46">
        <f t="shared" si="94"/>
        <v>0</v>
      </c>
      <c r="L853" s="46">
        <f t="shared" si="95"/>
        <v>0</v>
      </c>
      <c r="M853" s="46">
        <f t="shared" si="96"/>
        <v>0</v>
      </c>
      <c r="N853" s="46">
        <f t="shared" si="97"/>
        <v>0</v>
      </c>
      <c r="P853" s="272" t="b">
        <f t="shared" si="98"/>
        <v>1</v>
      </c>
    </row>
    <row r="854" spans="2:16" ht="15.75" x14ac:dyDescent="0.25">
      <c r="B854" s="245">
        <v>839</v>
      </c>
      <c r="C854" s="251"/>
      <c r="D854" s="252"/>
      <c r="E854" s="251"/>
      <c r="F854" s="252"/>
      <c r="H854" s="274" t="b">
        <f>IF(ISBLANK(C854),TRUE,IF(OR(ISBLANK(D854),ISBLANK(E854),ISBLANK(F854),ISBLANK(#REF!)),FALSE,TRUE))</f>
        <v>1</v>
      </c>
      <c r="I854" s="46">
        <f t="shared" si="92"/>
        <v>0</v>
      </c>
      <c r="J854" s="46">
        <f t="shared" si="93"/>
        <v>0</v>
      </c>
      <c r="K854" s="46">
        <f t="shared" si="94"/>
        <v>0</v>
      </c>
      <c r="L854" s="46">
        <f t="shared" si="95"/>
        <v>0</v>
      </c>
      <c r="M854" s="46">
        <f t="shared" si="96"/>
        <v>0</v>
      </c>
      <c r="N854" s="46">
        <f t="shared" si="97"/>
        <v>0</v>
      </c>
      <c r="P854" s="272" t="b">
        <f t="shared" si="98"/>
        <v>1</v>
      </c>
    </row>
    <row r="855" spans="2:16" ht="15.75" x14ac:dyDescent="0.25">
      <c r="B855" s="245">
        <v>840</v>
      </c>
      <c r="C855" s="251"/>
      <c r="D855" s="252"/>
      <c r="E855" s="251"/>
      <c r="F855" s="252"/>
      <c r="H855" s="274" t="b">
        <f>IF(ISBLANK(C855),TRUE,IF(OR(ISBLANK(D855),ISBLANK(E855),ISBLANK(F855),ISBLANK(#REF!)),FALSE,TRUE))</f>
        <v>1</v>
      </c>
      <c r="I855" s="46">
        <f t="shared" si="92"/>
        <v>0</v>
      </c>
      <c r="J855" s="46">
        <f t="shared" si="93"/>
        <v>0</v>
      </c>
      <c r="K855" s="46">
        <f t="shared" si="94"/>
        <v>0</v>
      </c>
      <c r="L855" s="46">
        <f t="shared" si="95"/>
        <v>0</v>
      </c>
      <c r="M855" s="46">
        <f t="shared" si="96"/>
        <v>0</v>
      </c>
      <c r="N855" s="46">
        <f t="shared" si="97"/>
        <v>0</v>
      </c>
      <c r="P855" s="272" t="b">
        <f t="shared" si="98"/>
        <v>1</v>
      </c>
    </row>
    <row r="856" spans="2:16" ht="15.75" x14ac:dyDescent="0.25">
      <c r="B856" s="245">
        <v>841</v>
      </c>
      <c r="C856" s="251"/>
      <c r="D856" s="252"/>
      <c r="E856" s="251"/>
      <c r="F856" s="252"/>
      <c r="H856" s="274" t="b">
        <f>IF(ISBLANK(C856),TRUE,IF(OR(ISBLANK(D856),ISBLANK(E856),ISBLANK(F856),ISBLANK(#REF!)),FALSE,TRUE))</f>
        <v>1</v>
      </c>
      <c r="I856" s="46">
        <f t="shared" si="92"/>
        <v>0</v>
      </c>
      <c r="J856" s="46">
        <f t="shared" si="93"/>
        <v>0</v>
      </c>
      <c r="K856" s="46">
        <f t="shared" si="94"/>
        <v>0</v>
      </c>
      <c r="L856" s="46">
        <f t="shared" si="95"/>
        <v>0</v>
      </c>
      <c r="M856" s="46">
        <f t="shared" si="96"/>
        <v>0</v>
      </c>
      <c r="N856" s="46">
        <f t="shared" si="97"/>
        <v>0</v>
      </c>
      <c r="P856" s="272" t="b">
        <f t="shared" si="98"/>
        <v>1</v>
      </c>
    </row>
    <row r="857" spans="2:16" ht="15.75" x14ac:dyDescent="0.25">
      <c r="B857" s="245">
        <v>842</v>
      </c>
      <c r="C857" s="251"/>
      <c r="D857" s="252"/>
      <c r="E857" s="251"/>
      <c r="F857" s="252"/>
      <c r="H857" s="274" t="b">
        <f>IF(ISBLANK(C857),TRUE,IF(OR(ISBLANK(D857),ISBLANK(E857),ISBLANK(F857),ISBLANK(#REF!)),FALSE,TRUE))</f>
        <v>1</v>
      </c>
      <c r="I857" s="46">
        <f t="shared" si="92"/>
        <v>0</v>
      </c>
      <c r="J857" s="46">
        <f t="shared" si="93"/>
        <v>0</v>
      </c>
      <c r="K857" s="46">
        <f t="shared" si="94"/>
        <v>0</v>
      </c>
      <c r="L857" s="46">
        <f t="shared" si="95"/>
        <v>0</v>
      </c>
      <c r="M857" s="46">
        <f t="shared" si="96"/>
        <v>0</v>
      </c>
      <c r="N857" s="46">
        <f t="shared" si="97"/>
        <v>0</v>
      </c>
      <c r="P857" s="272" t="b">
        <f t="shared" si="98"/>
        <v>1</v>
      </c>
    </row>
    <row r="858" spans="2:16" ht="15.75" x14ac:dyDescent="0.25">
      <c r="B858" s="245">
        <v>843</v>
      </c>
      <c r="C858" s="251"/>
      <c r="D858" s="252"/>
      <c r="E858" s="251"/>
      <c r="F858" s="252"/>
      <c r="H858" s="274" t="b">
        <f>IF(ISBLANK(C858),TRUE,IF(OR(ISBLANK(D858),ISBLANK(E858),ISBLANK(F858),ISBLANK(#REF!)),FALSE,TRUE))</f>
        <v>1</v>
      </c>
      <c r="I858" s="46">
        <f t="shared" si="92"/>
        <v>0</v>
      </c>
      <c r="J858" s="46">
        <f t="shared" si="93"/>
        <v>0</v>
      </c>
      <c r="K858" s="46">
        <f t="shared" si="94"/>
        <v>0</v>
      </c>
      <c r="L858" s="46">
        <f t="shared" si="95"/>
        <v>0</v>
      </c>
      <c r="M858" s="46">
        <f t="shared" si="96"/>
        <v>0</v>
      </c>
      <c r="N858" s="46">
        <f t="shared" si="97"/>
        <v>0</v>
      </c>
      <c r="P858" s="272" t="b">
        <f t="shared" si="98"/>
        <v>1</v>
      </c>
    </row>
    <row r="859" spans="2:16" ht="15.75" x14ac:dyDescent="0.25">
      <c r="B859" s="245">
        <v>844</v>
      </c>
      <c r="C859" s="251"/>
      <c r="D859" s="252"/>
      <c r="E859" s="251"/>
      <c r="F859" s="252"/>
      <c r="H859" s="274" t="b">
        <f>IF(ISBLANK(C859),TRUE,IF(OR(ISBLANK(D859),ISBLANK(E859),ISBLANK(F859),ISBLANK(#REF!)),FALSE,TRUE))</f>
        <v>1</v>
      </c>
      <c r="I859" s="46">
        <f t="shared" si="92"/>
        <v>0</v>
      </c>
      <c r="J859" s="46">
        <f t="shared" si="93"/>
        <v>0</v>
      </c>
      <c r="K859" s="46">
        <f t="shared" si="94"/>
        <v>0</v>
      </c>
      <c r="L859" s="46">
        <f t="shared" si="95"/>
        <v>0</v>
      </c>
      <c r="M859" s="46">
        <f t="shared" si="96"/>
        <v>0</v>
      </c>
      <c r="N859" s="46">
        <f t="shared" si="97"/>
        <v>0</v>
      </c>
      <c r="P859" s="272" t="b">
        <f t="shared" si="98"/>
        <v>1</v>
      </c>
    </row>
    <row r="860" spans="2:16" ht="15.75" x14ac:dyDescent="0.25">
      <c r="B860" s="245">
        <v>845</v>
      </c>
      <c r="C860" s="251"/>
      <c r="D860" s="252"/>
      <c r="E860" s="251"/>
      <c r="F860" s="252"/>
      <c r="H860" s="274" t="b">
        <f>IF(ISBLANK(C860),TRUE,IF(OR(ISBLANK(D860),ISBLANK(E860),ISBLANK(F860),ISBLANK(#REF!)),FALSE,TRUE))</f>
        <v>1</v>
      </c>
      <c r="I860" s="46">
        <f t="shared" si="92"/>
        <v>0</v>
      </c>
      <c r="J860" s="46">
        <f t="shared" si="93"/>
        <v>0</v>
      </c>
      <c r="K860" s="46">
        <f t="shared" si="94"/>
        <v>0</v>
      </c>
      <c r="L860" s="46">
        <f t="shared" si="95"/>
        <v>0</v>
      </c>
      <c r="M860" s="46">
        <f t="shared" si="96"/>
        <v>0</v>
      </c>
      <c r="N860" s="46">
        <f t="shared" si="97"/>
        <v>0</v>
      </c>
      <c r="P860" s="272" t="b">
        <f t="shared" si="98"/>
        <v>1</v>
      </c>
    </row>
    <row r="861" spans="2:16" ht="15.75" x14ac:dyDescent="0.25">
      <c r="B861" s="245">
        <v>846</v>
      </c>
      <c r="C861" s="251"/>
      <c r="D861" s="252"/>
      <c r="E861" s="251"/>
      <c r="F861" s="252"/>
      <c r="H861" s="274" t="b">
        <f>IF(ISBLANK(C861),TRUE,IF(OR(ISBLANK(D861),ISBLANK(E861),ISBLANK(F861),ISBLANK(#REF!)),FALSE,TRUE))</f>
        <v>1</v>
      </c>
      <c r="I861" s="46">
        <f t="shared" si="92"/>
        <v>0</v>
      </c>
      <c r="J861" s="46">
        <f t="shared" si="93"/>
        <v>0</v>
      </c>
      <c r="K861" s="46">
        <f t="shared" si="94"/>
        <v>0</v>
      </c>
      <c r="L861" s="46">
        <f t="shared" si="95"/>
        <v>0</v>
      </c>
      <c r="M861" s="46">
        <f t="shared" si="96"/>
        <v>0</v>
      </c>
      <c r="N861" s="46">
        <f t="shared" si="97"/>
        <v>0</v>
      </c>
      <c r="P861" s="272" t="b">
        <f t="shared" si="98"/>
        <v>1</v>
      </c>
    </row>
    <row r="862" spans="2:16" ht="15.75" x14ac:dyDescent="0.25">
      <c r="B862" s="245">
        <v>847</v>
      </c>
      <c r="C862" s="251"/>
      <c r="D862" s="252"/>
      <c r="E862" s="251"/>
      <c r="F862" s="252"/>
      <c r="H862" s="274" t="b">
        <f>IF(ISBLANK(C862),TRUE,IF(OR(ISBLANK(D862),ISBLANK(E862),ISBLANK(F862),ISBLANK(#REF!)),FALSE,TRUE))</f>
        <v>1</v>
      </c>
      <c r="I862" s="46">
        <f t="shared" si="92"/>
        <v>0</v>
      </c>
      <c r="J862" s="46">
        <f t="shared" si="93"/>
        <v>0</v>
      </c>
      <c r="K862" s="46">
        <f t="shared" si="94"/>
        <v>0</v>
      </c>
      <c r="L862" s="46">
        <f t="shared" si="95"/>
        <v>0</v>
      </c>
      <c r="M862" s="46">
        <f t="shared" si="96"/>
        <v>0</v>
      </c>
      <c r="N862" s="46">
        <f t="shared" si="97"/>
        <v>0</v>
      </c>
      <c r="P862" s="272" t="b">
        <f t="shared" si="98"/>
        <v>1</v>
      </c>
    </row>
    <row r="863" spans="2:16" ht="15.75" x14ac:dyDescent="0.25">
      <c r="B863" s="245">
        <v>848</v>
      </c>
      <c r="C863" s="251"/>
      <c r="D863" s="252"/>
      <c r="E863" s="251"/>
      <c r="F863" s="252"/>
      <c r="H863" s="274" t="b">
        <f>IF(ISBLANK(C863),TRUE,IF(OR(ISBLANK(D863),ISBLANK(E863),ISBLANK(F863),ISBLANK(#REF!)),FALSE,TRUE))</f>
        <v>1</v>
      </c>
      <c r="I863" s="46">
        <f t="shared" si="92"/>
        <v>0</v>
      </c>
      <c r="J863" s="46">
        <f t="shared" si="93"/>
        <v>0</v>
      </c>
      <c r="K863" s="46">
        <f t="shared" si="94"/>
        <v>0</v>
      </c>
      <c r="L863" s="46">
        <f t="shared" si="95"/>
        <v>0</v>
      </c>
      <c r="M863" s="46">
        <f t="shared" si="96"/>
        <v>0</v>
      </c>
      <c r="N863" s="46">
        <f t="shared" si="97"/>
        <v>0</v>
      </c>
      <c r="P863" s="272" t="b">
        <f t="shared" si="98"/>
        <v>1</v>
      </c>
    </row>
    <row r="864" spans="2:16" ht="15.75" x14ac:dyDescent="0.25">
      <c r="B864" s="245">
        <v>849</v>
      </c>
      <c r="C864" s="251"/>
      <c r="D864" s="252"/>
      <c r="E864" s="251"/>
      <c r="F864" s="252"/>
      <c r="H864" s="274" t="b">
        <f>IF(ISBLANK(C864),TRUE,IF(OR(ISBLANK(D864),ISBLANK(E864),ISBLANK(F864),ISBLANK(#REF!)),FALSE,TRUE))</f>
        <v>1</v>
      </c>
      <c r="I864" s="46">
        <f t="shared" si="92"/>
        <v>0</v>
      </c>
      <c r="J864" s="46">
        <f t="shared" si="93"/>
        <v>0</v>
      </c>
      <c r="K864" s="46">
        <f t="shared" si="94"/>
        <v>0</v>
      </c>
      <c r="L864" s="46">
        <f t="shared" si="95"/>
        <v>0</v>
      </c>
      <c r="M864" s="46">
        <f t="shared" si="96"/>
        <v>0</v>
      </c>
      <c r="N864" s="46">
        <f t="shared" si="97"/>
        <v>0</v>
      </c>
      <c r="P864" s="272" t="b">
        <f t="shared" si="98"/>
        <v>1</v>
      </c>
    </row>
    <row r="865" spans="2:16" ht="15.75" x14ac:dyDescent="0.25">
      <c r="B865" s="245">
        <v>850</v>
      </c>
      <c r="C865" s="251"/>
      <c r="D865" s="252"/>
      <c r="E865" s="251"/>
      <c r="F865" s="252"/>
      <c r="H865" s="274" t="b">
        <f>IF(ISBLANK(C865),TRUE,IF(OR(ISBLANK(D865),ISBLANK(E865),ISBLANK(F865),ISBLANK(#REF!)),FALSE,TRUE))</f>
        <v>1</v>
      </c>
      <c r="I865" s="46">
        <f t="shared" si="92"/>
        <v>0</v>
      </c>
      <c r="J865" s="46">
        <f t="shared" si="93"/>
        <v>0</v>
      </c>
      <c r="K865" s="46">
        <f t="shared" si="94"/>
        <v>0</v>
      </c>
      <c r="L865" s="46">
        <f t="shared" si="95"/>
        <v>0</v>
      </c>
      <c r="M865" s="46">
        <f t="shared" si="96"/>
        <v>0</v>
      </c>
      <c r="N865" s="46">
        <f t="shared" si="97"/>
        <v>0</v>
      </c>
      <c r="P865" s="272" t="b">
        <f t="shared" si="98"/>
        <v>1</v>
      </c>
    </row>
    <row r="866" spans="2:16" ht="15.75" x14ac:dyDescent="0.25">
      <c r="B866" s="245">
        <v>851</v>
      </c>
      <c r="C866" s="251"/>
      <c r="D866" s="252"/>
      <c r="E866" s="251"/>
      <c r="F866" s="252"/>
      <c r="H866" s="274" t="b">
        <f>IF(ISBLANK(C866),TRUE,IF(OR(ISBLANK(D866),ISBLANK(E866),ISBLANK(F866),ISBLANK(#REF!)),FALSE,TRUE))</f>
        <v>1</v>
      </c>
      <c r="I866" s="46">
        <f t="shared" si="92"/>
        <v>0</v>
      </c>
      <c r="J866" s="46">
        <f t="shared" si="93"/>
        <v>0</v>
      </c>
      <c r="K866" s="46">
        <f t="shared" si="94"/>
        <v>0</v>
      </c>
      <c r="L866" s="46">
        <f t="shared" si="95"/>
        <v>0</v>
      </c>
      <c r="M866" s="46">
        <f t="shared" si="96"/>
        <v>0</v>
      </c>
      <c r="N866" s="46">
        <f t="shared" si="97"/>
        <v>0</v>
      </c>
      <c r="P866" s="272" t="b">
        <f t="shared" si="98"/>
        <v>1</v>
      </c>
    </row>
    <row r="867" spans="2:16" ht="15.75" x14ac:dyDescent="0.25">
      <c r="B867" s="245">
        <v>852</v>
      </c>
      <c r="C867" s="251"/>
      <c r="D867" s="252"/>
      <c r="E867" s="251"/>
      <c r="F867" s="252"/>
      <c r="H867" s="274" t="b">
        <f>IF(ISBLANK(C867),TRUE,IF(OR(ISBLANK(D867),ISBLANK(E867),ISBLANK(F867),ISBLANK(#REF!)),FALSE,TRUE))</f>
        <v>1</v>
      </c>
      <c r="I867" s="46">
        <f t="shared" si="92"/>
        <v>0</v>
      </c>
      <c r="J867" s="46">
        <f t="shared" si="93"/>
        <v>0</v>
      </c>
      <c r="K867" s="46">
        <f t="shared" si="94"/>
        <v>0</v>
      </c>
      <c r="L867" s="46">
        <f t="shared" si="95"/>
        <v>0</v>
      </c>
      <c r="M867" s="46">
        <f t="shared" si="96"/>
        <v>0</v>
      </c>
      <c r="N867" s="46">
        <f t="shared" si="97"/>
        <v>0</v>
      </c>
      <c r="P867" s="272" t="b">
        <f t="shared" si="98"/>
        <v>1</v>
      </c>
    </row>
    <row r="868" spans="2:16" ht="15.75" x14ac:dyDescent="0.25">
      <c r="B868" s="245">
        <v>853</v>
      </c>
      <c r="C868" s="251"/>
      <c r="D868" s="252"/>
      <c r="E868" s="251"/>
      <c r="F868" s="252"/>
      <c r="H868" s="274" t="b">
        <f>IF(ISBLANK(C868),TRUE,IF(OR(ISBLANK(D868),ISBLANK(E868),ISBLANK(F868),ISBLANK(#REF!)),FALSE,TRUE))</f>
        <v>1</v>
      </c>
      <c r="I868" s="46">
        <f t="shared" si="92"/>
        <v>0</v>
      </c>
      <c r="J868" s="46">
        <f t="shared" si="93"/>
        <v>0</v>
      </c>
      <c r="K868" s="46">
        <f t="shared" si="94"/>
        <v>0</v>
      </c>
      <c r="L868" s="46">
        <f t="shared" si="95"/>
        <v>0</v>
      </c>
      <c r="M868" s="46">
        <f t="shared" si="96"/>
        <v>0</v>
      </c>
      <c r="N868" s="46">
        <f t="shared" si="97"/>
        <v>0</v>
      </c>
      <c r="P868" s="272" t="b">
        <f t="shared" si="98"/>
        <v>1</v>
      </c>
    </row>
    <row r="869" spans="2:16" ht="15.75" x14ac:dyDescent="0.25">
      <c r="B869" s="245">
        <v>854</v>
      </c>
      <c r="C869" s="251"/>
      <c r="D869" s="252"/>
      <c r="E869" s="251"/>
      <c r="F869" s="252"/>
      <c r="H869" s="274" t="b">
        <f>IF(ISBLANK(C869),TRUE,IF(OR(ISBLANK(D869),ISBLANK(E869),ISBLANK(F869),ISBLANK(#REF!)),FALSE,TRUE))</f>
        <v>1</v>
      </c>
      <c r="I869" s="46">
        <f t="shared" si="92"/>
        <v>0</v>
      </c>
      <c r="J869" s="46">
        <f t="shared" si="93"/>
        <v>0</v>
      </c>
      <c r="K869" s="46">
        <f t="shared" si="94"/>
        <v>0</v>
      </c>
      <c r="L869" s="46">
        <f t="shared" si="95"/>
        <v>0</v>
      </c>
      <c r="M869" s="46">
        <f t="shared" si="96"/>
        <v>0</v>
      </c>
      <c r="N869" s="46">
        <f t="shared" si="97"/>
        <v>0</v>
      </c>
      <c r="P869" s="272" t="b">
        <f t="shared" si="98"/>
        <v>1</v>
      </c>
    </row>
    <row r="870" spans="2:16" ht="15.75" x14ac:dyDescent="0.25">
      <c r="B870" s="245">
        <v>855</v>
      </c>
      <c r="C870" s="251"/>
      <c r="D870" s="252"/>
      <c r="E870" s="251"/>
      <c r="F870" s="252"/>
      <c r="H870" s="274" t="b">
        <f>IF(ISBLANK(C870),TRUE,IF(OR(ISBLANK(D870),ISBLANK(E870),ISBLANK(F870),ISBLANK(#REF!)),FALSE,TRUE))</f>
        <v>1</v>
      </c>
      <c r="I870" s="46">
        <f t="shared" si="92"/>
        <v>0</v>
      </c>
      <c r="J870" s="46">
        <f t="shared" si="93"/>
        <v>0</v>
      </c>
      <c r="K870" s="46">
        <f t="shared" si="94"/>
        <v>0</v>
      </c>
      <c r="L870" s="46">
        <f t="shared" si="95"/>
        <v>0</v>
      </c>
      <c r="M870" s="46">
        <f t="shared" si="96"/>
        <v>0</v>
      </c>
      <c r="N870" s="46">
        <f t="shared" si="97"/>
        <v>0</v>
      </c>
      <c r="P870" s="272" t="b">
        <f t="shared" si="98"/>
        <v>1</v>
      </c>
    </row>
    <row r="871" spans="2:16" ht="15.75" x14ac:dyDescent="0.25">
      <c r="B871" s="245">
        <v>856</v>
      </c>
      <c r="C871" s="251"/>
      <c r="D871" s="252"/>
      <c r="E871" s="251"/>
      <c r="F871" s="252"/>
      <c r="H871" s="274" t="b">
        <f>IF(ISBLANK(C871),TRUE,IF(OR(ISBLANK(D871),ISBLANK(E871),ISBLANK(F871),ISBLANK(#REF!)),FALSE,TRUE))</f>
        <v>1</v>
      </c>
      <c r="I871" s="46">
        <f t="shared" si="92"/>
        <v>0</v>
      </c>
      <c r="J871" s="46">
        <f t="shared" si="93"/>
        <v>0</v>
      </c>
      <c r="K871" s="46">
        <f t="shared" si="94"/>
        <v>0</v>
      </c>
      <c r="L871" s="46">
        <f t="shared" si="95"/>
        <v>0</v>
      </c>
      <c r="M871" s="46">
        <f t="shared" si="96"/>
        <v>0</v>
      </c>
      <c r="N871" s="46">
        <f t="shared" si="97"/>
        <v>0</v>
      </c>
      <c r="P871" s="272" t="b">
        <f t="shared" si="98"/>
        <v>1</v>
      </c>
    </row>
    <row r="872" spans="2:16" ht="15.75" x14ac:dyDescent="0.25">
      <c r="B872" s="245">
        <v>857</v>
      </c>
      <c r="C872" s="251"/>
      <c r="D872" s="252"/>
      <c r="E872" s="251"/>
      <c r="F872" s="252"/>
      <c r="H872" s="274" t="b">
        <f>IF(ISBLANK(C872),TRUE,IF(OR(ISBLANK(D872),ISBLANK(E872),ISBLANK(F872),ISBLANK(#REF!)),FALSE,TRUE))</f>
        <v>1</v>
      </c>
      <c r="I872" s="46">
        <f t="shared" si="92"/>
        <v>0</v>
      </c>
      <c r="J872" s="46">
        <f t="shared" si="93"/>
        <v>0</v>
      </c>
      <c r="K872" s="46">
        <f t="shared" si="94"/>
        <v>0</v>
      </c>
      <c r="L872" s="46">
        <f t="shared" si="95"/>
        <v>0</v>
      </c>
      <c r="M872" s="46">
        <f t="shared" si="96"/>
        <v>0</v>
      </c>
      <c r="N872" s="46">
        <f t="shared" si="97"/>
        <v>0</v>
      </c>
      <c r="P872" s="272" t="b">
        <f t="shared" si="98"/>
        <v>1</v>
      </c>
    </row>
    <row r="873" spans="2:16" ht="15.75" x14ac:dyDescent="0.25">
      <c r="B873" s="245">
        <v>858</v>
      </c>
      <c r="C873" s="251"/>
      <c r="D873" s="252"/>
      <c r="E873" s="251"/>
      <c r="F873" s="252"/>
      <c r="H873" s="274" t="b">
        <f>IF(ISBLANK(C873),TRUE,IF(OR(ISBLANK(D873),ISBLANK(E873),ISBLANK(F873),ISBLANK(#REF!)),FALSE,TRUE))</f>
        <v>1</v>
      </c>
      <c r="I873" s="46">
        <f t="shared" si="92"/>
        <v>0</v>
      </c>
      <c r="J873" s="46">
        <f t="shared" si="93"/>
        <v>0</v>
      </c>
      <c r="K873" s="46">
        <f t="shared" si="94"/>
        <v>0</v>
      </c>
      <c r="L873" s="46">
        <f t="shared" si="95"/>
        <v>0</v>
      </c>
      <c r="M873" s="46">
        <f t="shared" si="96"/>
        <v>0</v>
      </c>
      <c r="N873" s="46">
        <f t="shared" si="97"/>
        <v>0</v>
      </c>
      <c r="P873" s="272" t="b">
        <f t="shared" si="98"/>
        <v>1</v>
      </c>
    </row>
    <row r="874" spans="2:16" ht="15.75" x14ac:dyDescent="0.25">
      <c r="B874" s="245">
        <v>859</v>
      </c>
      <c r="C874" s="251"/>
      <c r="D874" s="252"/>
      <c r="E874" s="251"/>
      <c r="F874" s="252"/>
      <c r="H874" s="274" t="b">
        <f>IF(ISBLANK(C874),TRUE,IF(OR(ISBLANK(D874),ISBLANK(E874),ISBLANK(F874),ISBLANK(#REF!)),FALSE,TRUE))</f>
        <v>1</v>
      </c>
      <c r="I874" s="46">
        <f t="shared" si="92"/>
        <v>0</v>
      </c>
      <c r="J874" s="46">
        <f t="shared" si="93"/>
        <v>0</v>
      </c>
      <c r="K874" s="46">
        <f t="shared" si="94"/>
        <v>0</v>
      </c>
      <c r="L874" s="46">
        <f t="shared" si="95"/>
        <v>0</v>
      </c>
      <c r="M874" s="46">
        <f t="shared" si="96"/>
        <v>0</v>
      </c>
      <c r="N874" s="46">
        <f t="shared" si="97"/>
        <v>0</v>
      </c>
      <c r="P874" s="272" t="b">
        <f t="shared" si="98"/>
        <v>1</v>
      </c>
    </row>
    <row r="875" spans="2:16" ht="15.75" x14ac:dyDescent="0.25">
      <c r="B875" s="245">
        <v>860</v>
      </c>
      <c r="C875" s="251"/>
      <c r="D875" s="252"/>
      <c r="E875" s="251"/>
      <c r="F875" s="252"/>
      <c r="H875" s="274" t="b">
        <f>IF(ISBLANK(C875),TRUE,IF(OR(ISBLANK(D875),ISBLANK(E875),ISBLANK(F875),ISBLANK(#REF!)),FALSE,TRUE))</f>
        <v>1</v>
      </c>
      <c r="I875" s="46">
        <f t="shared" si="92"/>
        <v>0</v>
      </c>
      <c r="J875" s="46">
        <f t="shared" si="93"/>
        <v>0</v>
      </c>
      <c r="K875" s="46">
        <f t="shared" si="94"/>
        <v>0</v>
      </c>
      <c r="L875" s="46">
        <f t="shared" si="95"/>
        <v>0</v>
      </c>
      <c r="M875" s="46">
        <f t="shared" si="96"/>
        <v>0</v>
      </c>
      <c r="N875" s="46">
        <f t="shared" si="97"/>
        <v>0</v>
      </c>
      <c r="P875" s="272" t="b">
        <f t="shared" si="98"/>
        <v>1</v>
      </c>
    </row>
    <row r="876" spans="2:16" ht="15.75" x14ac:dyDescent="0.25">
      <c r="B876" s="245">
        <v>861</v>
      </c>
      <c r="C876" s="251"/>
      <c r="D876" s="252"/>
      <c r="E876" s="251"/>
      <c r="F876" s="252"/>
      <c r="H876" s="274" t="b">
        <f>IF(ISBLANK(C876),TRUE,IF(OR(ISBLANK(D876),ISBLANK(E876),ISBLANK(F876),ISBLANK(#REF!)),FALSE,TRUE))</f>
        <v>1</v>
      </c>
      <c r="I876" s="46">
        <f t="shared" si="92"/>
        <v>0</v>
      </c>
      <c r="J876" s="46">
        <f t="shared" si="93"/>
        <v>0</v>
      </c>
      <c r="K876" s="46">
        <f t="shared" si="94"/>
        <v>0</v>
      </c>
      <c r="L876" s="46">
        <f t="shared" si="95"/>
        <v>0</v>
      </c>
      <c r="M876" s="46">
        <f t="shared" si="96"/>
        <v>0</v>
      </c>
      <c r="N876" s="46">
        <f t="shared" si="97"/>
        <v>0</v>
      </c>
      <c r="P876" s="272" t="b">
        <f t="shared" si="98"/>
        <v>1</v>
      </c>
    </row>
    <row r="877" spans="2:16" ht="15.75" x14ac:dyDescent="0.25">
      <c r="B877" s="245">
        <v>862</v>
      </c>
      <c r="C877" s="251"/>
      <c r="D877" s="252"/>
      <c r="E877" s="251"/>
      <c r="F877" s="252"/>
      <c r="H877" s="274" t="b">
        <f>IF(ISBLANK(C877),TRUE,IF(OR(ISBLANK(D877),ISBLANK(E877),ISBLANK(F877),ISBLANK(#REF!)),FALSE,TRUE))</f>
        <v>1</v>
      </c>
      <c r="I877" s="46">
        <f t="shared" si="92"/>
        <v>0</v>
      </c>
      <c r="J877" s="46">
        <f t="shared" si="93"/>
        <v>0</v>
      </c>
      <c r="K877" s="46">
        <f t="shared" si="94"/>
        <v>0</v>
      </c>
      <c r="L877" s="46">
        <f t="shared" si="95"/>
        <v>0</v>
      </c>
      <c r="M877" s="46">
        <f t="shared" si="96"/>
        <v>0</v>
      </c>
      <c r="N877" s="46">
        <f t="shared" si="97"/>
        <v>0</v>
      </c>
      <c r="P877" s="272" t="b">
        <f t="shared" si="98"/>
        <v>1</v>
      </c>
    </row>
    <row r="878" spans="2:16" ht="15.75" x14ac:dyDescent="0.25">
      <c r="B878" s="245">
        <v>863</v>
      </c>
      <c r="C878" s="251"/>
      <c r="D878" s="252"/>
      <c r="E878" s="251"/>
      <c r="F878" s="252"/>
      <c r="H878" s="274" t="b">
        <f>IF(ISBLANK(C878),TRUE,IF(OR(ISBLANK(D878),ISBLANK(E878),ISBLANK(F878),ISBLANK(#REF!)),FALSE,TRUE))</f>
        <v>1</v>
      </c>
      <c r="I878" s="46">
        <f t="shared" si="92"/>
        <v>0</v>
      </c>
      <c r="J878" s="46">
        <f t="shared" si="93"/>
        <v>0</v>
      </c>
      <c r="K878" s="46">
        <f t="shared" si="94"/>
        <v>0</v>
      </c>
      <c r="L878" s="46">
        <f t="shared" si="95"/>
        <v>0</v>
      </c>
      <c r="M878" s="46">
        <f t="shared" si="96"/>
        <v>0</v>
      </c>
      <c r="N878" s="46">
        <f t="shared" si="97"/>
        <v>0</v>
      </c>
      <c r="P878" s="272" t="b">
        <f t="shared" si="98"/>
        <v>1</v>
      </c>
    </row>
    <row r="879" spans="2:16" ht="15.75" x14ac:dyDescent="0.25">
      <c r="B879" s="245">
        <v>864</v>
      </c>
      <c r="C879" s="251"/>
      <c r="D879" s="252"/>
      <c r="E879" s="251"/>
      <c r="F879" s="252"/>
      <c r="H879" s="274" t="b">
        <f>IF(ISBLANK(C879),TRUE,IF(OR(ISBLANK(D879),ISBLANK(E879),ISBLANK(F879),ISBLANK(#REF!)),FALSE,TRUE))</f>
        <v>1</v>
      </c>
      <c r="I879" s="46">
        <f t="shared" si="92"/>
        <v>0</v>
      </c>
      <c r="J879" s="46">
        <f t="shared" si="93"/>
        <v>0</v>
      </c>
      <c r="K879" s="46">
        <f t="shared" si="94"/>
        <v>0</v>
      </c>
      <c r="L879" s="46">
        <f t="shared" si="95"/>
        <v>0</v>
      </c>
      <c r="M879" s="46">
        <f t="shared" si="96"/>
        <v>0</v>
      </c>
      <c r="N879" s="46">
        <f t="shared" si="97"/>
        <v>0</v>
      </c>
      <c r="P879" s="272" t="b">
        <f t="shared" si="98"/>
        <v>1</v>
      </c>
    </row>
    <row r="880" spans="2:16" ht="15.75" x14ac:dyDescent="0.25">
      <c r="B880" s="245">
        <v>865</v>
      </c>
      <c r="C880" s="251"/>
      <c r="D880" s="252"/>
      <c r="E880" s="251"/>
      <c r="F880" s="252"/>
      <c r="H880" s="274" t="b">
        <f>IF(ISBLANK(C880),TRUE,IF(OR(ISBLANK(D880),ISBLANK(E880),ISBLANK(F880),ISBLANK(#REF!)),FALSE,TRUE))</f>
        <v>1</v>
      </c>
      <c r="I880" s="46">
        <f t="shared" si="92"/>
        <v>0</v>
      </c>
      <c r="J880" s="46">
        <f t="shared" si="93"/>
        <v>0</v>
      </c>
      <c r="K880" s="46">
        <f t="shared" si="94"/>
        <v>0</v>
      </c>
      <c r="L880" s="46">
        <f t="shared" si="95"/>
        <v>0</v>
      </c>
      <c r="M880" s="46">
        <f t="shared" si="96"/>
        <v>0</v>
      </c>
      <c r="N880" s="46">
        <f t="shared" si="97"/>
        <v>0</v>
      </c>
      <c r="P880" s="272" t="b">
        <f t="shared" si="98"/>
        <v>1</v>
      </c>
    </row>
    <row r="881" spans="2:16" ht="15.75" x14ac:dyDescent="0.25">
      <c r="B881" s="245">
        <v>866</v>
      </c>
      <c r="C881" s="251"/>
      <c r="D881" s="252"/>
      <c r="E881" s="251"/>
      <c r="F881" s="252"/>
      <c r="H881" s="274" t="b">
        <f>IF(ISBLANK(C881),TRUE,IF(OR(ISBLANK(D881),ISBLANK(E881),ISBLANK(F881),ISBLANK(#REF!)),FALSE,TRUE))</f>
        <v>1</v>
      </c>
      <c r="I881" s="46">
        <f t="shared" si="92"/>
        <v>0</v>
      </c>
      <c r="J881" s="46">
        <f t="shared" si="93"/>
        <v>0</v>
      </c>
      <c r="K881" s="46">
        <f t="shared" si="94"/>
        <v>0</v>
      </c>
      <c r="L881" s="46">
        <f t="shared" si="95"/>
        <v>0</v>
      </c>
      <c r="M881" s="46">
        <f t="shared" si="96"/>
        <v>0</v>
      </c>
      <c r="N881" s="46">
        <f t="shared" si="97"/>
        <v>0</v>
      </c>
      <c r="P881" s="272" t="b">
        <f t="shared" si="98"/>
        <v>1</v>
      </c>
    </row>
    <row r="882" spans="2:16" ht="15.75" x14ac:dyDescent="0.25">
      <c r="B882" s="245">
        <v>867</v>
      </c>
      <c r="C882" s="251"/>
      <c r="D882" s="252"/>
      <c r="E882" s="251"/>
      <c r="F882" s="252"/>
      <c r="H882" s="274" t="b">
        <f>IF(ISBLANK(C882),TRUE,IF(OR(ISBLANK(D882),ISBLANK(E882),ISBLANK(F882),ISBLANK(#REF!)),FALSE,TRUE))</f>
        <v>1</v>
      </c>
      <c r="I882" s="46">
        <f t="shared" si="92"/>
        <v>0</v>
      </c>
      <c r="J882" s="46">
        <f t="shared" si="93"/>
        <v>0</v>
      </c>
      <c r="K882" s="46">
        <f t="shared" si="94"/>
        <v>0</v>
      </c>
      <c r="L882" s="46">
        <f t="shared" si="95"/>
        <v>0</v>
      </c>
      <c r="M882" s="46">
        <f t="shared" si="96"/>
        <v>0</v>
      </c>
      <c r="N882" s="46">
        <f t="shared" si="97"/>
        <v>0</v>
      </c>
      <c r="P882" s="272" t="b">
        <f t="shared" si="98"/>
        <v>1</v>
      </c>
    </row>
    <row r="883" spans="2:16" ht="15.75" x14ac:dyDescent="0.25">
      <c r="B883" s="245">
        <v>868</v>
      </c>
      <c r="C883" s="251"/>
      <c r="D883" s="252"/>
      <c r="E883" s="251"/>
      <c r="F883" s="252"/>
      <c r="H883" s="274" t="b">
        <f>IF(ISBLANK(C883),TRUE,IF(OR(ISBLANK(D883),ISBLANK(E883),ISBLANK(F883),ISBLANK(#REF!)),FALSE,TRUE))</f>
        <v>1</v>
      </c>
      <c r="I883" s="46">
        <f t="shared" si="92"/>
        <v>0</v>
      </c>
      <c r="J883" s="46">
        <f t="shared" si="93"/>
        <v>0</v>
      </c>
      <c r="K883" s="46">
        <f t="shared" si="94"/>
        <v>0</v>
      </c>
      <c r="L883" s="46">
        <f t="shared" si="95"/>
        <v>0</v>
      </c>
      <c r="M883" s="46">
        <f t="shared" si="96"/>
        <v>0</v>
      </c>
      <c r="N883" s="46">
        <f t="shared" si="97"/>
        <v>0</v>
      </c>
      <c r="P883" s="272" t="b">
        <f t="shared" si="98"/>
        <v>1</v>
      </c>
    </row>
    <row r="884" spans="2:16" ht="15.75" x14ac:dyDescent="0.25">
      <c r="B884" s="245">
        <v>869</v>
      </c>
      <c r="C884" s="251"/>
      <c r="D884" s="252"/>
      <c r="E884" s="251"/>
      <c r="F884" s="252"/>
      <c r="H884" s="274" t="b">
        <f>IF(ISBLANK(C884),TRUE,IF(OR(ISBLANK(D884),ISBLANK(E884),ISBLANK(F884),ISBLANK(#REF!)),FALSE,TRUE))</f>
        <v>1</v>
      </c>
      <c r="I884" s="46">
        <f t="shared" si="92"/>
        <v>0</v>
      </c>
      <c r="J884" s="46">
        <f t="shared" si="93"/>
        <v>0</v>
      </c>
      <c r="K884" s="46">
        <f t="shared" si="94"/>
        <v>0</v>
      </c>
      <c r="L884" s="46">
        <f t="shared" si="95"/>
        <v>0</v>
      </c>
      <c r="M884" s="46">
        <f t="shared" si="96"/>
        <v>0</v>
      </c>
      <c r="N884" s="46">
        <f t="shared" si="97"/>
        <v>0</v>
      </c>
      <c r="P884" s="272" t="b">
        <f t="shared" si="98"/>
        <v>1</v>
      </c>
    </row>
    <row r="885" spans="2:16" ht="15.75" x14ac:dyDescent="0.25">
      <c r="B885" s="245">
        <v>870</v>
      </c>
      <c r="C885" s="251"/>
      <c r="D885" s="252"/>
      <c r="E885" s="251"/>
      <c r="F885" s="252"/>
      <c r="H885" s="274" t="b">
        <f>IF(ISBLANK(C885),TRUE,IF(OR(ISBLANK(D885),ISBLANK(E885),ISBLANK(F885),ISBLANK(#REF!)),FALSE,TRUE))</f>
        <v>1</v>
      </c>
      <c r="I885" s="46">
        <f t="shared" si="92"/>
        <v>0</v>
      </c>
      <c r="J885" s="46">
        <f t="shared" si="93"/>
        <v>0</v>
      </c>
      <c r="K885" s="46">
        <f t="shared" si="94"/>
        <v>0</v>
      </c>
      <c r="L885" s="46">
        <f t="shared" si="95"/>
        <v>0</v>
      </c>
      <c r="M885" s="46">
        <f t="shared" si="96"/>
        <v>0</v>
      </c>
      <c r="N885" s="46">
        <f t="shared" si="97"/>
        <v>0</v>
      </c>
      <c r="P885" s="272" t="b">
        <f t="shared" si="98"/>
        <v>1</v>
      </c>
    </row>
    <row r="886" spans="2:16" ht="15.75" x14ac:dyDescent="0.25">
      <c r="B886" s="245">
        <v>871</v>
      </c>
      <c r="C886" s="251"/>
      <c r="D886" s="252"/>
      <c r="E886" s="251"/>
      <c r="F886" s="252"/>
      <c r="H886" s="274" t="b">
        <f>IF(ISBLANK(C886),TRUE,IF(OR(ISBLANK(D886),ISBLANK(E886),ISBLANK(F886),ISBLANK(#REF!)),FALSE,TRUE))</f>
        <v>1</v>
      </c>
      <c r="I886" s="46">
        <f t="shared" si="92"/>
        <v>0</v>
      </c>
      <c r="J886" s="46">
        <f t="shared" si="93"/>
        <v>0</v>
      </c>
      <c r="K886" s="46">
        <f t="shared" si="94"/>
        <v>0</v>
      </c>
      <c r="L886" s="46">
        <f t="shared" si="95"/>
        <v>0</v>
      </c>
      <c r="M886" s="46">
        <f t="shared" si="96"/>
        <v>0</v>
      </c>
      <c r="N886" s="46">
        <f t="shared" si="97"/>
        <v>0</v>
      </c>
      <c r="P886" s="272" t="b">
        <f t="shared" si="98"/>
        <v>1</v>
      </c>
    </row>
    <row r="887" spans="2:16" ht="15.75" x14ac:dyDescent="0.25">
      <c r="B887" s="245">
        <v>872</v>
      </c>
      <c r="C887" s="251"/>
      <c r="D887" s="252"/>
      <c r="E887" s="251"/>
      <c r="F887" s="252"/>
      <c r="H887" s="274" t="b">
        <f>IF(ISBLANK(C887),TRUE,IF(OR(ISBLANK(D887),ISBLANK(E887),ISBLANK(F887),ISBLANK(#REF!)),FALSE,TRUE))</f>
        <v>1</v>
      </c>
      <c r="I887" s="46">
        <f t="shared" si="92"/>
        <v>0</v>
      </c>
      <c r="J887" s="46">
        <f t="shared" si="93"/>
        <v>0</v>
      </c>
      <c r="K887" s="46">
        <f t="shared" si="94"/>
        <v>0</v>
      </c>
      <c r="L887" s="46">
        <f t="shared" si="95"/>
        <v>0</v>
      </c>
      <c r="M887" s="46">
        <f t="shared" si="96"/>
        <v>0</v>
      </c>
      <c r="N887" s="46">
        <f t="shared" si="97"/>
        <v>0</v>
      </c>
      <c r="P887" s="272" t="b">
        <f t="shared" si="98"/>
        <v>1</v>
      </c>
    </row>
    <row r="888" spans="2:16" ht="15.75" x14ac:dyDescent="0.25">
      <c r="B888" s="245">
        <v>873</v>
      </c>
      <c r="C888" s="251"/>
      <c r="D888" s="252"/>
      <c r="E888" s="251"/>
      <c r="F888" s="252"/>
      <c r="H888" s="274" t="b">
        <f>IF(ISBLANK(C888),TRUE,IF(OR(ISBLANK(D888),ISBLANK(E888),ISBLANK(F888),ISBLANK(#REF!)),FALSE,TRUE))</f>
        <v>1</v>
      </c>
      <c r="I888" s="46">
        <f t="shared" si="92"/>
        <v>0</v>
      </c>
      <c r="J888" s="46">
        <f t="shared" si="93"/>
        <v>0</v>
      </c>
      <c r="K888" s="46">
        <f t="shared" si="94"/>
        <v>0</v>
      </c>
      <c r="L888" s="46">
        <f t="shared" si="95"/>
        <v>0</v>
      </c>
      <c r="M888" s="46">
        <f t="shared" si="96"/>
        <v>0</v>
      </c>
      <c r="N888" s="46">
        <f t="shared" si="97"/>
        <v>0</v>
      </c>
      <c r="P888" s="272" t="b">
        <f t="shared" si="98"/>
        <v>1</v>
      </c>
    </row>
    <row r="889" spans="2:16" ht="15.75" x14ac:dyDescent="0.25">
      <c r="B889" s="245">
        <v>874</v>
      </c>
      <c r="C889" s="251"/>
      <c r="D889" s="252"/>
      <c r="E889" s="251"/>
      <c r="F889" s="252"/>
      <c r="H889" s="274" t="b">
        <f>IF(ISBLANK(C889),TRUE,IF(OR(ISBLANK(D889),ISBLANK(E889),ISBLANK(F889),ISBLANK(#REF!)),FALSE,TRUE))</f>
        <v>1</v>
      </c>
      <c r="I889" s="46">
        <f t="shared" si="92"/>
        <v>0</v>
      </c>
      <c r="J889" s="46">
        <f t="shared" si="93"/>
        <v>0</v>
      </c>
      <c r="K889" s="46">
        <f t="shared" si="94"/>
        <v>0</v>
      </c>
      <c r="L889" s="46">
        <f t="shared" si="95"/>
        <v>0</v>
      </c>
      <c r="M889" s="46">
        <f t="shared" si="96"/>
        <v>0</v>
      </c>
      <c r="N889" s="46">
        <f t="shared" si="97"/>
        <v>0</v>
      </c>
      <c r="P889" s="272" t="b">
        <f t="shared" si="98"/>
        <v>1</v>
      </c>
    </row>
    <row r="890" spans="2:16" ht="15.75" x14ac:dyDescent="0.25">
      <c r="B890" s="245">
        <v>875</v>
      </c>
      <c r="C890" s="251"/>
      <c r="D890" s="252"/>
      <c r="E890" s="251"/>
      <c r="F890" s="252"/>
      <c r="H890" s="274" t="b">
        <f>IF(ISBLANK(C890),TRUE,IF(OR(ISBLANK(D890),ISBLANK(E890),ISBLANK(F890),ISBLANK(#REF!)),FALSE,TRUE))</f>
        <v>1</v>
      </c>
      <c r="I890" s="46">
        <f t="shared" si="92"/>
        <v>0</v>
      </c>
      <c r="J890" s="46">
        <f t="shared" si="93"/>
        <v>0</v>
      </c>
      <c r="K890" s="46">
        <f t="shared" si="94"/>
        <v>0</v>
      </c>
      <c r="L890" s="46">
        <f t="shared" si="95"/>
        <v>0</v>
      </c>
      <c r="M890" s="46">
        <f t="shared" si="96"/>
        <v>0</v>
      </c>
      <c r="N890" s="46">
        <f t="shared" si="97"/>
        <v>0</v>
      </c>
      <c r="P890" s="272" t="b">
        <f t="shared" si="98"/>
        <v>1</v>
      </c>
    </row>
    <row r="891" spans="2:16" ht="15.75" x14ac:dyDescent="0.25">
      <c r="B891" s="245">
        <v>876</v>
      </c>
      <c r="C891" s="251"/>
      <c r="D891" s="252"/>
      <c r="E891" s="251"/>
      <c r="F891" s="252"/>
      <c r="H891" s="274" t="b">
        <f>IF(ISBLANK(C891),TRUE,IF(OR(ISBLANK(D891),ISBLANK(E891),ISBLANK(F891),ISBLANK(#REF!)),FALSE,TRUE))</f>
        <v>1</v>
      </c>
      <c r="I891" s="46">
        <f t="shared" si="92"/>
        <v>0</v>
      </c>
      <c r="J891" s="46">
        <f t="shared" si="93"/>
        <v>0</v>
      </c>
      <c r="K891" s="46">
        <f t="shared" si="94"/>
        <v>0</v>
      </c>
      <c r="L891" s="46">
        <f t="shared" si="95"/>
        <v>0</v>
      </c>
      <c r="M891" s="46">
        <f t="shared" si="96"/>
        <v>0</v>
      </c>
      <c r="N891" s="46">
        <f t="shared" si="97"/>
        <v>0</v>
      </c>
      <c r="P891" s="272" t="b">
        <f t="shared" si="98"/>
        <v>1</v>
      </c>
    </row>
    <row r="892" spans="2:16" ht="15.75" x14ac:dyDescent="0.25">
      <c r="B892" s="245">
        <v>877</v>
      </c>
      <c r="C892" s="251"/>
      <c r="D892" s="252"/>
      <c r="E892" s="251"/>
      <c r="F892" s="252"/>
      <c r="H892" s="274" t="b">
        <f>IF(ISBLANK(C892),TRUE,IF(OR(ISBLANK(D892),ISBLANK(E892),ISBLANK(F892),ISBLANK(#REF!)),FALSE,TRUE))</f>
        <v>1</v>
      </c>
      <c r="I892" s="46">
        <f t="shared" si="92"/>
        <v>0</v>
      </c>
      <c r="J892" s="46">
        <f t="shared" si="93"/>
        <v>0</v>
      </c>
      <c r="K892" s="46">
        <f t="shared" si="94"/>
        <v>0</v>
      </c>
      <c r="L892" s="46">
        <f t="shared" si="95"/>
        <v>0</v>
      </c>
      <c r="M892" s="46">
        <f t="shared" si="96"/>
        <v>0</v>
      </c>
      <c r="N892" s="46">
        <f t="shared" si="97"/>
        <v>0</v>
      </c>
      <c r="P892" s="272" t="b">
        <f t="shared" si="98"/>
        <v>1</v>
      </c>
    </row>
    <row r="893" spans="2:16" ht="15.75" x14ac:dyDescent="0.25">
      <c r="B893" s="245">
        <v>878</v>
      </c>
      <c r="C893" s="251"/>
      <c r="D893" s="252"/>
      <c r="E893" s="251"/>
      <c r="F893" s="252"/>
      <c r="H893" s="274" t="b">
        <f>IF(ISBLANK(C893),TRUE,IF(OR(ISBLANK(D893),ISBLANK(E893),ISBLANK(F893),ISBLANK(#REF!)),FALSE,TRUE))</f>
        <v>1</v>
      </c>
      <c r="I893" s="46">
        <f t="shared" si="92"/>
        <v>0</v>
      </c>
      <c r="J893" s="46">
        <f t="shared" si="93"/>
        <v>0</v>
      </c>
      <c r="K893" s="46">
        <f t="shared" si="94"/>
        <v>0</v>
      </c>
      <c r="L893" s="46">
        <f t="shared" si="95"/>
        <v>0</v>
      </c>
      <c r="M893" s="46">
        <f t="shared" si="96"/>
        <v>0</v>
      </c>
      <c r="N893" s="46">
        <f t="shared" si="97"/>
        <v>0</v>
      </c>
      <c r="P893" s="272" t="b">
        <f t="shared" si="98"/>
        <v>1</v>
      </c>
    </row>
    <row r="894" spans="2:16" ht="15.75" x14ac:dyDescent="0.25">
      <c r="B894" s="245">
        <v>879</v>
      </c>
      <c r="C894" s="251"/>
      <c r="D894" s="252"/>
      <c r="E894" s="251"/>
      <c r="F894" s="252"/>
      <c r="H894" s="274" t="b">
        <f>IF(ISBLANK(C894),TRUE,IF(OR(ISBLANK(D894),ISBLANK(E894),ISBLANK(F894),ISBLANK(#REF!)),FALSE,TRUE))</f>
        <v>1</v>
      </c>
      <c r="I894" s="46">
        <f t="shared" si="92"/>
        <v>0</v>
      </c>
      <c r="J894" s="46">
        <f t="shared" si="93"/>
        <v>0</v>
      </c>
      <c r="K894" s="46">
        <f t="shared" si="94"/>
        <v>0</v>
      </c>
      <c r="L894" s="46">
        <f t="shared" si="95"/>
        <v>0</v>
      </c>
      <c r="M894" s="46">
        <f t="shared" si="96"/>
        <v>0</v>
      </c>
      <c r="N894" s="46">
        <f t="shared" si="97"/>
        <v>0</v>
      </c>
      <c r="P894" s="272" t="b">
        <f t="shared" si="98"/>
        <v>1</v>
      </c>
    </row>
    <row r="895" spans="2:16" ht="15.75" x14ac:dyDescent="0.25">
      <c r="B895" s="245">
        <v>880</v>
      </c>
      <c r="C895" s="251"/>
      <c r="D895" s="252"/>
      <c r="E895" s="251"/>
      <c r="F895" s="252"/>
      <c r="H895" s="274" t="b">
        <f>IF(ISBLANK(C895),TRUE,IF(OR(ISBLANK(D895),ISBLANK(E895),ISBLANK(F895),ISBLANK(#REF!)),FALSE,TRUE))</f>
        <v>1</v>
      </c>
      <c r="I895" s="46">
        <f t="shared" si="92"/>
        <v>0</v>
      </c>
      <c r="J895" s="46">
        <f t="shared" si="93"/>
        <v>0</v>
      </c>
      <c r="K895" s="46">
        <f t="shared" si="94"/>
        <v>0</v>
      </c>
      <c r="L895" s="46">
        <f t="shared" si="95"/>
        <v>0</v>
      </c>
      <c r="M895" s="46">
        <f t="shared" si="96"/>
        <v>0</v>
      </c>
      <c r="N895" s="46">
        <f t="shared" si="97"/>
        <v>0</v>
      </c>
      <c r="P895" s="272" t="b">
        <f t="shared" si="98"/>
        <v>1</v>
      </c>
    </row>
    <row r="896" spans="2:16" ht="15.75" x14ac:dyDescent="0.25">
      <c r="B896" s="245">
        <v>881</v>
      </c>
      <c r="C896" s="251"/>
      <c r="D896" s="252"/>
      <c r="E896" s="251"/>
      <c r="F896" s="252"/>
      <c r="H896" s="274" t="b">
        <f>IF(ISBLANK(C896),TRUE,IF(OR(ISBLANK(D896),ISBLANK(E896),ISBLANK(F896),ISBLANK(#REF!)),FALSE,TRUE))</f>
        <v>1</v>
      </c>
      <c r="I896" s="46">
        <f t="shared" si="92"/>
        <v>0</v>
      </c>
      <c r="J896" s="46">
        <f t="shared" si="93"/>
        <v>0</v>
      </c>
      <c r="K896" s="46">
        <f t="shared" si="94"/>
        <v>0</v>
      </c>
      <c r="L896" s="46">
        <f t="shared" si="95"/>
        <v>0</v>
      </c>
      <c r="M896" s="46">
        <f t="shared" si="96"/>
        <v>0</v>
      </c>
      <c r="N896" s="46">
        <f t="shared" si="97"/>
        <v>0</v>
      </c>
      <c r="P896" s="272" t="b">
        <f t="shared" si="98"/>
        <v>1</v>
      </c>
    </row>
    <row r="897" spans="2:16" ht="15.75" x14ac:dyDescent="0.25">
      <c r="B897" s="245">
        <v>882</v>
      </c>
      <c r="C897" s="251"/>
      <c r="D897" s="252"/>
      <c r="E897" s="251"/>
      <c r="F897" s="252"/>
      <c r="H897" s="274" t="b">
        <f>IF(ISBLANK(C897),TRUE,IF(OR(ISBLANK(D897),ISBLANK(E897),ISBLANK(F897),ISBLANK(#REF!)),FALSE,TRUE))</f>
        <v>1</v>
      </c>
      <c r="I897" s="46">
        <f t="shared" si="92"/>
        <v>0</v>
      </c>
      <c r="J897" s="46">
        <f t="shared" si="93"/>
        <v>0</v>
      </c>
      <c r="K897" s="46">
        <f t="shared" si="94"/>
        <v>0</v>
      </c>
      <c r="L897" s="46">
        <f t="shared" si="95"/>
        <v>0</v>
      </c>
      <c r="M897" s="46">
        <f t="shared" si="96"/>
        <v>0</v>
      </c>
      <c r="N897" s="46">
        <f t="shared" si="97"/>
        <v>0</v>
      </c>
      <c r="P897" s="272" t="b">
        <f t="shared" si="98"/>
        <v>1</v>
      </c>
    </row>
    <row r="898" spans="2:16" ht="15.75" x14ac:dyDescent="0.25">
      <c r="B898" s="245">
        <v>883</v>
      </c>
      <c r="C898" s="251"/>
      <c r="D898" s="252"/>
      <c r="E898" s="251"/>
      <c r="F898" s="252"/>
      <c r="H898" s="274" t="b">
        <f>IF(ISBLANK(C898),TRUE,IF(OR(ISBLANK(D898),ISBLANK(E898),ISBLANK(F898),ISBLANK(#REF!)),FALSE,TRUE))</f>
        <v>1</v>
      </c>
      <c r="I898" s="46">
        <f t="shared" si="92"/>
        <v>0</v>
      </c>
      <c r="J898" s="46">
        <f t="shared" si="93"/>
        <v>0</v>
      </c>
      <c r="K898" s="46">
        <f t="shared" si="94"/>
        <v>0</v>
      </c>
      <c r="L898" s="46">
        <f t="shared" si="95"/>
        <v>0</v>
      </c>
      <c r="M898" s="46">
        <f t="shared" si="96"/>
        <v>0</v>
      </c>
      <c r="N898" s="46">
        <f t="shared" si="97"/>
        <v>0</v>
      </c>
      <c r="P898" s="272" t="b">
        <f t="shared" si="98"/>
        <v>1</v>
      </c>
    </row>
    <row r="899" spans="2:16" ht="15.75" x14ac:dyDescent="0.25">
      <c r="B899" s="245">
        <v>884</v>
      </c>
      <c r="C899" s="251"/>
      <c r="D899" s="252"/>
      <c r="E899" s="251"/>
      <c r="F899" s="252"/>
      <c r="H899" s="274" t="b">
        <f>IF(ISBLANK(C899),TRUE,IF(OR(ISBLANK(D899),ISBLANK(E899),ISBLANK(F899),ISBLANK(#REF!)),FALSE,TRUE))</f>
        <v>1</v>
      </c>
      <c r="I899" s="46">
        <f t="shared" si="92"/>
        <v>0</v>
      </c>
      <c r="J899" s="46">
        <f t="shared" si="93"/>
        <v>0</v>
      </c>
      <c r="K899" s="46">
        <f t="shared" si="94"/>
        <v>0</v>
      </c>
      <c r="L899" s="46">
        <f t="shared" si="95"/>
        <v>0</v>
      </c>
      <c r="M899" s="46">
        <f t="shared" si="96"/>
        <v>0</v>
      </c>
      <c r="N899" s="46">
        <f t="shared" si="97"/>
        <v>0</v>
      </c>
      <c r="P899" s="272" t="b">
        <f t="shared" si="98"/>
        <v>1</v>
      </c>
    </row>
    <row r="900" spans="2:16" ht="15.75" x14ac:dyDescent="0.25">
      <c r="B900" s="245">
        <v>885</v>
      </c>
      <c r="C900" s="251"/>
      <c r="D900" s="252"/>
      <c r="E900" s="251"/>
      <c r="F900" s="252"/>
      <c r="H900" s="274" t="b">
        <f>IF(ISBLANK(C900),TRUE,IF(OR(ISBLANK(D900),ISBLANK(E900),ISBLANK(F900),ISBLANK(#REF!)),FALSE,TRUE))</f>
        <v>1</v>
      </c>
      <c r="I900" s="46">
        <f t="shared" si="92"/>
        <v>0</v>
      </c>
      <c r="J900" s="46">
        <f t="shared" si="93"/>
        <v>0</v>
      </c>
      <c r="K900" s="46">
        <f t="shared" si="94"/>
        <v>0</v>
      </c>
      <c r="L900" s="46">
        <f t="shared" si="95"/>
        <v>0</v>
      </c>
      <c r="M900" s="46">
        <f t="shared" si="96"/>
        <v>0</v>
      </c>
      <c r="N900" s="46">
        <f t="shared" si="97"/>
        <v>0</v>
      </c>
      <c r="P900" s="272" t="b">
        <f t="shared" si="98"/>
        <v>1</v>
      </c>
    </row>
    <row r="901" spans="2:16" ht="15.75" x14ac:dyDescent="0.25">
      <c r="B901" s="245">
        <v>886</v>
      </c>
      <c r="C901" s="251"/>
      <c r="D901" s="252"/>
      <c r="E901" s="251"/>
      <c r="F901" s="252"/>
      <c r="H901" s="274" t="b">
        <f>IF(ISBLANK(C901),TRUE,IF(OR(ISBLANK(D901),ISBLANK(E901),ISBLANK(F901),ISBLANK(#REF!)),FALSE,TRUE))</f>
        <v>1</v>
      </c>
      <c r="I901" s="46">
        <f t="shared" si="92"/>
        <v>0</v>
      </c>
      <c r="J901" s="46">
        <f t="shared" si="93"/>
        <v>0</v>
      </c>
      <c r="K901" s="46">
        <f t="shared" si="94"/>
        <v>0</v>
      </c>
      <c r="L901" s="46">
        <f t="shared" si="95"/>
        <v>0</v>
      </c>
      <c r="M901" s="46">
        <f t="shared" si="96"/>
        <v>0</v>
      </c>
      <c r="N901" s="46">
        <f t="shared" si="97"/>
        <v>0</v>
      </c>
      <c r="P901" s="272" t="b">
        <f t="shared" si="98"/>
        <v>1</v>
      </c>
    </row>
    <row r="902" spans="2:16" ht="15.75" x14ac:dyDescent="0.25">
      <c r="B902" s="245">
        <v>887</v>
      </c>
      <c r="C902" s="251"/>
      <c r="D902" s="252"/>
      <c r="E902" s="251"/>
      <c r="F902" s="252"/>
      <c r="H902" s="274" t="b">
        <f>IF(ISBLANK(C902),TRUE,IF(OR(ISBLANK(D902),ISBLANK(E902),ISBLANK(F902),ISBLANK(#REF!)),FALSE,TRUE))</f>
        <v>1</v>
      </c>
      <c r="I902" s="46">
        <f t="shared" si="92"/>
        <v>0</v>
      </c>
      <c r="J902" s="46">
        <f t="shared" si="93"/>
        <v>0</v>
      </c>
      <c r="K902" s="46">
        <f t="shared" si="94"/>
        <v>0</v>
      </c>
      <c r="L902" s="46">
        <f t="shared" si="95"/>
        <v>0</v>
      </c>
      <c r="M902" s="46">
        <f t="shared" si="96"/>
        <v>0</v>
      </c>
      <c r="N902" s="46">
        <f t="shared" si="97"/>
        <v>0</v>
      </c>
      <c r="P902" s="272" t="b">
        <f t="shared" si="98"/>
        <v>1</v>
      </c>
    </row>
    <row r="903" spans="2:16" ht="15.75" x14ac:dyDescent="0.25">
      <c r="B903" s="245">
        <v>888</v>
      </c>
      <c r="C903" s="251"/>
      <c r="D903" s="252"/>
      <c r="E903" s="251"/>
      <c r="F903" s="252"/>
      <c r="H903" s="274" t="b">
        <f>IF(ISBLANK(C903),TRUE,IF(OR(ISBLANK(D903),ISBLANK(E903),ISBLANK(F903),ISBLANK(#REF!)),FALSE,TRUE))</f>
        <v>1</v>
      </c>
      <c r="I903" s="46">
        <f t="shared" si="92"/>
        <v>0</v>
      </c>
      <c r="J903" s="46">
        <f t="shared" si="93"/>
        <v>0</v>
      </c>
      <c r="K903" s="46">
        <f t="shared" si="94"/>
        <v>0</v>
      </c>
      <c r="L903" s="46">
        <f t="shared" si="95"/>
        <v>0</v>
      </c>
      <c r="M903" s="46">
        <f t="shared" si="96"/>
        <v>0</v>
      </c>
      <c r="N903" s="46">
        <f t="shared" si="97"/>
        <v>0</v>
      </c>
      <c r="P903" s="272" t="b">
        <f t="shared" si="98"/>
        <v>1</v>
      </c>
    </row>
    <row r="904" spans="2:16" ht="15.75" x14ac:dyDescent="0.25">
      <c r="B904" s="245">
        <v>889</v>
      </c>
      <c r="C904" s="251"/>
      <c r="D904" s="252"/>
      <c r="E904" s="251"/>
      <c r="F904" s="252"/>
      <c r="H904" s="274" t="b">
        <f>IF(ISBLANK(C904),TRUE,IF(OR(ISBLANK(D904),ISBLANK(E904),ISBLANK(F904),ISBLANK(#REF!)),FALSE,TRUE))</f>
        <v>1</v>
      </c>
      <c r="I904" s="46">
        <f t="shared" si="92"/>
        <v>0</v>
      </c>
      <c r="J904" s="46">
        <f t="shared" si="93"/>
        <v>0</v>
      </c>
      <c r="K904" s="46">
        <f t="shared" si="94"/>
        <v>0</v>
      </c>
      <c r="L904" s="46">
        <f t="shared" si="95"/>
        <v>0</v>
      </c>
      <c r="M904" s="46">
        <f t="shared" si="96"/>
        <v>0</v>
      </c>
      <c r="N904" s="46">
        <f t="shared" si="97"/>
        <v>0</v>
      </c>
      <c r="P904" s="272" t="b">
        <f t="shared" si="98"/>
        <v>1</v>
      </c>
    </row>
    <row r="905" spans="2:16" ht="15.75" x14ac:dyDescent="0.25">
      <c r="B905" s="245">
        <v>890</v>
      </c>
      <c r="C905" s="251"/>
      <c r="D905" s="252"/>
      <c r="E905" s="251"/>
      <c r="F905" s="252"/>
      <c r="H905" s="274" t="b">
        <f>IF(ISBLANK(C905),TRUE,IF(OR(ISBLANK(D905),ISBLANK(E905),ISBLANK(F905),ISBLANK(#REF!)),FALSE,TRUE))</f>
        <v>1</v>
      </c>
      <c r="I905" s="46">
        <f t="shared" si="92"/>
        <v>0</v>
      </c>
      <c r="J905" s="46">
        <f t="shared" si="93"/>
        <v>0</v>
      </c>
      <c r="K905" s="46">
        <f t="shared" si="94"/>
        <v>0</v>
      </c>
      <c r="L905" s="46">
        <f t="shared" si="95"/>
        <v>0</v>
      </c>
      <c r="M905" s="46">
        <f t="shared" si="96"/>
        <v>0</v>
      </c>
      <c r="N905" s="46">
        <f t="shared" si="97"/>
        <v>0</v>
      </c>
      <c r="P905" s="272" t="b">
        <f t="shared" si="98"/>
        <v>1</v>
      </c>
    </row>
    <row r="906" spans="2:16" ht="15.75" x14ac:dyDescent="0.25">
      <c r="B906" s="245">
        <v>891</v>
      </c>
      <c r="C906" s="251"/>
      <c r="D906" s="252"/>
      <c r="E906" s="251"/>
      <c r="F906" s="252"/>
      <c r="H906" s="274" t="b">
        <f>IF(ISBLANK(C906),TRUE,IF(OR(ISBLANK(D906),ISBLANK(E906),ISBLANK(F906),ISBLANK(#REF!)),FALSE,TRUE))</f>
        <v>1</v>
      </c>
      <c r="I906" s="46">
        <f t="shared" si="92"/>
        <v>0</v>
      </c>
      <c r="J906" s="46">
        <f t="shared" si="93"/>
        <v>0</v>
      </c>
      <c r="K906" s="46">
        <f t="shared" si="94"/>
        <v>0</v>
      </c>
      <c r="L906" s="46">
        <f t="shared" si="95"/>
        <v>0</v>
      </c>
      <c r="M906" s="46">
        <f t="shared" si="96"/>
        <v>0</v>
      </c>
      <c r="N906" s="46">
        <f t="shared" si="97"/>
        <v>0</v>
      </c>
      <c r="P906" s="272" t="b">
        <f t="shared" si="98"/>
        <v>1</v>
      </c>
    </row>
    <row r="907" spans="2:16" ht="15.75" x14ac:dyDescent="0.25">
      <c r="B907" s="245">
        <v>892</v>
      </c>
      <c r="C907" s="251"/>
      <c r="D907" s="252"/>
      <c r="E907" s="251"/>
      <c r="F907" s="252"/>
      <c r="H907" s="274" t="b">
        <f>IF(ISBLANK(C907),TRUE,IF(OR(ISBLANK(D907),ISBLANK(E907),ISBLANK(F907),ISBLANK(#REF!)),FALSE,TRUE))</f>
        <v>1</v>
      </c>
      <c r="I907" s="46">
        <f t="shared" si="92"/>
        <v>0</v>
      </c>
      <c r="J907" s="46">
        <f t="shared" si="93"/>
        <v>0</v>
      </c>
      <c r="K907" s="46">
        <f t="shared" si="94"/>
        <v>0</v>
      </c>
      <c r="L907" s="46">
        <f t="shared" si="95"/>
        <v>0</v>
      </c>
      <c r="M907" s="46">
        <f t="shared" si="96"/>
        <v>0</v>
      </c>
      <c r="N907" s="46">
        <f t="shared" si="97"/>
        <v>0</v>
      </c>
      <c r="P907" s="272" t="b">
        <f t="shared" si="98"/>
        <v>1</v>
      </c>
    </row>
    <row r="908" spans="2:16" ht="15.75" x14ac:dyDescent="0.25">
      <c r="B908" s="245">
        <v>893</v>
      </c>
      <c r="C908" s="251"/>
      <c r="D908" s="252"/>
      <c r="E908" s="251"/>
      <c r="F908" s="252"/>
      <c r="H908" s="274" t="b">
        <f>IF(ISBLANK(C908),TRUE,IF(OR(ISBLANK(D908),ISBLANK(E908),ISBLANK(F908),ISBLANK(#REF!)),FALSE,TRUE))</f>
        <v>1</v>
      </c>
      <c r="I908" s="46">
        <f t="shared" si="92"/>
        <v>0</v>
      </c>
      <c r="J908" s="46">
        <f t="shared" si="93"/>
        <v>0</v>
      </c>
      <c r="K908" s="46">
        <f t="shared" si="94"/>
        <v>0</v>
      </c>
      <c r="L908" s="46">
        <f t="shared" si="95"/>
        <v>0</v>
      </c>
      <c r="M908" s="46">
        <f t="shared" si="96"/>
        <v>0</v>
      </c>
      <c r="N908" s="46">
        <f t="shared" si="97"/>
        <v>0</v>
      </c>
      <c r="P908" s="272" t="b">
        <f t="shared" si="98"/>
        <v>1</v>
      </c>
    </row>
    <row r="909" spans="2:16" ht="15.75" x14ac:dyDescent="0.25">
      <c r="B909" s="245">
        <v>894</v>
      </c>
      <c r="C909" s="251"/>
      <c r="D909" s="252"/>
      <c r="E909" s="251"/>
      <c r="F909" s="252"/>
      <c r="H909" s="274" t="b">
        <f>IF(ISBLANK(C909),TRUE,IF(OR(ISBLANK(D909),ISBLANK(E909),ISBLANK(F909),ISBLANK(#REF!)),FALSE,TRUE))</f>
        <v>1</v>
      </c>
      <c r="I909" s="46">
        <f t="shared" si="92"/>
        <v>0</v>
      </c>
      <c r="J909" s="46">
        <f t="shared" si="93"/>
        <v>0</v>
      </c>
      <c r="K909" s="46">
        <f t="shared" si="94"/>
        <v>0</v>
      </c>
      <c r="L909" s="46">
        <f t="shared" si="95"/>
        <v>0</v>
      </c>
      <c r="M909" s="46">
        <f t="shared" si="96"/>
        <v>0</v>
      </c>
      <c r="N909" s="46">
        <f t="shared" si="97"/>
        <v>0</v>
      </c>
      <c r="P909" s="272" t="b">
        <f t="shared" si="98"/>
        <v>1</v>
      </c>
    </row>
    <row r="910" spans="2:16" ht="15.75" x14ac:dyDescent="0.25">
      <c r="B910" s="245">
        <v>895</v>
      </c>
      <c r="C910" s="251"/>
      <c r="D910" s="252"/>
      <c r="E910" s="251"/>
      <c r="F910" s="252"/>
      <c r="H910" s="274" t="b">
        <f>IF(ISBLANK(C910),TRUE,IF(OR(ISBLANK(D910),ISBLANK(E910),ISBLANK(F910),ISBLANK(#REF!)),FALSE,TRUE))</f>
        <v>1</v>
      </c>
      <c r="I910" s="46">
        <f t="shared" si="92"/>
        <v>0</v>
      </c>
      <c r="J910" s="46">
        <f t="shared" si="93"/>
        <v>0</v>
      </c>
      <c r="K910" s="46">
        <f t="shared" si="94"/>
        <v>0</v>
      </c>
      <c r="L910" s="46">
        <f t="shared" si="95"/>
        <v>0</v>
      </c>
      <c r="M910" s="46">
        <f t="shared" si="96"/>
        <v>0</v>
      </c>
      <c r="N910" s="46">
        <f t="shared" si="97"/>
        <v>0</v>
      </c>
      <c r="P910" s="272" t="b">
        <f t="shared" si="98"/>
        <v>1</v>
      </c>
    </row>
    <row r="911" spans="2:16" ht="15.75" x14ac:dyDescent="0.25">
      <c r="B911" s="245">
        <v>896</v>
      </c>
      <c r="C911" s="251"/>
      <c r="D911" s="252"/>
      <c r="E911" s="251"/>
      <c r="F911" s="252"/>
      <c r="H911" s="274" t="b">
        <f>IF(ISBLANK(C911),TRUE,IF(OR(ISBLANK(D911),ISBLANK(E911),ISBLANK(F911),ISBLANK(#REF!)),FALSE,TRUE))</f>
        <v>1</v>
      </c>
      <c r="I911" s="46">
        <f t="shared" si="92"/>
        <v>0</v>
      </c>
      <c r="J911" s="46">
        <f t="shared" si="93"/>
        <v>0</v>
      </c>
      <c r="K911" s="46">
        <f t="shared" si="94"/>
        <v>0</v>
      </c>
      <c r="L911" s="46">
        <f t="shared" si="95"/>
        <v>0</v>
      </c>
      <c r="M911" s="46">
        <f t="shared" si="96"/>
        <v>0</v>
      </c>
      <c r="N911" s="46">
        <f t="shared" si="97"/>
        <v>0</v>
      </c>
      <c r="P911" s="272" t="b">
        <f t="shared" si="98"/>
        <v>1</v>
      </c>
    </row>
    <row r="912" spans="2:16" ht="15.75" x14ac:dyDescent="0.25">
      <c r="B912" s="245">
        <v>897</v>
      </c>
      <c r="C912" s="251"/>
      <c r="D912" s="252"/>
      <c r="E912" s="251"/>
      <c r="F912" s="252"/>
      <c r="H912" s="274" t="b">
        <f>IF(ISBLANK(C912),TRUE,IF(OR(ISBLANK(D912),ISBLANK(E912),ISBLANK(F912),ISBLANK(#REF!)),FALSE,TRUE))</f>
        <v>1</v>
      </c>
      <c r="I912" s="46">
        <f t="shared" ref="I912:I975" si="99">IF(E912="Retail",F912,0)</f>
        <v>0</v>
      </c>
      <c r="J912" s="46">
        <f t="shared" ref="J912:J975" si="100">IF(E912="Well Informed",F912,0)</f>
        <v>0</v>
      </c>
      <c r="K912" s="46">
        <f t="shared" ref="K912:K975" si="101">IF(E912="Professional",F912,0)</f>
        <v>0</v>
      </c>
      <c r="L912" s="46">
        <f t="shared" ref="L912:L975" si="102">IF(E912="Retail",D912,0)</f>
        <v>0</v>
      </c>
      <c r="M912" s="46">
        <f t="shared" ref="M912:M975" si="103">IF(E912="Well Informed",D912,0)</f>
        <v>0</v>
      </c>
      <c r="N912" s="46">
        <f t="shared" ref="N912:N975" si="104">IF(E912="Professional",D912,0)</f>
        <v>0</v>
      </c>
      <c r="P912" s="272" t="b">
        <f t="shared" si="98"/>
        <v>1</v>
      </c>
    </row>
    <row r="913" spans="2:16" ht="15.75" x14ac:dyDescent="0.25">
      <c r="B913" s="245">
        <v>898</v>
      </c>
      <c r="C913" s="251"/>
      <c r="D913" s="252"/>
      <c r="E913" s="251"/>
      <c r="F913" s="252"/>
      <c r="H913" s="274" t="b">
        <f>IF(ISBLANK(C913),TRUE,IF(OR(ISBLANK(D913),ISBLANK(E913),ISBLANK(F913),ISBLANK(#REF!)),FALSE,TRUE))</f>
        <v>1</v>
      </c>
      <c r="I913" s="46">
        <f t="shared" si="99"/>
        <v>0</v>
      </c>
      <c r="J913" s="46">
        <f t="shared" si="100"/>
        <v>0</v>
      </c>
      <c r="K913" s="46">
        <f t="shared" si="101"/>
        <v>0</v>
      </c>
      <c r="L913" s="46">
        <f t="shared" si="102"/>
        <v>0</v>
      </c>
      <c r="M913" s="46">
        <f t="shared" si="103"/>
        <v>0</v>
      </c>
      <c r="N913" s="46">
        <f t="shared" si="104"/>
        <v>0</v>
      </c>
      <c r="P913" s="272" t="b">
        <f t="shared" ref="P913:P976" si="105">IF(AND(D913&lt;&gt;"",C913="N/A"),FALSE,TRUE)</f>
        <v>1</v>
      </c>
    </row>
    <row r="914" spans="2:16" ht="15.75" x14ac:dyDescent="0.25">
      <c r="B914" s="245">
        <v>899</v>
      </c>
      <c r="C914" s="251"/>
      <c r="D914" s="252"/>
      <c r="E914" s="251"/>
      <c r="F914" s="252"/>
      <c r="H914" s="274" t="b">
        <f>IF(ISBLANK(C914),TRUE,IF(OR(ISBLANK(D914),ISBLANK(E914),ISBLANK(F914),ISBLANK(#REF!)),FALSE,TRUE))</f>
        <v>1</v>
      </c>
      <c r="I914" s="46">
        <f t="shared" si="99"/>
        <v>0</v>
      </c>
      <c r="J914" s="46">
        <f t="shared" si="100"/>
        <v>0</v>
      </c>
      <c r="K914" s="46">
        <f t="shared" si="101"/>
        <v>0</v>
      </c>
      <c r="L914" s="46">
        <f t="shared" si="102"/>
        <v>0</v>
      </c>
      <c r="M914" s="46">
        <f t="shared" si="103"/>
        <v>0</v>
      </c>
      <c r="N914" s="46">
        <f t="shared" si="104"/>
        <v>0</v>
      </c>
      <c r="P914" s="272" t="b">
        <f t="shared" si="105"/>
        <v>1</v>
      </c>
    </row>
    <row r="915" spans="2:16" ht="15.75" x14ac:dyDescent="0.25">
      <c r="B915" s="245">
        <v>900</v>
      </c>
      <c r="C915" s="251"/>
      <c r="D915" s="252"/>
      <c r="E915" s="251"/>
      <c r="F915" s="252"/>
      <c r="H915" s="274" t="b">
        <f>IF(ISBLANK(C915),TRUE,IF(OR(ISBLANK(D915),ISBLANK(E915),ISBLANK(F915),ISBLANK(#REF!)),FALSE,TRUE))</f>
        <v>1</v>
      </c>
      <c r="I915" s="46">
        <f t="shared" si="99"/>
        <v>0</v>
      </c>
      <c r="J915" s="46">
        <f t="shared" si="100"/>
        <v>0</v>
      </c>
      <c r="K915" s="46">
        <f t="shared" si="101"/>
        <v>0</v>
      </c>
      <c r="L915" s="46">
        <f t="shared" si="102"/>
        <v>0</v>
      </c>
      <c r="M915" s="46">
        <f t="shared" si="103"/>
        <v>0</v>
      </c>
      <c r="N915" s="46">
        <f t="shared" si="104"/>
        <v>0</v>
      </c>
      <c r="P915" s="272" t="b">
        <f t="shared" si="105"/>
        <v>1</v>
      </c>
    </row>
    <row r="916" spans="2:16" ht="15.75" x14ac:dyDescent="0.25">
      <c r="B916" s="245">
        <v>901</v>
      </c>
      <c r="C916" s="251"/>
      <c r="D916" s="252"/>
      <c r="E916" s="251"/>
      <c r="F916" s="252"/>
      <c r="H916" s="274" t="b">
        <f>IF(ISBLANK(C916),TRUE,IF(OR(ISBLANK(D916),ISBLANK(E916),ISBLANK(F916),ISBLANK(#REF!)),FALSE,TRUE))</f>
        <v>1</v>
      </c>
      <c r="I916" s="46">
        <f t="shared" si="99"/>
        <v>0</v>
      </c>
      <c r="J916" s="46">
        <f t="shared" si="100"/>
        <v>0</v>
      </c>
      <c r="K916" s="46">
        <f t="shared" si="101"/>
        <v>0</v>
      </c>
      <c r="L916" s="46">
        <f t="shared" si="102"/>
        <v>0</v>
      </c>
      <c r="M916" s="46">
        <f t="shared" si="103"/>
        <v>0</v>
      </c>
      <c r="N916" s="46">
        <f t="shared" si="104"/>
        <v>0</v>
      </c>
      <c r="P916" s="272" t="b">
        <f t="shared" si="105"/>
        <v>1</v>
      </c>
    </row>
    <row r="917" spans="2:16" ht="15.75" x14ac:dyDescent="0.25">
      <c r="B917" s="245">
        <v>902</v>
      </c>
      <c r="C917" s="251"/>
      <c r="D917" s="252"/>
      <c r="E917" s="251"/>
      <c r="F917" s="252"/>
      <c r="H917" s="274" t="b">
        <f>IF(ISBLANK(C917),TRUE,IF(OR(ISBLANK(D917),ISBLANK(E917),ISBLANK(F917),ISBLANK(#REF!)),FALSE,TRUE))</f>
        <v>1</v>
      </c>
      <c r="I917" s="46">
        <f t="shared" si="99"/>
        <v>0</v>
      </c>
      <c r="J917" s="46">
        <f t="shared" si="100"/>
        <v>0</v>
      </c>
      <c r="K917" s="46">
        <f t="shared" si="101"/>
        <v>0</v>
      </c>
      <c r="L917" s="46">
        <f t="shared" si="102"/>
        <v>0</v>
      </c>
      <c r="M917" s="46">
        <f t="shared" si="103"/>
        <v>0</v>
      </c>
      <c r="N917" s="46">
        <f t="shared" si="104"/>
        <v>0</v>
      </c>
      <c r="P917" s="272" t="b">
        <f t="shared" si="105"/>
        <v>1</v>
      </c>
    </row>
    <row r="918" spans="2:16" ht="15.75" x14ac:dyDescent="0.25">
      <c r="B918" s="245">
        <v>903</v>
      </c>
      <c r="C918" s="251"/>
      <c r="D918" s="252"/>
      <c r="E918" s="251"/>
      <c r="F918" s="252"/>
      <c r="H918" s="274" t="b">
        <f>IF(ISBLANK(C918),TRUE,IF(OR(ISBLANK(D918),ISBLANK(E918),ISBLANK(F918),ISBLANK(#REF!)),FALSE,TRUE))</f>
        <v>1</v>
      </c>
      <c r="I918" s="46">
        <f t="shared" si="99"/>
        <v>0</v>
      </c>
      <c r="J918" s="46">
        <f t="shared" si="100"/>
        <v>0</v>
      </c>
      <c r="K918" s="46">
        <f t="shared" si="101"/>
        <v>0</v>
      </c>
      <c r="L918" s="46">
        <f t="shared" si="102"/>
        <v>0</v>
      </c>
      <c r="M918" s="46">
        <f t="shared" si="103"/>
        <v>0</v>
      </c>
      <c r="N918" s="46">
        <f t="shared" si="104"/>
        <v>0</v>
      </c>
      <c r="P918" s="272" t="b">
        <f t="shared" si="105"/>
        <v>1</v>
      </c>
    </row>
    <row r="919" spans="2:16" ht="15.75" x14ac:dyDescent="0.25">
      <c r="B919" s="245">
        <v>904</v>
      </c>
      <c r="C919" s="251"/>
      <c r="D919" s="252"/>
      <c r="E919" s="251"/>
      <c r="F919" s="252"/>
      <c r="H919" s="274" t="b">
        <f>IF(ISBLANK(C919),TRUE,IF(OR(ISBLANK(D919),ISBLANK(E919),ISBLANK(F919),ISBLANK(#REF!)),FALSE,TRUE))</f>
        <v>1</v>
      </c>
      <c r="I919" s="46">
        <f t="shared" si="99"/>
        <v>0</v>
      </c>
      <c r="J919" s="46">
        <f t="shared" si="100"/>
        <v>0</v>
      </c>
      <c r="K919" s="46">
        <f t="shared" si="101"/>
        <v>0</v>
      </c>
      <c r="L919" s="46">
        <f t="shared" si="102"/>
        <v>0</v>
      </c>
      <c r="M919" s="46">
        <f t="shared" si="103"/>
        <v>0</v>
      </c>
      <c r="N919" s="46">
        <f t="shared" si="104"/>
        <v>0</v>
      </c>
      <c r="P919" s="272" t="b">
        <f t="shared" si="105"/>
        <v>1</v>
      </c>
    </row>
    <row r="920" spans="2:16" ht="15.75" x14ac:dyDescent="0.25">
      <c r="B920" s="245">
        <v>905</v>
      </c>
      <c r="C920" s="251"/>
      <c r="D920" s="252"/>
      <c r="E920" s="251"/>
      <c r="F920" s="252"/>
      <c r="H920" s="274" t="b">
        <f>IF(ISBLANK(C920),TRUE,IF(OR(ISBLANK(D920),ISBLANK(E920),ISBLANK(F920),ISBLANK(#REF!)),FALSE,TRUE))</f>
        <v>1</v>
      </c>
      <c r="I920" s="46">
        <f t="shared" si="99"/>
        <v>0</v>
      </c>
      <c r="J920" s="46">
        <f t="shared" si="100"/>
        <v>0</v>
      </c>
      <c r="K920" s="46">
        <f t="shared" si="101"/>
        <v>0</v>
      </c>
      <c r="L920" s="46">
        <f t="shared" si="102"/>
        <v>0</v>
      </c>
      <c r="M920" s="46">
        <f t="shared" si="103"/>
        <v>0</v>
      </c>
      <c r="N920" s="46">
        <f t="shared" si="104"/>
        <v>0</v>
      </c>
      <c r="P920" s="272" t="b">
        <f t="shared" si="105"/>
        <v>1</v>
      </c>
    </row>
    <row r="921" spans="2:16" ht="15.75" x14ac:dyDescent="0.25">
      <c r="B921" s="245">
        <v>906</v>
      </c>
      <c r="C921" s="251"/>
      <c r="D921" s="252"/>
      <c r="E921" s="251"/>
      <c r="F921" s="252"/>
      <c r="H921" s="274" t="b">
        <f>IF(ISBLANK(C921),TRUE,IF(OR(ISBLANK(D921),ISBLANK(E921),ISBLANK(F921),ISBLANK(#REF!)),FALSE,TRUE))</f>
        <v>1</v>
      </c>
      <c r="I921" s="46">
        <f t="shared" si="99"/>
        <v>0</v>
      </c>
      <c r="J921" s="46">
        <f t="shared" si="100"/>
        <v>0</v>
      </c>
      <c r="K921" s="46">
        <f t="shared" si="101"/>
        <v>0</v>
      </c>
      <c r="L921" s="46">
        <f t="shared" si="102"/>
        <v>0</v>
      </c>
      <c r="M921" s="46">
        <f t="shared" si="103"/>
        <v>0</v>
      </c>
      <c r="N921" s="46">
        <f t="shared" si="104"/>
        <v>0</v>
      </c>
      <c r="P921" s="272" t="b">
        <f t="shared" si="105"/>
        <v>1</v>
      </c>
    </row>
    <row r="922" spans="2:16" ht="15.75" x14ac:dyDescent="0.25">
      <c r="B922" s="245">
        <v>907</v>
      </c>
      <c r="C922" s="251"/>
      <c r="D922" s="252"/>
      <c r="E922" s="251"/>
      <c r="F922" s="252"/>
      <c r="H922" s="274" t="b">
        <f>IF(ISBLANK(C922),TRUE,IF(OR(ISBLANK(D922),ISBLANK(E922),ISBLANK(F922),ISBLANK(#REF!)),FALSE,TRUE))</f>
        <v>1</v>
      </c>
      <c r="I922" s="46">
        <f t="shared" si="99"/>
        <v>0</v>
      </c>
      <c r="J922" s="46">
        <f t="shared" si="100"/>
        <v>0</v>
      </c>
      <c r="K922" s="46">
        <f t="shared" si="101"/>
        <v>0</v>
      </c>
      <c r="L922" s="46">
        <f t="shared" si="102"/>
        <v>0</v>
      </c>
      <c r="M922" s="46">
        <f t="shared" si="103"/>
        <v>0</v>
      </c>
      <c r="N922" s="46">
        <f t="shared" si="104"/>
        <v>0</v>
      </c>
      <c r="P922" s="272" t="b">
        <f t="shared" si="105"/>
        <v>1</v>
      </c>
    </row>
    <row r="923" spans="2:16" ht="15.75" x14ac:dyDescent="0.25">
      <c r="B923" s="245">
        <v>908</v>
      </c>
      <c r="C923" s="251"/>
      <c r="D923" s="252"/>
      <c r="E923" s="251"/>
      <c r="F923" s="252"/>
      <c r="H923" s="274" t="b">
        <f>IF(ISBLANK(C923),TRUE,IF(OR(ISBLANK(D923),ISBLANK(E923),ISBLANK(F923),ISBLANK(#REF!)),FALSE,TRUE))</f>
        <v>1</v>
      </c>
      <c r="I923" s="46">
        <f t="shared" si="99"/>
        <v>0</v>
      </c>
      <c r="J923" s="46">
        <f t="shared" si="100"/>
        <v>0</v>
      </c>
      <c r="K923" s="46">
        <f t="shared" si="101"/>
        <v>0</v>
      </c>
      <c r="L923" s="46">
        <f t="shared" si="102"/>
        <v>0</v>
      </c>
      <c r="M923" s="46">
        <f t="shared" si="103"/>
        <v>0</v>
      </c>
      <c r="N923" s="46">
        <f t="shared" si="104"/>
        <v>0</v>
      </c>
      <c r="P923" s="272" t="b">
        <f t="shared" si="105"/>
        <v>1</v>
      </c>
    </row>
    <row r="924" spans="2:16" ht="15.75" x14ac:dyDescent="0.25">
      <c r="B924" s="245">
        <v>909</v>
      </c>
      <c r="C924" s="251"/>
      <c r="D924" s="252"/>
      <c r="E924" s="251"/>
      <c r="F924" s="252"/>
      <c r="H924" s="274" t="b">
        <f>IF(ISBLANK(C924),TRUE,IF(OR(ISBLANK(D924),ISBLANK(E924),ISBLANK(F924),ISBLANK(#REF!)),FALSE,TRUE))</f>
        <v>1</v>
      </c>
      <c r="I924" s="46">
        <f t="shared" si="99"/>
        <v>0</v>
      </c>
      <c r="J924" s="46">
        <f t="shared" si="100"/>
        <v>0</v>
      </c>
      <c r="K924" s="46">
        <f t="shared" si="101"/>
        <v>0</v>
      </c>
      <c r="L924" s="46">
        <f t="shared" si="102"/>
        <v>0</v>
      </c>
      <c r="M924" s="46">
        <f t="shared" si="103"/>
        <v>0</v>
      </c>
      <c r="N924" s="46">
        <f t="shared" si="104"/>
        <v>0</v>
      </c>
      <c r="P924" s="272" t="b">
        <f t="shared" si="105"/>
        <v>1</v>
      </c>
    </row>
    <row r="925" spans="2:16" ht="15.75" x14ac:dyDescent="0.25">
      <c r="B925" s="245">
        <v>910</v>
      </c>
      <c r="C925" s="251"/>
      <c r="D925" s="252"/>
      <c r="E925" s="251"/>
      <c r="F925" s="252"/>
      <c r="H925" s="274" t="b">
        <f>IF(ISBLANK(C925),TRUE,IF(OR(ISBLANK(D925),ISBLANK(E925),ISBLANK(F925),ISBLANK(#REF!)),FALSE,TRUE))</f>
        <v>1</v>
      </c>
      <c r="I925" s="46">
        <f t="shared" si="99"/>
        <v>0</v>
      </c>
      <c r="J925" s="46">
        <f t="shared" si="100"/>
        <v>0</v>
      </c>
      <c r="K925" s="46">
        <f t="shared" si="101"/>
        <v>0</v>
      </c>
      <c r="L925" s="46">
        <f t="shared" si="102"/>
        <v>0</v>
      </c>
      <c r="M925" s="46">
        <f t="shared" si="103"/>
        <v>0</v>
      </c>
      <c r="N925" s="46">
        <f t="shared" si="104"/>
        <v>0</v>
      </c>
      <c r="P925" s="272" t="b">
        <f t="shared" si="105"/>
        <v>1</v>
      </c>
    </row>
    <row r="926" spans="2:16" ht="15.75" x14ac:dyDescent="0.25">
      <c r="B926" s="245">
        <v>911</v>
      </c>
      <c r="C926" s="251"/>
      <c r="D926" s="252"/>
      <c r="E926" s="251"/>
      <c r="F926" s="252"/>
      <c r="H926" s="274" t="b">
        <f>IF(ISBLANK(C926),TRUE,IF(OR(ISBLANK(D926),ISBLANK(E926),ISBLANK(F926),ISBLANK(#REF!)),FALSE,TRUE))</f>
        <v>1</v>
      </c>
      <c r="I926" s="46">
        <f t="shared" si="99"/>
        <v>0</v>
      </c>
      <c r="J926" s="46">
        <f t="shared" si="100"/>
        <v>0</v>
      </c>
      <c r="K926" s="46">
        <f t="shared" si="101"/>
        <v>0</v>
      </c>
      <c r="L926" s="46">
        <f t="shared" si="102"/>
        <v>0</v>
      </c>
      <c r="M926" s="46">
        <f t="shared" si="103"/>
        <v>0</v>
      </c>
      <c r="N926" s="46">
        <f t="shared" si="104"/>
        <v>0</v>
      </c>
      <c r="P926" s="272" t="b">
        <f t="shared" si="105"/>
        <v>1</v>
      </c>
    </row>
    <row r="927" spans="2:16" ht="15.75" x14ac:dyDescent="0.25">
      <c r="B927" s="245">
        <v>912</v>
      </c>
      <c r="C927" s="251"/>
      <c r="D927" s="252"/>
      <c r="E927" s="251"/>
      <c r="F927" s="252"/>
      <c r="H927" s="274" t="b">
        <f>IF(ISBLANK(C927),TRUE,IF(OR(ISBLANK(D927),ISBLANK(E927),ISBLANK(F927),ISBLANK(#REF!)),FALSE,TRUE))</f>
        <v>1</v>
      </c>
      <c r="I927" s="46">
        <f t="shared" si="99"/>
        <v>0</v>
      </c>
      <c r="J927" s="46">
        <f t="shared" si="100"/>
        <v>0</v>
      </c>
      <c r="K927" s="46">
        <f t="shared" si="101"/>
        <v>0</v>
      </c>
      <c r="L927" s="46">
        <f t="shared" si="102"/>
        <v>0</v>
      </c>
      <c r="M927" s="46">
        <f t="shared" si="103"/>
        <v>0</v>
      </c>
      <c r="N927" s="46">
        <f t="shared" si="104"/>
        <v>0</v>
      </c>
      <c r="P927" s="272" t="b">
        <f t="shared" si="105"/>
        <v>1</v>
      </c>
    </row>
    <row r="928" spans="2:16" ht="15.75" x14ac:dyDescent="0.25">
      <c r="B928" s="245">
        <v>913</v>
      </c>
      <c r="C928" s="251"/>
      <c r="D928" s="252"/>
      <c r="E928" s="251"/>
      <c r="F928" s="252"/>
      <c r="H928" s="274" t="b">
        <f>IF(ISBLANK(C928),TRUE,IF(OR(ISBLANK(D928),ISBLANK(E928),ISBLANK(F928),ISBLANK(#REF!)),FALSE,TRUE))</f>
        <v>1</v>
      </c>
      <c r="I928" s="46">
        <f t="shared" si="99"/>
        <v>0</v>
      </c>
      <c r="J928" s="46">
        <f t="shared" si="100"/>
        <v>0</v>
      </c>
      <c r="K928" s="46">
        <f t="shared" si="101"/>
        <v>0</v>
      </c>
      <c r="L928" s="46">
        <f t="shared" si="102"/>
        <v>0</v>
      </c>
      <c r="M928" s="46">
        <f t="shared" si="103"/>
        <v>0</v>
      </c>
      <c r="N928" s="46">
        <f t="shared" si="104"/>
        <v>0</v>
      </c>
      <c r="P928" s="272" t="b">
        <f t="shared" si="105"/>
        <v>1</v>
      </c>
    </row>
    <row r="929" spans="2:16" ht="15.75" x14ac:dyDescent="0.25">
      <c r="B929" s="245">
        <v>914</v>
      </c>
      <c r="C929" s="251"/>
      <c r="D929" s="252"/>
      <c r="E929" s="251"/>
      <c r="F929" s="252"/>
      <c r="H929" s="274" t="b">
        <f>IF(ISBLANK(C929),TRUE,IF(OR(ISBLANK(D929),ISBLANK(E929),ISBLANK(F929),ISBLANK(#REF!)),FALSE,TRUE))</f>
        <v>1</v>
      </c>
      <c r="I929" s="46">
        <f t="shared" si="99"/>
        <v>0</v>
      </c>
      <c r="J929" s="46">
        <f t="shared" si="100"/>
        <v>0</v>
      </c>
      <c r="K929" s="46">
        <f t="shared" si="101"/>
        <v>0</v>
      </c>
      <c r="L929" s="46">
        <f t="shared" si="102"/>
        <v>0</v>
      </c>
      <c r="M929" s="46">
        <f t="shared" si="103"/>
        <v>0</v>
      </c>
      <c r="N929" s="46">
        <f t="shared" si="104"/>
        <v>0</v>
      </c>
      <c r="P929" s="272" t="b">
        <f t="shared" si="105"/>
        <v>1</v>
      </c>
    </row>
    <row r="930" spans="2:16" ht="15.75" x14ac:dyDescent="0.25">
      <c r="B930" s="245">
        <v>915</v>
      </c>
      <c r="C930" s="251"/>
      <c r="D930" s="252"/>
      <c r="E930" s="251"/>
      <c r="F930" s="252"/>
      <c r="H930" s="274" t="b">
        <f>IF(ISBLANK(C930),TRUE,IF(OR(ISBLANK(D930),ISBLANK(E930),ISBLANK(F930),ISBLANK(#REF!)),FALSE,TRUE))</f>
        <v>1</v>
      </c>
      <c r="I930" s="46">
        <f t="shared" si="99"/>
        <v>0</v>
      </c>
      <c r="J930" s="46">
        <f t="shared" si="100"/>
        <v>0</v>
      </c>
      <c r="K930" s="46">
        <f t="shared" si="101"/>
        <v>0</v>
      </c>
      <c r="L930" s="46">
        <f t="shared" si="102"/>
        <v>0</v>
      </c>
      <c r="M930" s="46">
        <f t="shared" si="103"/>
        <v>0</v>
      </c>
      <c r="N930" s="46">
        <f t="shared" si="104"/>
        <v>0</v>
      </c>
      <c r="P930" s="272" t="b">
        <f t="shared" si="105"/>
        <v>1</v>
      </c>
    </row>
    <row r="931" spans="2:16" ht="15.75" x14ac:dyDescent="0.25">
      <c r="B931" s="245">
        <v>916</v>
      </c>
      <c r="C931" s="251"/>
      <c r="D931" s="252"/>
      <c r="E931" s="251"/>
      <c r="F931" s="252"/>
      <c r="H931" s="274" t="b">
        <f>IF(ISBLANK(C931),TRUE,IF(OR(ISBLANK(D931),ISBLANK(E931),ISBLANK(F931),ISBLANK(#REF!)),FALSE,TRUE))</f>
        <v>1</v>
      </c>
      <c r="I931" s="46">
        <f t="shared" si="99"/>
        <v>0</v>
      </c>
      <c r="J931" s="46">
        <f t="shared" si="100"/>
        <v>0</v>
      </c>
      <c r="K931" s="46">
        <f t="shared" si="101"/>
        <v>0</v>
      </c>
      <c r="L931" s="46">
        <f t="shared" si="102"/>
        <v>0</v>
      </c>
      <c r="M931" s="46">
        <f t="shared" si="103"/>
        <v>0</v>
      </c>
      <c r="N931" s="46">
        <f t="shared" si="104"/>
        <v>0</v>
      </c>
      <c r="P931" s="272" t="b">
        <f t="shared" si="105"/>
        <v>1</v>
      </c>
    </row>
    <row r="932" spans="2:16" ht="15.75" x14ac:dyDescent="0.25">
      <c r="B932" s="245">
        <v>917</v>
      </c>
      <c r="C932" s="251"/>
      <c r="D932" s="252"/>
      <c r="E932" s="251"/>
      <c r="F932" s="252"/>
      <c r="H932" s="274" t="b">
        <f>IF(ISBLANK(C932),TRUE,IF(OR(ISBLANK(D932),ISBLANK(E932),ISBLANK(F932),ISBLANK(#REF!)),FALSE,TRUE))</f>
        <v>1</v>
      </c>
      <c r="I932" s="46">
        <f t="shared" si="99"/>
        <v>0</v>
      </c>
      <c r="J932" s="46">
        <f t="shared" si="100"/>
        <v>0</v>
      </c>
      <c r="K932" s="46">
        <f t="shared" si="101"/>
        <v>0</v>
      </c>
      <c r="L932" s="46">
        <f t="shared" si="102"/>
        <v>0</v>
      </c>
      <c r="M932" s="46">
        <f t="shared" si="103"/>
        <v>0</v>
      </c>
      <c r="N932" s="46">
        <f t="shared" si="104"/>
        <v>0</v>
      </c>
      <c r="P932" s="272" t="b">
        <f t="shared" si="105"/>
        <v>1</v>
      </c>
    </row>
    <row r="933" spans="2:16" ht="15.75" x14ac:dyDescent="0.25">
      <c r="B933" s="245">
        <v>918</v>
      </c>
      <c r="C933" s="251"/>
      <c r="D933" s="252"/>
      <c r="E933" s="251"/>
      <c r="F933" s="252"/>
      <c r="H933" s="274" t="b">
        <f>IF(ISBLANK(C933),TRUE,IF(OR(ISBLANK(D933),ISBLANK(E933),ISBLANK(F933),ISBLANK(#REF!)),FALSE,TRUE))</f>
        <v>1</v>
      </c>
      <c r="I933" s="46">
        <f t="shared" si="99"/>
        <v>0</v>
      </c>
      <c r="J933" s="46">
        <f t="shared" si="100"/>
        <v>0</v>
      </c>
      <c r="K933" s="46">
        <f t="shared" si="101"/>
        <v>0</v>
      </c>
      <c r="L933" s="46">
        <f t="shared" si="102"/>
        <v>0</v>
      </c>
      <c r="M933" s="46">
        <f t="shared" si="103"/>
        <v>0</v>
      </c>
      <c r="N933" s="46">
        <f t="shared" si="104"/>
        <v>0</v>
      </c>
      <c r="P933" s="272" t="b">
        <f t="shared" si="105"/>
        <v>1</v>
      </c>
    </row>
    <row r="934" spans="2:16" ht="15.75" x14ac:dyDescent="0.25">
      <c r="B934" s="245">
        <v>919</v>
      </c>
      <c r="C934" s="251"/>
      <c r="D934" s="252"/>
      <c r="E934" s="251"/>
      <c r="F934" s="252"/>
      <c r="H934" s="274" t="b">
        <f>IF(ISBLANK(C934),TRUE,IF(OR(ISBLANK(D934),ISBLANK(E934),ISBLANK(F934),ISBLANK(#REF!)),FALSE,TRUE))</f>
        <v>1</v>
      </c>
      <c r="I934" s="46">
        <f t="shared" si="99"/>
        <v>0</v>
      </c>
      <c r="J934" s="46">
        <f t="shared" si="100"/>
        <v>0</v>
      </c>
      <c r="K934" s="46">
        <f t="shared" si="101"/>
        <v>0</v>
      </c>
      <c r="L934" s="46">
        <f t="shared" si="102"/>
        <v>0</v>
      </c>
      <c r="M934" s="46">
        <f t="shared" si="103"/>
        <v>0</v>
      </c>
      <c r="N934" s="46">
        <f t="shared" si="104"/>
        <v>0</v>
      </c>
      <c r="P934" s="272" t="b">
        <f t="shared" si="105"/>
        <v>1</v>
      </c>
    </row>
    <row r="935" spans="2:16" ht="15.75" x14ac:dyDescent="0.25">
      <c r="B935" s="245">
        <v>920</v>
      </c>
      <c r="C935" s="251"/>
      <c r="D935" s="252"/>
      <c r="E935" s="251"/>
      <c r="F935" s="252"/>
      <c r="H935" s="274" t="b">
        <f>IF(ISBLANK(C935),TRUE,IF(OR(ISBLANK(D935),ISBLANK(E935),ISBLANK(F935),ISBLANK(#REF!)),FALSE,TRUE))</f>
        <v>1</v>
      </c>
      <c r="I935" s="46">
        <f t="shared" si="99"/>
        <v>0</v>
      </c>
      <c r="J935" s="46">
        <f t="shared" si="100"/>
        <v>0</v>
      </c>
      <c r="K935" s="46">
        <f t="shared" si="101"/>
        <v>0</v>
      </c>
      <c r="L935" s="46">
        <f t="shared" si="102"/>
        <v>0</v>
      </c>
      <c r="M935" s="46">
        <f t="shared" si="103"/>
        <v>0</v>
      </c>
      <c r="N935" s="46">
        <f t="shared" si="104"/>
        <v>0</v>
      </c>
      <c r="P935" s="272" t="b">
        <f t="shared" si="105"/>
        <v>1</v>
      </c>
    </row>
    <row r="936" spans="2:16" ht="15.75" x14ac:dyDescent="0.25">
      <c r="B936" s="245">
        <v>921</v>
      </c>
      <c r="C936" s="251"/>
      <c r="D936" s="252"/>
      <c r="E936" s="251"/>
      <c r="F936" s="252"/>
      <c r="H936" s="274" t="b">
        <f>IF(ISBLANK(C936),TRUE,IF(OR(ISBLANK(D936),ISBLANK(E936),ISBLANK(F936),ISBLANK(#REF!)),FALSE,TRUE))</f>
        <v>1</v>
      </c>
      <c r="I936" s="46">
        <f t="shared" si="99"/>
        <v>0</v>
      </c>
      <c r="J936" s="46">
        <f t="shared" si="100"/>
        <v>0</v>
      </c>
      <c r="K936" s="46">
        <f t="shared" si="101"/>
        <v>0</v>
      </c>
      <c r="L936" s="46">
        <f t="shared" si="102"/>
        <v>0</v>
      </c>
      <c r="M936" s="46">
        <f t="shared" si="103"/>
        <v>0</v>
      </c>
      <c r="N936" s="46">
        <f t="shared" si="104"/>
        <v>0</v>
      </c>
      <c r="P936" s="272" t="b">
        <f t="shared" si="105"/>
        <v>1</v>
      </c>
    </row>
    <row r="937" spans="2:16" ht="15.75" x14ac:dyDescent="0.25">
      <c r="B937" s="245">
        <v>922</v>
      </c>
      <c r="C937" s="251"/>
      <c r="D937" s="252"/>
      <c r="E937" s="251"/>
      <c r="F937" s="252"/>
      <c r="H937" s="274" t="b">
        <f>IF(ISBLANK(C937),TRUE,IF(OR(ISBLANK(D937),ISBLANK(E937),ISBLANK(F937),ISBLANK(#REF!)),FALSE,TRUE))</f>
        <v>1</v>
      </c>
      <c r="I937" s="46">
        <f t="shared" si="99"/>
        <v>0</v>
      </c>
      <c r="J937" s="46">
        <f t="shared" si="100"/>
        <v>0</v>
      </c>
      <c r="K937" s="46">
        <f t="shared" si="101"/>
        <v>0</v>
      </c>
      <c r="L937" s="46">
        <f t="shared" si="102"/>
        <v>0</v>
      </c>
      <c r="M937" s="46">
        <f t="shared" si="103"/>
        <v>0</v>
      </c>
      <c r="N937" s="46">
        <f t="shared" si="104"/>
        <v>0</v>
      </c>
      <c r="P937" s="272" t="b">
        <f t="shared" si="105"/>
        <v>1</v>
      </c>
    </row>
    <row r="938" spans="2:16" ht="15.75" x14ac:dyDescent="0.25">
      <c r="B938" s="245">
        <v>923</v>
      </c>
      <c r="C938" s="251"/>
      <c r="D938" s="252"/>
      <c r="E938" s="251"/>
      <c r="F938" s="252"/>
      <c r="H938" s="274" t="b">
        <f>IF(ISBLANK(C938),TRUE,IF(OR(ISBLANK(D938),ISBLANK(E938),ISBLANK(F938),ISBLANK(#REF!)),FALSE,TRUE))</f>
        <v>1</v>
      </c>
      <c r="I938" s="46">
        <f t="shared" si="99"/>
        <v>0</v>
      </c>
      <c r="J938" s="46">
        <f t="shared" si="100"/>
        <v>0</v>
      </c>
      <c r="K938" s="46">
        <f t="shared" si="101"/>
        <v>0</v>
      </c>
      <c r="L938" s="46">
        <f t="shared" si="102"/>
        <v>0</v>
      </c>
      <c r="M938" s="46">
        <f t="shared" si="103"/>
        <v>0</v>
      </c>
      <c r="N938" s="46">
        <f t="shared" si="104"/>
        <v>0</v>
      </c>
      <c r="P938" s="272" t="b">
        <f t="shared" si="105"/>
        <v>1</v>
      </c>
    </row>
    <row r="939" spans="2:16" ht="15.75" x14ac:dyDescent="0.25">
      <c r="B939" s="245">
        <v>924</v>
      </c>
      <c r="C939" s="251"/>
      <c r="D939" s="252"/>
      <c r="E939" s="251"/>
      <c r="F939" s="252"/>
      <c r="H939" s="274" t="b">
        <f>IF(ISBLANK(C939),TRUE,IF(OR(ISBLANK(D939),ISBLANK(E939),ISBLANK(F939),ISBLANK(#REF!)),FALSE,TRUE))</f>
        <v>1</v>
      </c>
      <c r="I939" s="46">
        <f t="shared" si="99"/>
        <v>0</v>
      </c>
      <c r="J939" s="46">
        <f t="shared" si="100"/>
        <v>0</v>
      </c>
      <c r="K939" s="46">
        <f t="shared" si="101"/>
        <v>0</v>
      </c>
      <c r="L939" s="46">
        <f t="shared" si="102"/>
        <v>0</v>
      </c>
      <c r="M939" s="46">
        <f t="shared" si="103"/>
        <v>0</v>
      </c>
      <c r="N939" s="46">
        <f t="shared" si="104"/>
        <v>0</v>
      </c>
      <c r="P939" s="272" t="b">
        <f t="shared" si="105"/>
        <v>1</v>
      </c>
    </row>
    <row r="940" spans="2:16" ht="15.75" x14ac:dyDescent="0.25">
      <c r="B940" s="245">
        <v>925</v>
      </c>
      <c r="C940" s="251"/>
      <c r="D940" s="252"/>
      <c r="E940" s="251"/>
      <c r="F940" s="252"/>
      <c r="H940" s="274" t="b">
        <f>IF(ISBLANK(C940),TRUE,IF(OR(ISBLANK(D940),ISBLANK(E940),ISBLANK(F940),ISBLANK(#REF!)),FALSE,TRUE))</f>
        <v>1</v>
      </c>
      <c r="I940" s="46">
        <f t="shared" si="99"/>
        <v>0</v>
      </c>
      <c r="J940" s="46">
        <f t="shared" si="100"/>
        <v>0</v>
      </c>
      <c r="K940" s="46">
        <f t="shared" si="101"/>
        <v>0</v>
      </c>
      <c r="L940" s="46">
        <f t="shared" si="102"/>
        <v>0</v>
      </c>
      <c r="M940" s="46">
        <f t="shared" si="103"/>
        <v>0</v>
      </c>
      <c r="N940" s="46">
        <f t="shared" si="104"/>
        <v>0</v>
      </c>
      <c r="P940" s="272" t="b">
        <f t="shared" si="105"/>
        <v>1</v>
      </c>
    </row>
    <row r="941" spans="2:16" ht="15.75" x14ac:dyDescent="0.25">
      <c r="B941" s="245">
        <v>926</v>
      </c>
      <c r="C941" s="251"/>
      <c r="D941" s="252"/>
      <c r="E941" s="251"/>
      <c r="F941" s="252"/>
      <c r="H941" s="274" t="b">
        <f>IF(ISBLANK(C941),TRUE,IF(OR(ISBLANK(D941),ISBLANK(E941),ISBLANK(F941),ISBLANK(#REF!)),FALSE,TRUE))</f>
        <v>1</v>
      </c>
      <c r="I941" s="46">
        <f t="shared" si="99"/>
        <v>0</v>
      </c>
      <c r="J941" s="46">
        <f t="shared" si="100"/>
        <v>0</v>
      </c>
      <c r="K941" s="46">
        <f t="shared" si="101"/>
        <v>0</v>
      </c>
      <c r="L941" s="46">
        <f t="shared" si="102"/>
        <v>0</v>
      </c>
      <c r="M941" s="46">
        <f t="shared" si="103"/>
        <v>0</v>
      </c>
      <c r="N941" s="46">
        <f t="shared" si="104"/>
        <v>0</v>
      </c>
      <c r="P941" s="272" t="b">
        <f t="shared" si="105"/>
        <v>1</v>
      </c>
    </row>
    <row r="942" spans="2:16" ht="15.75" x14ac:dyDescent="0.25">
      <c r="B942" s="245">
        <v>927</v>
      </c>
      <c r="C942" s="251"/>
      <c r="D942" s="252"/>
      <c r="E942" s="251"/>
      <c r="F942" s="252"/>
      <c r="H942" s="274" t="b">
        <f>IF(ISBLANK(C942),TRUE,IF(OR(ISBLANK(D942),ISBLANK(E942),ISBLANK(F942),ISBLANK(#REF!)),FALSE,TRUE))</f>
        <v>1</v>
      </c>
      <c r="I942" s="46">
        <f t="shared" si="99"/>
        <v>0</v>
      </c>
      <c r="J942" s="46">
        <f t="shared" si="100"/>
        <v>0</v>
      </c>
      <c r="K942" s="46">
        <f t="shared" si="101"/>
        <v>0</v>
      </c>
      <c r="L942" s="46">
        <f t="shared" si="102"/>
        <v>0</v>
      </c>
      <c r="M942" s="46">
        <f t="shared" si="103"/>
        <v>0</v>
      </c>
      <c r="N942" s="46">
        <f t="shared" si="104"/>
        <v>0</v>
      </c>
      <c r="P942" s="272" t="b">
        <f t="shared" si="105"/>
        <v>1</v>
      </c>
    </row>
    <row r="943" spans="2:16" ht="15.75" x14ac:dyDescent="0.25">
      <c r="B943" s="245">
        <v>928</v>
      </c>
      <c r="C943" s="251"/>
      <c r="D943" s="252"/>
      <c r="E943" s="251"/>
      <c r="F943" s="252"/>
      <c r="H943" s="274" t="b">
        <f>IF(ISBLANK(C943),TRUE,IF(OR(ISBLANK(D943),ISBLANK(E943),ISBLANK(F943),ISBLANK(#REF!)),FALSE,TRUE))</f>
        <v>1</v>
      </c>
      <c r="I943" s="46">
        <f t="shared" si="99"/>
        <v>0</v>
      </c>
      <c r="J943" s="46">
        <f t="shared" si="100"/>
        <v>0</v>
      </c>
      <c r="K943" s="46">
        <f t="shared" si="101"/>
        <v>0</v>
      </c>
      <c r="L943" s="46">
        <f t="shared" si="102"/>
        <v>0</v>
      </c>
      <c r="M943" s="46">
        <f t="shared" si="103"/>
        <v>0</v>
      </c>
      <c r="N943" s="46">
        <f t="shared" si="104"/>
        <v>0</v>
      </c>
      <c r="P943" s="272" t="b">
        <f t="shared" si="105"/>
        <v>1</v>
      </c>
    </row>
    <row r="944" spans="2:16" ht="15.75" x14ac:dyDescent="0.25">
      <c r="B944" s="245">
        <v>929</v>
      </c>
      <c r="C944" s="251"/>
      <c r="D944" s="252"/>
      <c r="E944" s="251"/>
      <c r="F944" s="252"/>
      <c r="H944" s="274" t="b">
        <f>IF(ISBLANK(C944),TRUE,IF(OR(ISBLANK(D944),ISBLANK(E944),ISBLANK(F944),ISBLANK(#REF!)),FALSE,TRUE))</f>
        <v>1</v>
      </c>
      <c r="I944" s="46">
        <f t="shared" si="99"/>
        <v>0</v>
      </c>
      <c r="J944" s="46">
        <f t="shared" si="100"/>
        <v>0</v>
      </c>
      <c r="K944" s="46">
        <f t="shared" si="101"/>
        <v>0</v>
      </c>
      <c r="L944" s="46">
        <f t="shared" si="102"/>
        <v>0</v>
      </c>
      <c r="M944" s="46">
        <f t="shared" si="103"/>
        <v>0</v>
      </c>
      <c r="N944" s="46">
        <f t="shared" si="104"/>
        <v>0</v>
      </c>
      <c r="P944" s="272" t="b">
        <f t="shared" si="105"/>
        <v>1</v>
      </c>
    </row>
    <row r="945" spans="2:16" ht="15.75" x14ac:dyDescent="0.25">
      <c r="B945" s="245">
        <v>930</v>
      </c>
      <c r="C945" s="251"/>
      <c r="D945" s="252"/>
      <c r="E945" s="251"/>
      <c r="F945" s="252"/>
      <c r="H945" s="274" t="b">
        <f>IF(ISBLANK(C945),TRUE,IF(OR(ISBLANK(D945),ISBLANK(E945),ISBLANK(F945),ISBLANK(#REF!)),FALSE,TRUE))</f>
        <v>1</v>
      </c>
      <c r="I945" s="46">
        <f t="shared" si="99"/>
        <v>0</v>
      </c>
      <c r="J945" s="46">
        <f t="shared" si="100"/>
        <v>0</v>
      </c>
      <c r="K945" s="46">
        <f t="shared" si="101"/>
        <v>0</v>
      </c>
      <c r="L945" s="46">
        <f t="shared" si="102"/>
        <v>0</v>
      </c>
      <c r="M945" s="46">
        <f t="shared" si="103"/>
        <v>0</v>
      </c>
      <c r="N945" s="46">
        <f t="shared" si="104"/>
        <v>0</v>
      </c>
      <c r="P945" s="272" t="b">
        <f t="shared" si="105"/>
        <v>1</v>
      </c>
    </row>
    <row r="946" spans="2:16" ht="15.75" x14ac:dyDescent="0.25">
      <c r="B946" s="245">
        <v>931</v>
      </c>
      <c r="C946" s="251"/>
      <c r="D946" s="252"/>
      <c r="E946" s="251"/>
      <c r="F946" s="252"/>
      <c r="H946" s="274" t="b">
        <f>IF(ISBLANK(C946),TRUE,IF(OR(ISBLANK(D946),ISBLANK(E946),ISBLANK(F946),ISBLANK(#REF!)),FALSE,TRUE))</f>
        <v>1</v>
      </c>
      <c r="I946" s="46">
        <f t="shared" si="99"/>
        <v>0</v>
      </c>
      <c r="J946" s="46">
        <f t="shared" si="100"/>
        <v>0</v>
      </c>
      <c r="K946" s="46">
        <f t="shared" si="101"/>
        <v>0</v>
      </c>
      <c r="L946" s="46">
        <f t="shared" si="102"/>
        <v>0</v>
      </c>
      <c r="M946" s="46">
        <f t="shared" si="103"/>
        <v>0</v>
      </c>
      <c r="N946" s="46">
        <f t="shared" si="104"/>
        <v>0</v>
      </c>
      <c r="P946" s="272" t="b">
        <f t="shared" si="105"/>
        <v>1</v>
      </c>
    </row>
    <row r="947" spans="2:16" ht="15.75" x14ac:dyDescent="0.25">
      <c r="B947" s="245">
        <v>932</v>
      </c>
      <c r="C947" s="251"/>
      <c r="D947" s="252"/>
      <c r="E947" s="251"/>
      <c r="F947" s="252"/>
      <c r="H947" s="274" t="b">
        <f>IF(ISBLANK(C947),TRUE,IF(OR(ISBLANK(D947),ISBLANK(E947),ISBLANK(F947),ISBLANK(#REF!)),FALSE,TRUE))</f>
        <v>1</v>
      </c>
      <c r="I947" s="46">
        <f t="shared" si="99"/>
        <v>0</v>
      </c>
      <c r="J947" s="46">
        <f t="shared" si="100"/>
        <v>0</v>
      </c>
      <c r="K947" s="46">
        <f t="shared" si="101"/>
        <v>0</v>
      </c>
      <c r="L947" s="46">
        <f t="shared" si="102"/>
        <v>0</v>
      </c>
      <c r="M947" s="46">
        <f t="shared" si="103"/>
        <v>0</v>
      </c>
      <c r="N947" s="46">
        <f t="shared" si="104"/>
        <v>0</v>
      </c>
      <c r="P947" s="272" t="b">
        <f t="shared" si="105"/>
        <v>1</v>
      </c>
    </row>
    <row r="948" spans="2:16" ht="15.75" x14ac:dyDescent="0.25">
      <c r="B948" s="245">
        <v>933</v>
      </c>
      <c r="C948" s="251"/>
      <c r="D948" s="252"/>
      <c r="E948" s="251"/>
      <c r="F948" s="252"/>
      <c r="H948" s="274" t="b">
        <f>IF(ISBLANK(C948),TRUE,IF(OR(ISBLANK(D948),ISBLANK(E948),ISBLANK(F948),ISBLANK(#REF!)),FALSE,TRUE))</f>
        <v>1</v>
      </c>
      <c r="I948" s="46">
        <f t="shared" si="99"/>
        <v>0</v>
      </c>
      <c r="J948" s="46">
        <f t="shared" si="100"/>
        <v>0</v>
      </c>
      <c r="K948" s="46">
        <f t="shared" si="101"/>
        <v>0</v>
      </c>
      <c r="L948" s="46">
        <f t="shared" si="102"/>
        <v>0</v>
      </c>
      <c r="M948" s="46">
        <f t="shared" si="103"/>
        <v>0</v>
      </c>
      <c r="N948" s="46">
        <f t="shared" si="104"/>
        <v>0</v>
      </c>
      <c r="P948" s="272" t="b">
        <f t="shared" si="105"/>
        <v>1</v>
      </c>
    </row>
    <row r="949" spans="2:16" ht="15.75" x14ac:dyDescent="0.25">
      <c r="B949" s="245">
        <v>934</v>
      </c>
      <c r="C949" s="251"/>
      <c r="D949" s="252"/>
      <c r="E949" s="251"/>
      <c r="F949" s="252"/>
      <c r="H949" s="274" t="b">
        <f>IF(ISBLANK(C949),TRUE,IF(OR(ISBLANK(D949),ISBLANK(E949),ISBLANK(F949),ISBLANK(#REF!)),FALSE,TRUE))</f>
        <v>1</v>
      </c>
      <c r="I949" s="46">
        <f t="shared" si="99"/>
        <v>0</v>
      </c>
      <c r="J949" s="46">
        <f t="shared" si="100"/>
        <v>0</v>
      </c>
      <c r="K949" s="46">
        <f t="shared" si="101"/>
        <v>0</v>
      </c>
      <c r="L949" s="46">
        <f t="shared" si="102"/>
        <v>0</v>
      </c>
      <c r="M949" s="46">
        <f t="shared" si="103"/>
        <v>0</v>
      </c>
      <c r="N949" s="46">
        <f t="shared" si="104"/>
        <v>0</v>
      </c>
      <c r="P949" s="272" t="b">
        <f t="shared" si="105"/>
        <v>1</v>
      </c>
    </row>
    <row r="950" spans="2:16" ht="15.75" x14ac:dyDescent="0.25">
      <c r="B950" s="245">
        <v>935</v>
      </c>
      <c r="C950" s="251"/>
      <c r="D950" s="252"/>
      <c r="E950" s="251"/>
      <c r="F950" s="252"/>
      <c r="H950" s="274" t="b">
        <f>IF(ISBLANK(C950),TRUE,IF(OR(ISBLANK(D950),ISBLANK(E950),ISBLANK(F950),ISBLANK(#REF!)),FALSE,TRUE))</f>
        <v>1</v>
      </c>
      <c r="I950" s="46">
        <f t="shared" si="99"/>
        <v>0</v>
      </c>
      <c r="J950" s="46">
        <f t="shared" si="100"/>
        <v>0</v>
      </c>
      <c r="K950" s="46">
        <f t="shared" si="101"/>
        <v>0</v>
      </c>
      <c r="L950" s="46">
        <f t="shared" si="102"/>
        <v>0</v>
      </c>
      <c r="M950" s="46">
        <f t="shared" si="103"/>
        <v>0</v>
      </c>
      <c r="N950" s="46">
        <f t="shared" si="104"/>
        <v>0</v>
      </c>
      <c r="P950" s="272" t="b">
        <f t="shared" si="105"/>
        <v>1</v>
      </c>
    </row>
    <row r="951" spans="2:16" ht="15.75" x14ac:dyDescent="0.25">
      <c r="B951" s="245">
        <v>936</v>
      </c>
      <c r="C951" s="251"/>
      <c r="D951" s="252"/>
      <c r="E951" s="251"/>
      <c r="F951" s="252"/>
      <c r="H951" s="274" t="b">
        <f>IF(ISBLANK(C951),TRUE,IF(OR(ISBLANK(D951),ISBLANK(E951),ISBLANK(F951),ISBLANK(#REF!)),FALSE,TRUE))</f>
        <v>1</v>
      </c>
      <c r="I951" s="46">
        <f t="shared" si="99"/>
        <v>0</v>
      </c>
      <c r="J951" s="46">
        <f t="shared" si="100"/>
        <v>0</v>
      </c>
      <c r="K951" s="46">
        <f t="shared" si="101"/>
        <v>0</v>
      </c>
      <c r="L951" s="46">
        <f t="shared" si="102"/>
        <v>0</v>
      </c>
      <c r="M951" s="46">
        <f t="shared" si="103"/>
        <v>0</v>
      </c>
      <c r="N951" s="46">
        <f t="shared" si="104"/>
        <v>0</v>
      </c>
      <c r="P951" s="272" t="b">
        <f t="shared" si="105"/>
        <v>1</v>
      </c>
    </row>
    <row r="952" spans="2:16" ht="15.75" x14ac:dyDescent="0.25">
      <c r="B952" s="245">
        <v>937</v>
      </c>
      <c r="C952" s="251"/>
      <c r="D952" s="252"/>
      <c r="E952" s="251"/>
      <c r="F952" s="252"/>
      <c r="H952" s="274" t="b">
        <f>IF(ISBLANK(C952),TRUE,IF(OR(ISBLANK(D952),ISBLANK(E952),ISBLANK(F952),ISBLANK(#REF!)),FALSE,TRUE))</f>
        <v>1</v>
      </c>
      <c r="I952" s="46">
        <f t="shared" si="99"/>
        <v>0</v>
      </c>
      <c r="J952" s="46">
        <f t="shared" si="100"/>
        <v>0</v>
      </c>
      <c r="K952" s="46">
        <f t="shared" si="101"/>
        <v>0</v>
      </c>
      <c r="L952" s="46">
        <f t="shared" si="102"/>
        <v>0</v>
      </c>
      <c r="M952" s="46">
        <f t="shared" si="103"/>
        <v>0</v>
      </c>
      <c r="N952" s="46">
        <f t="shared" si="104"/>
        <v>0</v>
      </c>
      <c r="P952" s="272" t="b">
        <f t="shared" si="105"/>
        <v>1</v>
      </c>
    </row>
    <row r="953" spans="2:16" ht="15.75" x14ac:dyDescent="0.25">
      <c r="B953" s="245">
        <v>938</v>
      </c>
      <c r="C953" s="251"/>
      <c r="D953" s="252"/>
      <c r="E953" s="251"/>
      <c r="F953" s="252"/>
      <c r="H953" s="274" t="b">
        <f>IF(ISBLANK(C953),TRUE,IF(OR(ISBLANK(D953),ISBLANK(E953),ISBLANK(F953),ISBLANK(#REF!)),FALSE,TRUE))</f>
        <v>1</v>
      </c>
      <c r="I953" s="46">
        <f t="shared" si="99"/>
        <v>0</v>
      </c>
      <c r="J953" s="46">
        <f t="shared" si="100"/>
        <v>0</v>
      </c>
      <c r="K953" s="46">
        <f t="shared" si="101"/>
        <v>0</v>
      </c>
      <c r="L953" s="46">
        <f t="shared" si="102"/>
        <v>0</v>
      </c>
      <c r="M953" s="46">
        <f t="shared" si="103"/>
        <v>0</v>
      </c>
      <c r="N953" s="46">
        <f t="shared" si="104"/>
        <v>0</v>
      </c>
      <c r="P953" s="272" t="b">
        <f t="shared" si="105"/>
        <v>1</v>
      </c>
    </row>
    <row r="954" spans="2:16" ht="15.75" x14ac:dyDescent="0.25">
      <c r="B954" s="245">
        <v>939</v>
      </c>
      <c r="C954" s="251"/>
      <c r="D954" s="252"/>
      <c r="E954" s="251"/>
      <c r="F954" s="252"/>
      <c r="H954" s="274" t="b">
        <f>IF(ISBLANK(C954),TRUE,IF(OR(ISBLANK(D954),ISBLANK(E954),ISBLANK(F954),ISBLANK(#REF!)),FALSE,TRUE))</f>
        <v>1</v>
      </c>
      <c r="I954" s="46">
        <f t="shared" si="99"/>
        <v>0</v>
      </c>
      <c r="J954" s="46">
        <f t="shared" si="100"/>
        <v>0</v>
      </c>
      <c r="K954" s="46">
        <f t="shared" si="101"/>
        <v>0</v>
      </c>
      <c r="L954" s="46">
        <f t="shared" si="102"/>
        <v>0</v>
      </c>
      <c r="M954" s="46">
        <f t="shared" si="103"/>
        <v>0</v>
      </c>
      <c r="N954" s="46">
        <f t="shared" si="104"/>
        <v>0</v>
      </c>
      <c r="P954" s="272" t="b">
        <f t="shared" si="105"/>
        <v>1</v>
      </c>
    </row>
    <row r="955" spans="2:16" ht="15.75" x14ac:dyDescent="0.25">
      <c r="B955" s="245">
        <v>940</v>
      </c>
      <c r="C955" s="251"/>
      <c r="D955" s="252"/>
      <c r="E955" s="251"/>
      <c r="F955" s="252"/>
      <c r="H955" s="274" t="b">
        <f>IF(ISBLANK(C955),TRUE,IF(OR(ISBLANK(D955),ISBLANK(E955),ISBLANK(F955),ISBLANK(#REF!)),FALSE,TRUE))</f>
        <v>1</v>
      </c>
      <c r="I955" s="46">
        <f t="shared" si="99"/>
        <v>0</v>
      </c>
      <c r="J955" s="46">
        <f t="shared" si="100"/>
        <v>0</v>
      </c>
      <c r="K955" s="46">
        <f t="shared" si="101"/>
        <v>0</v>
      </c>
      <c r="L955" s="46">
        <f t="shared" si="102"/>
        <v>0</v>
      </c>
      <c r="M955" s="46">
        <f t="shared" si="103"/>
        <v>0</v>
      </c>
      <c r="N955" s="46">
        <f t="shared" si="104"/>
        <v>0</v>
      </c>
      <c r="P955" s="272" t="b">
        <f t="shared" si="105"/>
        <v>1</v>
      </c>
    </row>
    <row r="956" spans="2:16" ht="15.75" x14ac:dyDescent="0.25">
      <c r="B956" s="245">
        <v>941</v>
      </c>
      <c r="C956" s="251"/>
      <c r="D956" s="252"/>
      <c r="E956" s="251"/>
      <c r="F956" s="252"/>
      <c r="H956" s="274" t="b">
        <f>IF(ISBLANK(C956),TRUE,IF(OR(ISBLANK(D956),ISBLANK(E956),ISBLANK(F956),ISBLANK(#REF!)),FALSE,TRUE))</f>
        <v>1</v>
      </c>
      <c r="I956" s="46">
        <f t="shared" si="99"/>
        <v>0</v>
      </c>
      <c r="J956" s="46">
        <f t="shared" si="100"/>
        <v>0</v>
      </c>
      <c r="K956" s="46">
        <f t="shared" si="101"/>
        <v>0</v>
      </c>
      <c r="L956" s="46">
        <f t="shared" si="102"/>
        <v>0</v>
      </c>
      <c r="M956" s="46">
        <f t="shared" si="103"/>
        <v>0</v>
      </c>
      <c r="N956" s="46">
        <f t="shared" si="104"/>
        <v>0</v>
      </c>
      <c r="P956" s="272" t="b">
        <f t="shared" si="105"/>
        <v>1</v>
      </c>
    </row>
    <row r="957" spans="2:16" ht="15.75" x14ac:dyDescent="0.25">
      <c r="B957" s="245">
        <v>942</v>
      </c>
      <c r="C957" s="251"/>
      <c r="D957" s="252"/>
      <c r="E957" s="251"/>
      <c r="F957" s="252"/>
      <c r="H957" s="274" t="b">
        <f>IF(ISBLANK(C957),TRUE,IF(OR(ISBLANK(D957),ISBLANK(E957),ISBLANK(F957),ISBLANK(#REF!)),FALSE,TRUE))</f>
        <v>1</v>
      </c>
      <c r="I957" s="46">
        <f t="shared" si="99"/>
        <v>0</v>
      </c>
      <c r="J957" s="46">
        <f t="shared" si="100"/>
        <v>0</v>
      </c>
      <c r="K957" s="46">
        <f t="shared" si="101"/>
        <v>0</v>
      </c>
      <c r="L957" s="46">
        <f t="shared" si="102"/>
        <v>0</v>
      </c>
      <c r="M957" s="46">
        <f t="shared" si="103"/>
        <v>0</v>
      </c>
      <c r="N957" s="46">
        <f t="shared" si="104"/>
        <v>0</v>
      </c>
      <c r="P957" s="272" t="b">
        <f t="shared" si="105"/>
        <v>1</v>
      </c>
    </row>
    <row r="958" spans="2:16" ht="15.75" x14ac:dyDescent="0.25">
      <c r="B958" s="245">
        <v>943</v>
      </c>
      <c r="C958" s="251"/>
      <c r="D958" s="252"/>
      <c r="E958" s="251"/>
      <c r="F958" s="252"/>
      <c r="H958" s="274" t="b">
        <f>IF(ISBLANK(C958),TRUE,IF(OR(ISBLANK(D958),ISBLANK(E958),ISBLANK(F958),ISBLANK(#REF!)),FALSE,TRUE))</f>
        <v>1</v>
      </c>
      <c r="I958" s="46">
        <f t="shared" si="99"/>
        <v>0</v>
      </c>
      <c r="J958" s="46">
        <f t="shared" si="100"/>
        <v>0</v>
      </c>
      <c r="K958" s="46">
        <f t="shared" si="101"/>
        <v>0</v>
      </c>
      <c r="L958" s="46">
        <f t="shared" si="102"/>
        <v>0</v>
      </c>
      <c r="M958" s="46">
        <f t="shared" si="103"/>
        <v>0</v>
      </c>
      <c r="N958" s="46">
        <f t="shared" si="104"/>
        <v>0</v>
      </c>
      <c r="P958" s="272" t="b">
        <f t="shared" si="105"/>
        <v>1</v>
      </c>
    </row>
    <row r="959" spans="2:16" ht="15.75" x14ac:dyDescent="0.25">
      <c r="B959" s="245">
        <v>944</v>
      </c>
      <c r="C959" s="251"/>
      <c r="D959" s="252"/>
      <c r="E959" s="251"/>
      <c r="F959" s="252"/>
      <c r="H959" s="274" t="b">
        <f>IF(ISBLANK(C959),TRUE,IF(OR(ISBLANK(D959),ISBLANK(E959),ISBLANK(F959),ISBLANK(#REF!)),FALSE,TRUE))</f>
        <v>1</v>
      </c>
      <c r="I959" s="46">
        <f t="shared" si="99"/>
        <v>0</v>
      </c>
      <c r="J959" s="46">
        <f t="shared" si="100"/>
        <v>0</v>
      </c>
      <c r="K959" s="46">
        <f t="shared" si="101"/>
        <v>0</v>
      </c>
      <c r="L959" s="46">
        <f t="shared" si="102"/>
        <v>0</v>
      </c>
      <c r="M959" s="46">
        <f t="shared" si="103"/>
        <v>0</v>
      </c>
      <c r="N959" s="46">
        <f t="shared" si="104"/>
        <v>0</v>
      </c>
      <c r="P959" s="272" t="b">
        <f t="shared" si="105"/>
        <v>1</v>
      </c>
    </row>
    <row r="960" spans="2:16" ht="15.75" x14ac:dyDescent="0.25">
      <c r="B960" s="245">
        <v>945</v>
      </c>
      <c r="C960" s="251"/>
      <c r="D960" s="252"/>
      <c r="E960" s="251"/>
      <c r="F960" s="252"/>
      <c r="H960" s="274" t="b">
        <f>IF(ISBLANK(C960),TRUE,IF(OR(ISBLANK(D960),ISBLANK(E960),ISBLANK(F960),ISBLANK(#REF!)),FALSE,TRUE))</f>
        <v>1</v>
      </c>
      <c r="I960" s="46">
        <f t="shared" si="99"/>
        <v>0</v>
      </c>
      <c r="J960" s="46">
        <f t="shared" si="100"/>
        <v>0</v>
      </c>
      <c r="K960" s="46">
        <f t="shared" si="101"/>
        <v>0</v>
      </c>
      <c r="L960" s="46">
        <f t="shared" si="102"/>
        <v>0</v>
      </c>
      <c r="M960" s="46">
        <f t="shared" si="103"/>
        <v>0</v>
      </c>
      <c r="N960" s="46">
        <f t="shared" si="104"/>
        <v>0</v>
      </c>
      <c r="P960" s="272" t="b">
        <f t="shared" si="105"/>
        <v>1</v>
      </c>
    </row>
    <row r="961" spans="2:16" ht="15.75" x14ac:dyDescent="0.25">
      <c r="B961" s="245">
        <v>946</v>
      </c>
      <c r="C961" s="251"/>
      <c r="D961" s="252"/>
      <c r="E961" s="251"/>
      <c r="F961" s="252"/>
      <c r="H961" s="274" t="b">
        <f>IF(ISBLANK(C961),TRUE,IF(OR(ISBLANK(D961),ISBLANK(E961),ISBLANK(F961),ISBLANK(#REF!)),FALSE,TRUE))</f>
        <v>1</v>
      </c>
      <c r="I961" s="46">
        <f t="shared" si="99"/>
        <v>0</v>
      </c>
      <c r="J961" s="46">
        <f t="shared" si="100"/>
        <v>0</v>
      </c>
      <c r="K961" s="46">
        <f t="shared" si="101"/>
        <v>0</v>
      </c>
      <c r="L961" s="46">
        <f t="shared" si="102"/>
        <v>0</v>
      </c>
      <c r="M961" s="46">
        <f t="shared" si="103"/>
        <v>0</v>
      </c>
      <c r="N961" s="46">
        <f t="shared" si="104"/>
        <v>0</v>
      </c>
      <c r="P961" s="272" t="b">
        <f t="shared" si="105"/>
        <v>1</v>
      </c>
    </row>
    <row r="962" spans="2:16" ht="15.75" x14ac:dyDescent="0.25">
      <c r="B962" s="245">
        <v>947</v>
      </c>
      <c r="C962" s="251"/>
      <c r="D962" s="252"/>
      <c r="E962" s="251"/>
      <c r="F962" s="252"/>
      <c r="H962" s="274" t="b">
        <f>IF(ISBLANK(C962),TRUE,IF(OR(ISBLANK(D962),ISBLANK(E962),ISBLANK(F962),ISBLANK(#REF!)),FALSE,TRUE))</f>
        <v>1</v>
      </c>
      <c r="I962" s="46">
        <f t="shared" si="99"/>
        <v>0</v>
      </c>
      <c r="J962" s="46">
        <f t="shared" si="100"/>
        <v>0</v>
      </c>
      <c r="K962" s="46">
        <f t="shared" si="101"/>
        <v>0</v>
      </c>
      <c r="L962" s="46">
        <f t="shared" si="102"/>
        <v>0</v>
      </c>
      <c r="M962" s="46">
        <f t="shared" si="103"/>
        <v>0</v>
      </c>
      <c r="N962" s="46">
        <f t="shared" si="104"/>
        <v>0</v>
      </c>
      <c r="P962" s="272" t="b">
        <f t="shared" si="105"/>
        <v>1</v>
      </c>
    </row>
    <row r="963" spans="2:16" ht="15.75" x14ac:dyDescent="0.25">
      <c r="B963" s="245">
        <v>948</v>
      </c>
      <c r="C963" s="251"/>
      <c r="D963" s="252"/>
      <c r="E963" s="251"/>
      <c r="F963" s="252"/>
      <c r="H963" s="274" t="b">
        <f>IF(ISBLANK(C963),TRUE,IF(OR(ISBLANK(D963),ISBLANK(E963),ISBLANK(F963),ISBLANK(#REF!)),FALSE,TRUE))</f>
        <v>1</v>
      </c>
      <c r="I963" s="46">
        <f t="shared" si="99"/>
        <v>0</v>
      </c>
      <c r="J963" s="46">
        <f t="shared" si="100"/>
        <v>0</v>
      </c>
      <c r="K963" s="46">
        <f t="shared" si="101"/>
        <v>0</v>
      </c>
      <c r="L963" s="46">
        <f t="shared" si="102"/>
        <v>0</v>
      </c>
      <c r="M963" s="46">
        <f t="shared" si="103"/>
        <v>0</v>
      </c>
      <c r="N963" s="46">
        <f t="shared" si="104"/>
        <v>0</v>
      </c>
      <c r="P963" s="272" t="b">
        <f t="shared" si="105"/>
        <v>1</v>
      </c>
    </row>
    <row r="964" spans="2:16" ht="15.75" x14ac:dyDescent="0.25">
      <c r="B964" s="245">
        <v>949</v>
      </c>
      <c r="C964" s="251"/>
      <c r="D964" s="252"/>
      <c r="E964" s="251"/>
      <c r="F964" s="252"/>
      <c r="H964" s="274" t="b">
        <f>IF(ISBLANK(C964),TRUE,IF(OR(ISBLANK(D964),ISBLANK(E964),ISBLANK(F964),ISBLANK(#REF!)),FALSE,TRUE))</f>
        <v>1</v>
      </c>
      <c r="I964" s="46">
        <f t="shared" si="99"/>
        <v>0</v>
      </c>
      <c r="J964" s="46">
        <f t="shared" si="100"/>
        <v>0</v>
      </c>
      <c r="K964" s="46">
        <f t="shared" si="101"/>
        <v>0</v>
      </c>
      <c r="L964" s="46">
        <f t="shared" si="102"/>
        <v>0</v>
      </c>
      <c r="M964" s="46">
        <f t="shared" si="103"/>
        <v>0</v>
      </c>
      <c r="N964" s="46">
        <f t="shared" si="104"/>
        <v>0</v>
      </c>
      <c r="P964" s="272" t="b">
        <f t="shared" si="105"/>
        <v>1</v>
      </c>
    </row>
    <row r="965" spans="2:16" ht="15.75" x14ac:dyDescent="0.25">
      <c r="B965" s="245">
        <v>950</v>
      </c>
      <c r="C965" s="251"/>
      <c r="D965" s="252"/>
      <c r="E965" s="251"/>
      <c r="F965" s="252"/>
      <c r="H965" s="274" t="b">
        <f>IF(ISBLANK(C965),TRUE,IF(OR(ISBLANK(D965),ISBLANK(E965),ISBLANK(F965),ISBLANK(#REF!)),FALSE,TRUE))</f>
        <v>1</v>
      </c>
      <c r="I965" s="46">
        <f t="shared" si="99"/>
        <v>0</v>
      </c>
      <c r="J965" s="46">
        <f t="shared" si="100"/>
        <v>0</v>
      </c>
      <c r="K965" s="46">
        <f t="shared" si="101"/>
        <v>0</v>
      </c>
      <c r="L965" s="46">
        <f t="shared" si="102"/>
        <v>0</v>
      </c>
      <c r="M965" s="46">
        <f t="shared" si="103"/>
        <v>0</v>
      </c>
      <c r="N965" s="46">
        <f t="shared" si="104"/>
        <v>0</v>
      </c>
      <c r="P965" s="272" t="b">
        <f t="shared" si="105"/>
        <v>1</v>
      </c>
    </row>
    <row r="966" spans="2:16" ht="15.75" x14ac:dyDescent="0.25">
      <c r="B966" s="245">
        <v>951</v>
      </c>
      <c r="C966" s="251"/>
      <c r="D966" s="252"/>
      <c r="E966" s="251"/>
      <c r="F966" s="252"/>
      <c r="H966" s="274" t="b">
        <f>IF(ISBLANK(C966),TRUE,IF(OR(ISBLANK(D966),ISBLANK(E966),ISBLANK(F966),ISBLANK(#REF!)),FALSE,TRUE))</f>
        <v>1</v>
      </c>
      <c r="I966" s="46">
        <f t="shared" si="99"/>
        <v>0</v>
      </c>
      <c r="J966" s="46">
        <f t="shared" si="100"/>
        <v>0</v>
      </c>
      <c r="K966" s="46">
        <f t="shared" si="101"/>
        <v>0</v>
      </c>
      <c r="L966" s="46">
        <f t="shared" si="102"/>
        <v>0</v>
      </c>
      <c r="M966" s="46">
        <f t="shared" si="103"/>
        <v>0</v>
      </c>
      <c r="N966" s="46">
        <f t="shared" si="104"/>
        <v>0</v>
      </c>
      <c r="P966" s="272" t="b">
        <f t="shared" si="105"/>
        <v>1</v>
      </c>
    </row>
    <row r="967" spans="2:16" ht="15.75" x14ac:dyDescent="0.25">
      <c r="B967" s="245">
        <v>952</v>
      </c>
      <c r="C967" s="251"/>
      <c r="D967" s="252"/>
      <c r="E967" s="251"/>
      <c r="F967" s="252"/>
      <c r="H967" s="274" t="b">
        <f>IF(ISBLANK(C967),TRUE,IF(OR(ISBLANK(D967),ISBLANK(E967),ISBLANK(F967),ISBLANK(#REF!)),FALSE,TRUE))</f>
        <v>1</v>
      </c>
      <c r="I967" s="46">
        <f t="shared" si="99"/>
        <v>0</v>
      </c>
      <c r="J967" s="46">
        <f t="shared" si="100"/>
        <v>0</v>
      </c>
      <c r="K967" s="46">
        <f t="shared" si="101"/>
        <v>0</v>
      </c>
      <c r="L967" s="46">
        <f t="shared" si="102"/>
        <v>0</v>
      </c>
      <c r="M967" s="46">
        <f t="shared" si="103"/>
        <v>0</v>
      </c>
      <c r="N967" s="46">
        <f t="shared" si="104"/>
        <v>0</v>
      </c>
      <c r="P967" s="272" t="b">
        <f t="shared" si="105"/>
        <v>1</v>
      </c>
    </row>
    <row r="968" spans="2:16" ht="15.75" x14ac:dyDescent="0.25">
      <c r="B968" s="245">
        <v>953</v>
      </c>
      <c r="C968" s="251"/>
      <c r="D968" s="252"/>
      <c r="E968" s="251"/>
      <c r="F968" s="252"/>
      <c r="H968" s="274" t="b">
        <f>IF(ISBLANK(C968),TRUE,IF(OR(ISBLANK(D968),ISBLANK(E968),ISBLANK(F968),ISBLANK(#REF!)),FALSE,TRUE))</f>
        <v>1</v>
      </c>
      <c r="I968" s="46">
        <f t="shared" si="99"/>
        <v>0</v>
      </c>
      <c r="J968" s="46">
        <f t="shared" si="100"/>
        <v>0</v>
      </c>
      <c r="K968" s="46">
        <f t="shared" si="101"/>
        <v>0</v>
      </c>
      <c r="L968" s="46">
        <f t="shared" si="102"/>
        <v>0</v>
      </c>
      <c r="M968" s="46">
        <f t="shared" si="103"/>
        <v>0</v>
      </c>
      <c r="N968" s="46">
        <f t="shared" si="104"/>
        <v>0</v>
      </c>
      <c r="P968" s="272" t="b">
        <f t="shared" si="105"/>
        <v>1</v>
      </c>
    </row>
    <row r="969" spans="2:16" ht="15.75" x14ac:dyDescent="0.25">
      <c r="B969" s="245">
        <v>954</v>
      </c>
      <c r="C969" s="251"/>
      <c r="D969" s="252"/>
      <c r="E969" s="251"/>
      <c r="F969" s="252"/>
      <c r="H969" s="274" t="b">
        <f>IF(ISBLANK(C969),TRUE,IF(OR(ISBLANK(D969),ISBLANK(E969),ISBLANK(F969),ISBLANK(#REF!)),FALSE,TRUE))</f>
        <v>1</v>
      </c>
      <c r="I969" s="46">
        <f t="shared" si="99"/>
        <v>0</v>
      </c>
      <c r="J969" s="46">
        <f t="shared" si="100"/>
        <v>0</v>
      </c>
      <c r="K969" s="46">
        <f t="shared" si="101"/>
        <v>0</v>
      </c>
      <c r="L969" s="46">
        <f t="shared" si="102"/>
        <v>0</v>
      </c>
      <c r="M969" s="46">
        <f t="shared" si="103"/>
        <v>0</v>
      </c>
      <c r="N969" s="46">
        <f t="shared" si="104"/>
        <v>0</v>
      </c>
      <c r="P969" s="272" t="b">
        <f t="shared" si="105"/>
        <v>1</v>
      </c>
    </row>
    <row r="970" spans="2:16" ht="15.75" x14ac:dyDescent="0.25">
      <c r="B970" s="245">
        <v>955</v>
      </c>
      <c r="C970" s="251"/>
      <c r="D970" s="252"/>
      <c r="E970" s="251"/>
      <c r="F970" s="252"/>
      <c r="H970" s="274" t="b">
        <f>IF(ISBLANK(C970),TRUE,IF(OR(ISBLANK(D970),ISBLANK(E970),ISBLANK(F970),ISBLANK(#REF!)),FALSE,TRUE))</f>
        <v>1</v>
      </c>
      <c r="I970" s="46">
        <f t="shared" si="99"/>
        <v>0</v>
      </c>
      <c r="J970" s="46">
        <f t="shared" si="100"/>
        <v>0</v>
      </c>
      <c r="K970" s="46">
        <f t="shared" si="101"/>
        <v>0</v>
      </c>
      <c r="L970" s="46">
        <f t="shared" si="102"/>
        <v>0</v>
      </c>
      <c r="M970" s="46">
        <f t="shared" si="103"/>
        <v>0</v>
      </c>
      <c r="N970" s="46">
        <f t="shared" si="104"/>
        <v>0</v>
      </c>
      <c r="P970" s="272" t="b">
        <f t="shared" si="105"/>
        <v>1</v>
      </c>
    </row>
    <row r="971" spans="2:16" ht="15.75" x14ac:dyDescent="0.25">
      <c r="B971" s="245">
        <v>956</v>
      </c>
      <c r="C971" s="251"/>
      <c r="D971" s="252"/>
      <c r="E971" s="251"/>
      <c r="F971" s="252"/>
      <c r="H971" s="274" t="b">
        <f>IF(ISBLANK(C971),TRUE,IF(OR(ISBLANK(D971),ISBLANK(E971),ISBLANK(F971),ISBLANK(#REF!)),FALSE,TRUE))</f>
        <v>1</v>
      </c>
      <c r="I971" s="46">
        <f t="shared" si="99"/>
        <v>0</v>
      </c>
      <c r="J971" s="46">
        <f t="shared" si="100"/>
        <v>0</v>
      </c>
      <c r="K971" s="46">
        <f t="shared" si="101"/>
        <v>0</v>
      </c>
      <c r="L971" s="46">
        <f t="shared" si="102"/>
        <v>0</v>
      </c>
      <c r="M971" s="46">
        <f t="shared" si="103"/>
        <v>0</v>
      </c>
      <c r="N971" s="46">
        <f t="shared" si="104"/>
        <v>0</v>
      </c>
      <c r="P971" s="272" t="b">
        <f t="shared" si="105"/>
        <v>1</v>
      </c>
    </row>
    <row r="972" spans="2:16" ht="15.75" x14ac:dyDescent="0.25">
      <c r="B972" s="245">
        <v>957</v>
      </c>
      <c r="C972" s="251"/>
      <c r="D972" s="252"/>
      <c r="E972" s="251"/>
      <c r="F972" s="252"/>
      <c r="H972" s="274" t="b">
        <f>IF(ISBLANK(C972),TRUE,IF(OR(ISBLANK(D972),ISBLANK(E972),ISBLANK(F972),ISBLANK(#REF!)),FALSE,TRUE))</f>
        <v>1</v>
      </c>
      <c r="I972" s="46">
        <f t="shared" si="99"/>
        <v>0</v>
      </c>
      <c r="J972" s="46">
        <f t="shared" si="100"/>
        <v>0</v>
      </c>
      <c r="K972" s="46">
        <f t="shared" si="101"/>
        <v>0</v>
      </c>
      <c r="L972" s="46">
        <f t="shared" si="102"/>
        <v>0</v>
      </c>
      <c r="M972" s="46">
        <f t="shared" si="103"/>
        <v>0</v>
      </c>
      <c r="N972" s="46">
        <f t="shared" si="104"/>
        <v>0</v>
      </c>
      <c r="P972" s="272" t="b">
        <f t="shared" si="105"/>
        <v>1</v>
      </c>
    </row>
    <row r="973" spans="2:16" ht="15.75" x14ac:dyDescent="0.25">
      <c r="B973" s="245">
        <v>958</v>
      </c>
      <c r="C973" s="251"/>
      <c r="D973" s="252"/>
      <c r="E973" s="251"/>
      <c r="F973" s="252"/>
      <c r="H973" s="274" t="b">
        <f>IF(ISBLANK(C973),TRUE,IF(OR(ISBLANK(D973),ISBLANK(E973),ISBLANK(F973),ISBLANK(#REF!)),FALSE,TRUE))</f>
        <v>1</v>
      </c>
      <c r="I973" s="46">
        <f t="shared" si="99"/>
        <v>0</v>
      </c>
      <c r="J973" s="46">
        <f t="shared" si="100"/>
        <v>0</v>
      </c>
      <c r="K973" s="46">
        <f t="shared" si="101"/>
        <v>0</v>
      </c>
      <c r="L973" s="46">
        <f t="shared" si="102"/>
        <v>0</v>
      </c>
      <c r="M973" s="46">
        <f t="shared" si="103"/>
        <v>0</v>
      </c>
      <c r="N973" s="46">
        <f t="shared" si="104"/>
        <v>0</v>
      </c>
      <c r="P973" s="272" t="b">
        <f t="shared" si="105"/>
        <v>1</v>
      </c>
    </row>
    <row r="974" spans="2:16" ht="15.75" x14ac:dyDescent="0.25">
      <c r="B974" s="245">
        <v>959</v>
      </c>
      <c r="C974" s="251"/>
      <c r="D974" s="252"/>
      <c r="E974" s="251"/>
      <c r="F974" s="252"/>
      <c r="H974" s="274" t="b">
        <f>IF(ISBLANK(C974),TRUE,IF(OR(ISBLANK(D974),ISBLANK(E974),ISBLANK(F974),ISBLANK(#REF!)),FALSE,TRUE))</f>
        <v>1</v>
      </c>
      <c r="I974" s="46">
        <f t="shared" si="99"/>
        <v>0</v>
      </c>
      <c r="J974" s="46">
        <f t="shared" si="100"/>
        <v>0</v>
      </c>
      <c r="K974" s="46">
        <f t="shared" si="101"/>
        <v>0</v>
      </c>
      <c r="L974" s="46">
        <f t="shared" si="102"/>
        <v>0</v>
      </c>
      <c r="M974" s="46">
        <f t="shared" si="103"/>
        <v>0</v>
      </c>
      <c r="N974" s="46">
        <f t="shared" si="104"/>
        <v>0</v>
      </c>
      <c r="P974" s="272" t="b">
        <f t="shared" si="105"/>
        <v>1</v>
      </c>
    </row>
    <row r="975" spans="2:16" ht="15.75" x14ac:dyDescent="0.25">
      <c r="B975" s="245">
        <v>960</v>
      </c>
      <c r="C975" s="251"/>
      <c r="D975" s="252"/>
      <c r="E975" s="251"/>
      <c r="F975" s="252"/>
      <c r="H975" s="274" t="b">
        <f>IF(ISBLANK(C975),TRUE,IF(OR(ISBLANK(D975),ISBLANK(E975),ISBLANK(F975),ISBLANK(#REF!)),FALSE,TRUE))</f>
        <v>1</v>
      </c>
      <c r="I975" s="46">
        <f t="shared" si="99"/>
        <v>0</v>
      </c>
      <c r="J975" s="46">
        <f t="shared" si="100"/>
        <v>0</v>
      </c>
      <c r="K975" s="46">
        <f t="shared" si="101"/>
        <v>0</v>
      </c>
      <c r="L975" s="46">
        <f t="shared" si="102"/>
        <v>0</v>
      </c>
      <c r="M975" s="46">
        <f t="shared" si="103"/>
        <v>0</v>
      </c>
      <c r="N975" s="46">
        <f t="shared" si="104"/>
        <v>0</v>
      </c>
      <c r="P975" s="272" t="b">
        <f t="shared" si="105"/>
        <v>1</v>
      </c>
    </row>
    <row r="976" spans="2:16" ht="15.75" x14ac:dyDescent="0.25">
      <c r="B976" s="245">
        <v>961</v>
      </c>
      <c r="C976" s="251"/>
      <c r="D976" s="252"/>
      <c r="E976" s="251"/>
      <c r="F976" s="252"/>
      <c r="H976" s="274" t="b">
        <f>IF(ISBLANK(C976),TRUE,IF(OR(ISBLANK(D976),ISBLANK(E976),ISBLANK(F976),ISBLANK(#REF!)),FALSE,TRUE))</f>
        <v>1</v>
      </c>
      <c r="I976" s="46">
        <f t="shared" ref="I976:I1015" si="106">IF(E976="Retail",F976,0)</f>
        <v>0</v>
      </c>
      <c r="J976" s="46">
        <f t="shared" ref="J976:J1015" si="107">IF(E976="Well Informed",F976,0)</f>
        <v>0</v>
      </c>
      <c r="K976" s="46">
        <f t="shared" ref="K976:K1015" si="108">IF(E976="Professional",F976,0)</f>
        <v>0</v>
      </c>
      <c r="L976" s="46">
        <f t="shared" ref="L976:L1015" si="109">IF(E976="Retail",D976,0)</f>
        <v>0</v>
      </c>
      <c r="M976" s="46">
        <f t="shared" ref="M976:M1015" si="110">IF(E976="Well Informed",D976,0)</f>
        <v>0</v>
      </c>
      <c r="N976" s="46">
        <f t="shared" ref="N976:N1015" si="111">IF(E976="Professional",D976,0)</f>
        <v>0</v>
      </c>
      <c r="P976" s="272" t="b">
        <f t="shared" si="105"/>
        <v>1</v>
      </c>
    </row>
    <row r="977" spans="2:16" ht="15.75" x14ac:dyDescent="0.25">
      <c r="B977" s="245">
        <v>962</v>
      </c>
      <c r="C977" s="251"/>
      <c r="D977" s="252"/>
      <c r="E977" s="251"/>
      <c r="F977" s="252"/>
      <c r="H977" s="274" t="b">
        <f>IF(ISBLANK(C977),TRUE,IF(OR(ISBLANK(D977),ISBLANK(E977),ISBLANK(F977),ISBLANK(#REF!)),FALSE,TRUE))</f>
        <v>1</v>
      </c>
      <c r="I977" s="46">
        <f t="shared" si="106"/>
        <v>0</v>
      </c>
      <c r="J977" s="46">
        <f t="shared" si="107"/>
        <v>0</v>
      </c>
      <c r="K977" s="46">
        <f t="shared" si="108"/>
        <v>0</v>
      </c>
      <c r="L977" s="46">
        <f t="shared" si="109"/>
        <v>0</v>
      </c>
      <c r="M977" s="46">
        <f t="shared" si="110"/>
        <v>0</v>
      </c>
      <c r="N977" s="46">
        <f t="shared" si="111"/>
        <v>0</v>
      </c>
      <c r="P977" s="272" t="b">
        <f t="shared" ref="P977:P1015" si="112">IF(AND(D977&lt;&gt;"",C977="N/A"),FALSE,TRUE)</f>
        <v>1</v>
      </c>
    </row>
    <row r="978" spans="2:16" ht="15.75" x14ac:dyDescent="0.25">
      <c r="B978" s="245">
        <v>963</v>
      </c>
      <c r="C978" s="251"/>
      <c r="D978" s="252"/>
      <c r="E978" s="251"/>
      <c r="F978" s="252"/>
      <c r="H978" s="274" t="b">
        <f>IF(ISBLANK(C978),TRUE,IF(OR(ISBLANK(D978),ISBLANK(E978),ISBLANK(F978),ISBLANK(#REF!)),FALSE,TRUE))</f>
        <v>1</v>
      </c>
      <c r="I978" s="46">
        <f t="shared" si="106"/>
        <v>0</v>
      </c>
      <c r="J978" s="46">
        <f t="shared" si="107"/>
        <v>0</v>
      </c>
      <c r="K978" s="46">
        <f t="shared" si="108"/>
        <v>0</v>
      </c>
      <c r="L978" s="46">
        <f t="shared" si="109"/>
        <v>0</v>
      </c>
      <c r="M978" s="46">
        <f t="shared" si="110"/>
        <v>0</v>
      </c>
      <c r="N978" s="46">
        <f t="shared" si="111"/>
        <v>0</v>
      </c>
      <c r="P978" s="272" t="b">
        <f t="shared" si="112"/>
        <v>1</v>
      </c>
    </row>
    <row r="979" spans="2:16" ht="15.75" x14ac:dyDescent="0.25">
      <c r="B979" s="245">
        <v>964</v>
      </c>
      <c r="C979" s="251"/>
      <c r="D979" s="252"/>
      <c r="E979" s="251"/>
      <c r="F979" s="252"/>
      <c r="H979" s="274" t="b">
        <f>IF(ISBLANK(C979),TRUE,IF(OR(ISBLANK(D979),ISBLANK(E979),ISBLANK(F979),ISBLANK(#REF!)),FALSE,TRUE))</f>
        <v>1</v>
      </c>
      <c r="I979" s="46">
        <f t="shared" si="106"/>
        <v>0</v>
      </c>
      <c r="J979" s="46">
        <f t="shared" si="107"/>
        <v>0</v>
      </c>
      <c r="K979" s="46">
        <f t="shared" si="108"/>
        <v>0</v>
      </c>
      <c r="L979" s="46">
        <f t="shared" si="109"/>
        <v>0</v>
      </c>
      <c r="M979" s="46">
        <f t="shared" si="110"/>
        <v>0</v>
      </c>
      <c r="N979" s="46">
        <f t="shared" si="111"/>
        <v>0</v>
      </c>
      <c r="P979" s="272" t="b">
        <f t="shared" si="112"/>
        <v>1</v>
      </c>
    </row>
    <row r="980" spans="2:16" ht="15.75" x14ac:dyDescent="0.25">
      <c r="B980" s="245">
        <v>965</v>
      </c>
      <c r="C980" s="251"/>
      <c r="D980" s="252"/>
      <c r="E980" s="251"/>
      <c r="F980" s="252"/>
      <c r="H980" s="274" t="b">
        <f>IF(ISBLANK(C980),TRUE,IF(OR(ISBLANK(D980),ISBLANK(E980),ISBLANK(F980),ISBLANK(#REF!)),FALSE,TRUE))</f>
        <v>1</v>
      </c>
      <c r="I980" s="46">
        <f t="shared" si="106"/>
        <v>0</v>
      </c>
      <c r="J980" s="46">
        <f t="shared" si="107"/>
        <v>0</v>
      </c>
      <c r="K980" s="46">
        <f t="shared" si="108"/>
        <v>0</v>
      </c>
      <c r="L980" s="46">
        <f t="shared" si="109"/>
        <v>0</v>
      </c>
      <c r="M980" s="46">
        <f t="shared" si="110"/>
        <v>0</v>
      </c>
      <c r="N980" s="46">
        <f t="shared" si="111"/>
        <v>0</v>
      </c>
      <c r="P980" s="272" t="b">
        <f t="shared" si="112"/>
        <v>1</v>
      </c>
    </row>
    <row r="981" spans="2:16" ht="15.75" x14ac:dyDescent="0.25">
      <c r="B981" s="245">
        <v>966</v>
      </c>
      <c r="C981" s="251"/>
      <c r="D981" s="252"/>
      <c r="E981" s="251"/>
      <c r="F981" s="252"/>
      <c r="H981" s="274" t="b">
        <f>IF(ISBLANK(C981),TRUE,IF(OR(ISBLANK(D981),ISBLANK(E981),ISBLANK(F981),ISBLANK(#REF!)),FALSE,TRUE))</f>
        <v>1</v>
      </c>
      <c r="I981" s="46">
        <f t="shared" si="106"/>
        <v>0</v>
      </c>
      <c r="J981" s="46">
        <f t="shared" si="107"/>
        <v>0</v>
      </c>
      <c r="K981" s="46">
        <f t="shared" si="108"/>
        <v>0</v>
      </c>
      <c r="L981" s="46">
        <f t="shared" si="109"/>
        <v>0</v>
      </c>
      <c r="M981" s="46">
        <f t="shared" si="110"/>
        <v>0</v>
      </c>
      <c r="N981" s="46">
        <f t="shared" si="111"/>
        <v>0</v>
      </c>
      <c r="P981" s="272" t="b">
        <f t="shared" si="112"/>
        <v>1</v>
      </c>
    </row>
    <row r="982" spans="2:16" ht="15.75" x14ac:dyDescent="0.25">
      <c r="B982" s="245">
        <v>967</v>
      </c>
      <c r="C982" s="251"/>
      <c r="D982" s="252"/>
      <c r="E982" s="251"/>
      <c r="F982" s="252"/>
      <c r="H982" s="274" t="b">
        <f>IF(ISBLANK(C982),TRUE,IF(OR(ISBLANK(D982),ISBLANK(E982),ISBLANK(F982),ISBLANK(#REF!)),FALSE,TRUE))</f>
        <v>1</v>
      </c>
      <c r="I982" s="46">
        <f t="shared" si="106"/>
        <v>0</v>
      </c>
      <c r="J982" s="46">
        <f t="shared" si="107"/>
        <v>0</v>
      </c>
      <c r="K982" s="46">
        <f t="shared" si="108"/>
        <v>0</v>
      </c>
      <c r="L982" s="46">
        <f t="shared" si="109"/>
        <v>0</v>
      </c>
      <c r="M982" s="46">
        <f t="shared" si="110"/>
        <v>0</v>
      </c>
      <c r="N982" s="46">
        <f t="shared" si="111"/>
        <v>0</v>
      </c>
      <c r="P982" s="272" t="b">
        <f t="shared" si="112"/>
        <v>1</v>
      </c>
    </row>
    <row r="983" spans="2:16" ht="15.75" x14ac:dyDescent="0.25">
      <c r="B983" s="245">
        <v>968</v>
      </c>
      <c r="C983" s="251"/>
      <c r="D983" s="252"/>
      <c r="E983" s="251"/>
      <c r="F983" s="252"/>
      <c r="H983" s="274" t="b">
        <f>IF(ISBLANK(C983),TRUE,IF(OR(ISBLANK(D983),ISBLANK(E983),ISBLANK(F983),ISBLANK(#REF!)),FALSE,TRUE))</f>
        <v>1</v>
      </c>
      <c r="I983" s="46">
        <f t="shared" si="106"/>
        <v>0</v>
      </c>
      <c r="J983" s="46">
        <f t="shared" si="107"/>
        <v>0</v>
      </c>
      <c r="K983" s="46">
        <f t="shared" si="108"/>
        <v>0</v>
      </c>
      <c r="L983" s="46">
        <f t="shared" si="109"/>
        <v>0</v>
      </c>
      <c r="M983" s="46">
        <f t="shared" si="110"/>
        <v>0</v>
      </c>
      <c r="N983" s="46">
        <f t="shared" si="111"/>
        <v>0</v>
      </c>
      <c r="P983" s="272" t="b">
        <f t="shared" si="112"/>
        <v>1</v>
      </c>
    </row>
    <row r="984" spans="2:16" ht="15.75" x14ac:dyDescent="0.25">
      <c r="B984" s="245">
        <v>969</v>
      </c>
      <c r="C984" s="251"/>
      <c r="D984" s="252"/>
      <c r="E984" s="251"/>
      <c r="F984" s="252"/>
      <c r="H984" s="274" t="b">
        <f>IF(ISBLANK(C984),TRUE,IF(OR(ISBLANK(D984),ISBLANK(E984),ISBLANK(F984),ISBLANK(#REF!)),FALSE,TRUE))</f>
        <v>1</v>
      </c>
      <c r="I984" s="46">
        <f t="shared" si="106"/>
        <v>0</v>
      </c>
      <c r="J984" s="46">
        <f t="shared" si="107"/>
        <v>0</v>
      </c>
      <c r="K984" s="46">
        <f t="shared" si="108"/>
        <v>0</v>
      </c>
      <c r="L984" s="46">
        <f t="shared" si="109"/>
        <v>0</v>
      </c>
      <c r="M984" s="46">
        <f t="shared" si="110"/>
        <v>0</v>
      </c>
      <c r="N984" s="46">
        <f t="shared" si="111"/>
        <v>0</v>
      </c>
      <c r="P984" s="272" t="b">
        <f t="shared" si="112"/>
        <v>1</v>
      </c>
    </row>
    <row r="985" spans="2:16" ht="15.75" x14ac:dyDescent="0.25">
      <c r="B985" s="245">
        <v>970</v>
      </c>
      <c r="C985" s="251"/>
      <c r="D985" s="252"/>
      <c r="E985" s="251"/>
      <c r="F985" s="252"/>
      <c r="H985" s="274" t="b">
        <f>IF(ISBLANK(C985),TRUE,IF(OR(ISBLANK(D985),ISBLANK(E985),ISBLANK(F985),ISBLANK(#REF!)),FALSE,TRUE))</f>
        <v>1</v>
      </c>
      <c r="I985" s="46">
        <f t="shared" si="106"/>
        <v>0</v>
      </c>
      <c r="J985" s="46">
        <f t="shared" si="107"/>
        <v>0</v>
      </c>
      <c r="K985" s="46">
        <f t="shared" si="108"/>
        <v>0</v>
      </c>
      <c r="L985" s="46">
        <f t="shared" si="109"/>
        <v>0</v>
      </c>
      <c r="M985" s="46">
        <f t="shared" si="110"/>
        <v>0</v>
      </c>
      <c r="N985" s="46">
        <f t="shared" si="111"/>
        <v>0</v>
      </c>
      <c r="P985" s="272" t="b">
        <f t="shared" si="112"/>
        <v>1</v>
      </c>
    </row>
    <row r="986" spans="2:16" ht="15.75" x14ac:dyDescent="0.25">
      <c r="B986" s="245">
        <v>971</v>
      </c>
      <c r="C986" s="251"/>
      <c r="D986" s="252"/>
      <c r="E986" s="251"/>
      <c r="F986" s="252"/>
      <c r="H986" s="274" t="b">
        <f>IF(ISBLANK(C986),TRUE,IF(OR(ISBLANK(D986),ISBLANK(E986),ISBLANK(F986),ISBLANK(#REF!)),FALSE,TRUE))</f>
        <v>1</v>
      </c>
      <c r="I986" s="46">
        <f t="shared" si="106"/>
        <v>0</v>
      </c>
      <c r="J986" s="46">
        <f t="shared" si="107"/>
        <v>0</v>
      </c>
      <c r="K986" s="46">
        <f t="shared" si="108"/>
        <v>0</v>
      </c>
      <c r="L986" s="46">
        <f t="shared" si="109"/>
        <v>0</v>
      </c>
      <c r="M986" s="46">
        <f t="shared" si="110"/>
        <v>0</v>
      </c>
      <c r="N986" s="46">
        <f t="shared" si="111"/>
        <v>0</v>
      </c>
      <c r="P986" s="272" t="b">
        <f t="shared" si="112"/>
        <v>1</v>
      </c>
    </row>
    <row r="987" spans="2:16" ht="15.75" x14ac:dyDescent="0.25">
      <c r="B987" s="245">
        <v>972</v>
      </c>
      <c r="C987" s="251"/>
      <c r="D987" s="252"/>
      <c r="E987" s="251"/>
      <c r="F987" s="252"/>
      <c r="H987" s="274" t="b">
        <f>IF(ISBLANK(C987),TRUE,IF(OR(ISBLANK(D987),ISBLANK(E987),ISBLANK(F987),ISBLANK(#REF!)),FALSE,TRUE))</f>
        <v>1</v>
      </c>
      <c r="I987" s="46">
        <f t="shared" si="106"/>
        <v>0</v>
      </c>
      <c r="J987" s="46">
        <f t="shared" si="107"/>
        <v>0</v>
      </c>
      <c r="K987" s="46">
        <f t="shared" si="108"/>
        <v>0</v>
      </c>
      <c r="L987" s="46">
        <f t="shared" si="109"/>
        <v>0</v>
      </c>
      <c r="M987" s="46">
        <f t="shared" si="110"/>
        <v>0</v>
      </c>
      <c r="N987" s="46">
        <f t="shared" si="111"/>
        <v>0</v>
      </c>
      <c r="P987" s="272" t="b">
        <f t="shared" si="112"/>
        <v>1</v>
      </c>
    </row>
    <row r="988" spans="2:16" ht="15.75" x14ac:dyDescent="0.25">
      <c r="B988" s="245">
        <v>973</v>
      </c>
      <c r="C988" s="251"/>
      <c r="D988" s="252"/>
      <c r="E988" s="251"/>
      <c r="F988" s="252"/>
      <c r="H988" s="274" t="b">
        <f>IF(ISBLANK(C988),TRUE,IF(OR(ISBLANK(D988),ISBLANK(E988),ISBLANK(F988),ISBLANK(#REF!)),FALSE,TRUE))</f>
        <v>1</v>
      </c>
      <c r="I988" s="46">
        <f t="shared" si="106"/>
        <v>0</v>
      </c>
      <c r="J988" s="46">
        <f t="shared" si="107"/>
        <v>0</v>
      </c>
      <c r="K988" s="46">
        <f t="shared" si="108"/>
        <v>0</v>
      </c>
      <c r="L988" s="46">
        <f t="shared" si="109"/>
        <v>0</v>
      </c>
      <c r="M988" s="46">
        <f t="shared" si="110"/>
        <v>0</v>
      </c>
      <c r="N988" s="46">
        <f t="shared" si="111"/>
        <v>0</v>
      </c>
      <c r="P988" s="272" t="b">
        <f t="shared" si="112"/>
        <v>1</v>
      </c>
    </row>
    <row r="989" spans="2:16" ht="15.75" x14ac:dyDescent="0.25">
      <c r="B989" s="245">
        <v>974</v>
      </c>
      <c r="C989" s="251"/>
      <c r="D989" s="252"/>
      <c r="E989" s="251"/>
      <c r="F989" s="252"/>
      <c r="H989" s="274" t="b">
        <f>IF(ISBLANK(C989),TRUE,IF(OR(ISBLANK(D989),ISBLANK(E989),ISBLANK(F989),ISBLANK(#REF!)),FALSE,TRUE))</f>
        <v>1</v>
      </c>
      <c r="I989" s="46">
        <f t="shared" si="106"/>
        <v>0</v>
      </c>
      <c r="J989" s="46">
        <f t="shared" si="107"/>
        <v>0</v>
      </c>
      <c r="K989" s="46">
        <f t="shared" si="108"/>
        <v>0</v>
      </c>
      <c r="L989" s="46">
        <f t="shared" si="109"/>
        <v>0</v>
      </c>
      <c r="M989" s="46">
        <f t="shared" si="110"/>
        <v>0</v>
      </c>
      <c r="N989" s="46">
        <f t="shared" si="111"/>
        <v>0</v>
      </c>
      <c r="P989" s="272" t="b">
        <f t="shared" si="112"/>
        <v>1</v>
      </c>
    </row>
    <row r="990" spans="2:16" ht="15.75" x14ac:dyDescent="0.25">
      <c r="B990" s="245">
        <v>975</v>
      </c>
      <c r="C990" s="251"/>
      <c r="D990" s="252"/>
      <c r="E990" s="251"/>
      <c r="F990" s="252"/>
      <c r="H990" s="274" t="b">
        <f>IF(ISBLANK(C990),TRUE,IF(OR(ISBLANK(D990),ISBLANK(E990),ISBLANK(F990),ISBLANK(#REF!)),FALSE,TRUE))</f>
        <v>1</v>
      </c>
      <c r="I990" s="46">
        <f t="shared" si="106"/>
        <v>0</v>
      </c>
      <c r="J990" s="46">
        <f t="shared" si="107"/>
        <v>0</v>
      </c>
      <c r="K990" s="46">
        <f t="shared" si="108"/>
        <v>0</v>
      </c>
      <c r="L990" s="46">
        <f t="shared" si="109"/>
        <v>0</v>
      </c>
      <c r="M990" s="46">
        <f t="shared" si="110"/>
        <v>0</v>
      </c>
      <c r="N990" s="46">
        <f t="shared" si="111"/>
        <v>0</v>
      </c>
      <c r="P990" s="272" t="b">
        <f t="shared" si="112"/>
        <v>1</v>
      </c>
    </row>
    <row r="991" spans="2:16" ht="15.75" x14ac:dyDescent="0.25">
      <c r="B991" s="245">
        <v>976</v>
      </c>
      <c r="C991" s="251"/>
      <c r="D991" s="252"/>
      <c r="E991" s="251"/>
      <c r="F991" s="252"/>
      <c r="H991" s="274" t="b">
        <f>IF(ISBLANK(C991),TRUE,IF(OR(ISBLANK(D991),ISBLANK(E991),ISBLANK(F991),ISBLANK(#REF!)),FALSE,TRUE))</f>
        <v>1</v>
      </c>
      <c r="I991" s="46">
        <f t="shared" si="106"/>
        <v>0</v>
      </c>
      <c r="J991" s="46">
        <f t="shared" si="107"/>
        <v>0</v>
      </c>
      <c r="K991" s="46">
        <f t="shared" si="108"/>
        <v>0</v>
      </c>
      <c r="L991" s="46">
        <f t="shared" si="109"/>
        <v>0</v>
      </c>
      <c r="M991" s="46">
        <f t="shared" si="110"/>
        <v>0</v>
      </c>
      <c r="N991" s="46">
        <f t="shared" si="111"/>
        <v>0</v>
      </c>
      <c r="P991" s="272" t="b">
        <f t="shared" si="112"/>
        <v>1</v>
      </c>
    </row>
    <row r="992" spans="2:16" ht="15.75" x14ac:dyDescent="0.25">
      <c r="B992" s="245">
        <v>977</v>
      </c>
      <c r="C992" s="251"/>
      <c r="D992" s="252"/>
      <c r="E992" s="251"/>
      <c r="F992" s="252"/>
      <c r="H992" s="274" t="b">
        <f>IF(ISBLANK(C992),TRUE,IF(OR(ISBLANK(D992),ISBLANK(E992),ISBLANK(F992),ISBLANK(#REF!)),FALSE,TRUE))</f>
        <v>1</v>
      </c>
      <c r="I992" s="46">
        <f t="shared" si="106"/>
        <v>0</v>
      </c>
      <c r="J992" s="46">
        <f t="shared" si="107"/>
        <v>0</v>
      </c>
      <c r="K992" s="46">
        <f t="shared" si="108"/>
        <v>0</v>
      </c>
      <c r="L992" s="46">
        <f t="shared" si="109"/>
        <v>0</v>
      </c>
      <c r="M992" s="46">
        <f t="shared" si="110"/>
        <v>0</v>
      </c>
      <c r="N992" s="46">
        <f t="shared" si="111"/>
        <v>0</v>
      </c>
      <c r="P992" s="272" t="b">
        <f t="shared" si="112"/>
        <v>1</v>
      </c>
    </row>
    <row r="993" spans="2:16" ht="15.75" x14ac:dyDescent="0.25">
      <c r="B993" s="245">
        <v>978</v>
      </c>
      <c r="C993" s="251"/>
      <c r="D993" s="252"/>
      <c r="E993" s="251"/>
      <c r="F993" s="252"/>
      <c r="H993" s="274" t="b">
        <f>IF(ISBLANK(C993),TRUE,IF(OR(ISBLANK(D993),ISBLANK(E993),ISBLANK(F993),ISBLANK(#REF!)),FALSE,TRUE))</f>
        <v>1</v>
      </c>
      <c r="I993" s="46">
        <f t="shared" si="106"/>
        <v>0</v>
      </c>
      <c r="J993" s="46">
        <f t="shared" si="107"/>
        <v>0</v>
      </c>
      <c r="K993" s="46">
        <f t="shared" si="108"/>
        <v>0</v>
      </c>
      <c r="L993" s="46">
        <f t="shared" si="109"/>
        <v>0</v>
      </c>
      <c r="M993" s="46">
        <f t="shared" si="110"/>
        <v>0</v>
      </c>
      <c r="N993" s="46">
        <f t="shared" si="111"/>
        <v>0</v>
      </c>
      <c r="P993" s="272" t="b">
        <f t="shared" si="112"/>
        <v>1</v>
      </c>
    </row>
    <row r="994" spans="2:16" ht="15.75" x14ac:dyDescent="0.25">
      <c r="B994" s="245">
        <v>979</v>
      </c>
      <c r="C994" s="251"/>
      <c r="D994" s="252"/>
      <c r="E994" s="251"/>
      <c r="F994" s="252"/>
      <c r="H994" s="274" t="b">
        <f>IF(ISBLANK(C994),TRUE,IF(OR(ISBLANK(D994),ISBLANK(E994),ISBLANK(F994),ISBLANK(#REF!)),FALSE,TRUE))</f>
        <v>1</v>
      </c>
      <c r="I994" s="46">
        <f t="shared" si="106"/>
        <v>0</v>
      </c>
      <c r="J994" s="46">
        <f t="shared" si="107"/>
        <v>0</v>
      </c>
      <c r="K994" s="46">
        <f t="shared" si="108"/>
        <v>0</v>
      </c>
      <c r="L994" s="46">
        <f t="shared" si="109"/>
        <v>0</v>
      </c>
      <c r="M994" s="46">
        <f t="shared" si="110"/>
        <v>0</v>
      </c>
      <c r="N994" s="46">
        <f t="shared" si="111"/>
        <v>0</v>
      </c>
      <c r="P994" s="272" t="b">
        <f t="shared" si="112"/>
        <v>1</v>
      </c>
    </row>
    <row r="995" spans="2:16" ht="15.75" x14ac:dyDescent="0.25">
      <c r="B995" s="245">
        <v>980</v>
      </c>
      <c r="C995" s="251"/>
      <c r="D995" s="252"/>
      <c r="E995" s="251"/>
      <c r="F995" s="252"/>
      <c r="H995" s="274" t="b">
        <f>IF(ISBLANK(C995),TRUE,IF(OR(ISBLANK(D995),ISBLANK(E995),ISBLANK(F995),ISBLANK(#REF!)),FALSE,TRUE))</f>
        <v>1</v>
      </c>
      <c r="I995" s="46">
        <f t="shared" si="106"/>
        <v>0</v>
      </c>
      <c r="J995" s="46">
        <f t="shared" si="107"/>
        <v>0</v>
      </c>
      <c r="K995" s="46">
        <f t="shared" si="108"/>
        <v>0</v>
      </c>
      <c r="L995" s="46">
        <f t="shared" si="109"/>
        <v>0</v>
      </c>
      <c r="M995" s="46">
        <f t="shared" si="110"/>
        <v>0</v>
      </c>
      <c r="N995" s="46">
        <f t="shared" si="111"/>
        <v>0</v>
      </c>
      <c r="P995" s="272" t="b">
        <f t="shared" si="112"/>
        <v>1</v>
      </c>
    </row>
    <row r="996" spans="2:16" ht="15.75" x14ac:dyDescent="0.25">
      <c r="B996" s="245">
        <v>981</v>
      </c>
      <c r="C996" s="251"/>
      <c r="D996" s="252"/>
      <c r="E996" s="251"/>
      <c r="F996" s="252"/>
      <c r="H996" s="274" t="b">
        <f>IF(ISBLANK(C996),TRUE,IF(OR(ISBLANK(D996),ISBLANK(E996),ISBLANK(F996),ISBLANK(#REF!)),FALSE,TRUE))</f>
        <v>1</v>
      </c>
      <c r="I996" s="46">
        <f t="shared" si="106"/>
        <v>0</v>
      </c>
      <c r="J996" s="46">
        <f t="shared" si="107"/>
        <v>0</v>
      </c>
      <c r="K996" s="46">
        <f t="shared" si="108"/>
        <v>0</v>
      </c>
      <c r="L996" s="46">
        <f t="shared" si="109"/>
        <v>0</v>
      </c>
      <c r="M996" s="46">
        <f t="shared" si="110"/>
        <v>0</v>
      </c>
      <c r="N996" s="46">
        <f t="shared" si="111"/>
        <v>0</v>
      </c>
      <c r="P996" s="272" t="b">
        <f t="shared" si="112"/>
        <v>1</v>
      </c>
    </row>
    <row r="997" spans="2:16" ht="15.75" x14ac:dyDescent="0.25">
      <c r="B997" s="245">
        <v>982</v>
      </c>
      <c r="C997" s="251"/>
      <c r="D997" s="252"/>
      <c r="E997" s="251"/>
      <c r="F997" s="252"/>
      <c r="H997" s="274" t="b">
        <f>IF(ISBLANK(C997),TRUE,IF(OR(ISBLANK(D997),ISBLANK(E997),ISBLANK(F997),ISBLANK(#REF!)),FALSE,TRUE))</f>
        <v>1</v>
      </c>
      <c r="I997" s="46">
        <f t="shared" si="106"/>
        <v>0</v>
      </c>
      <c r="J997" s="46">
        <f t="shared" si="107"/>
        <v>0</v>
      </c>
      <c r="K997" s="46">
        <f t="shared" si="108"/>
        <v>0</v>
      </c>
      <c r="L997" s="46">
        <f t="shared" si="109"/>
        <v>0</v>
      </c>
      <c r="M997" s="46">
        <f t="shared" si="110"/>
        <v>0</v>
      </c>
      <c r="N997" s="46">
        <f t="shared" si="111"/>
        <v>0</v>
      </c>
      <c r="P997" s="272" t="b">
        <f t="shared" si="112"/>
        <v>1</v>
      </c>
    </row>
    <row r="998" spans="2:16" ht="15.75" x14ac:dyDescent="0.25">
      <c r="B998" s="245">
        <v>983</v>
      </c>
      <c r="C998" s="251"/>
      <c r="D998" s="252"/>
      <c r="E998" s="251"/>
      <c r="F998" s="252"/>
      <c r="H998" s="274" t="b">
        <f>IF(ISBLANK(C998),TRUE,IF(OR(ISBLANK(D998),ISBLANK(E998),ISBLANK(F998),ISBLANK(#REF!)),FALSE,TRUE))</f>
        <v>1</v>
      </c>
      <c r="I998" s="46">
        <f t="shared" si="106"/>
        <v>0</v>
      </c>
      <c r="J998" s="46">
        <f t="shared" si="107"/>
        <v>0</v>
      </c>
      <c r="K998" s="46">
        <f t="shared" si="108"/>
        <v>0</v>
      </c>
      <c r="L998" s="46">
        <f t="shared" si="109"/>
        <v>0</v>
      </c>
      <c r="M998" s="46">
        <f t="shared" si="110"/>
        <v>0</v>
      </c>
      <c r="N998" s="46">
        <f t="shared" si="111"/>
        <v>0</v>
      </c>
      <c r="P998" s="272" t="b">
        <f t="shared" si="112"/>
        <v>1</v>
      </c>
    </row>
    <row r="999" spans="2:16" ht="15.75" x14ac:dyDescent="0.25">
      <c r="B999" s="245">
        <v>984</v>
      </c>
      <c r="C999" s="251"/>
      <c r="D999" s="252"/>
      <c r="E999" s="251"/>
      <c r="F999" s="252"/>
      <c r="H999" s="274" t="b">
        <f>IF(ISBLANK(C999),TRUE,IF(OR(ISBLANK(D999),ISBLANK(E999),ISBLANK(F999),ISBLANK(#REF!)),FALSE,TRUE))</f>
        <v>1</v>
      </c>
      <c r="I999" s="46">
        <f t="shared" si="106"/>
        <v>0</v>
      </c>
      <c r="J999" s="46">
        <f t="shared" si="107"/>
        <v>0</v>
      </c>
      <c r="K999" s="46">
        <f t="shared" si="108"/>
        <v>0</v>
      </c>
      <c r="L999" s="46">
        <f t="shared" si="109"/>
        <v>0</v>
      </c>
      <c r="M999" s="46">
        <f t="shared" si="110"/>
        <v>0</v>
      </c>
      <c r="N999" s="46">
        <f t="shared" si="111"/>
        <v>0</v>
      </c>
      <c r="P999" s="272" t="b">
        <f t="shared" si="112"/>
        <v>1</v>
      </c>
    </row>
    <row r="1000" spans="2:16" ht="15.75" x14ac:dyDescent="0.25">
      <c r="B1000" s="245">
        <v>985</v>
      </c>
      <c r="C1000" s="251"/>
      <c r="D1000" s="252"/>
      <c r="E1000" s="251"/>
      <c r="F1000" s="252"/>
      <c r="H1000" s="274" t="b">
        <f>IF(ISBLANK(C1000),TRUE,IF(OR(ISBLANK(D1000),ISBLANK(E1000),ISBLANK(F1000),ISBLANK(#REF!)),FALSE,TRUE))</f>
        <v>1</v>
      </c>
      <c r="I1000" s="46">
        <f t="shared" si="106"/>
        <v>0</v>
      </c>
      <c r="J1000" s="46">
        <f t="shared" si="107"/>
        <v>0</v>
      </c>
      <c r="K1000" s="46">
        <f t="shared" si="108"/>
        <v>0</v>
      </c>
      <c r="L1000" s="46">
        <f t="shared" si="109"/>
        <v>0</v>
      </c>
      <c r="M1000" s="46">
        <f t="shared" si="110"/>
        <v>0</v>
      </c>
      <c r="N1000" s="46">
        <f t="shared" si="111"/>
        <v>0</v>
      </c>
      <c r="P1000" s="272" t="b">
        <f t="shared" si="112"/>
        <v>1</v>
      </c>
    </row>
    <row r="1001" spans="2:16" ht="15.75" x14ac:dyDescent="0.25">
      <c r="B1001" s="245">
        <v>986</v>
      </c>
      <c r="C1001" s="251"/>
      <c r="D1001" s="252"/>
      <c r="E1001" s="251"/>
      <c r="F1001" s="252"/>
      <c r="H1001" s="274" t="b">
        <f>IF(ISBLANK(C1001),TRUE,IF(OR(ISBLANK(D1001),ISBLANK(E1001),ISBLANK(F1001),ISBLANK(#REF!)),FALSE,TRUE))</f>
        <v>1</v>
      </c>
      <c r="I1001" s="46">
        <f t="shared" si="106"/>
        <v>0</v>
      </c>
      <c r="J1001" s="46">
        <f t="shared" si="107"/>
        <v>0</v>
      </c>
      <c r="K1001" s="46">
        <f t="shared" si="108"/>
        <v>0</v>
      </c>
      <c r="L1001" s="46">
        <f t="shared" si="109"/>
        <v>0</v>
      </c>
      <c r="M1001" s="46">
        <f t="shared" si="110"/>
        <v>0</v>
      </c>
      <c r="N1001" s="46">
        <f t="shared" si="111"/>
        <v>0</v>
      </c>
      <c r="P1001" s="272" t="b">
        <f t="shared" si="112"/>
        <v>1</v>
      </c>
    </row>
    <row r="1002" spans="2:16" ht="15.75" x14ac:dyDescent="0.25">
      <c r="B1002" s="245">
        <v>987</v>
      </c>
      <c r="C1002" s="251"/>
      <c r="D1002" s="252"/>
      <c r="E1002" s="251"/>
      <c r="F1002" s="252"/>
      <c r="H1002" s="274" t="b">
        <f>IF(ISBLANK(C1002),TRUE,IF(OR(ISBLANK(D1002),ISBLANK(E1002),ISBLANK(F1002),ISBLANK(#REF!)),FALSE,TRUE))</f>
        <v>1</v>
      </c>
      <c r="I1002" s="46">
        <f t="shared" si="106"/>
        <v>0</v>
      </c>
      <c r="J1002" s="46">
        <f t="shared" si="107"/>
        <v>0</v>
      </c>
      <c r="K1002" s="46">
        <f t="shared" si="108"/>
        <v>0</v>
      </c>
      <c r="L1002" s="46">
        <f t="shared" si="109"/>
        <v>0</v>
      </c>
      <c r="M1002" s="46">
        <f t="shared" si="110"/>
        <v>0</v>
      </c>
      <c r="N1002" s="46">
        <f t="shared" si="111"/>
        <v>0</v>
      </c>
      <c r="P1002" s="272" t="b">
        <f t="shared" si="112"/>
        <v>1</v>
      </c>
    </row>
    <row r="1003" spans="2:16" ht="15.75" x14ac:dyDescent="0.25">
      <c r="B1003" s="245">
        <v>988</v>
      </c>
      <c r="C1003" s="251"/>
      <c r="D1003" s="252"/>
      <c r="E1003" s="251"/>
      <c r="F1003" s="252"/>
      <c r="H1003" s="274" t="b">
        <f>IF(ISBLANK(C1003),TRUE,IF(OR(ISBLANK(D1003),ISBLANK(E1003),ISBLANK(F1003),ISBLANK(#REF!)),FALSE,TRUE))</f>
        <v>1</v>
      </c>
      <c r="I1003" s="46">
        <f t="shared" si="106"/>
        <v>0</v>
      </c>
      <c r="J1003" s="46">
        <f t="shared" si="107"/>
        <v>0</v>
      </c>
      <c r="K1003" s="46">
        <f t="shared" si="108"/>
        <v>0</v>
      </c>
      <c r="L1003" s="46">
        <f t="shared" si="109"/>
        <v>0</v>
      </c>
      <c r="M1003" s="46">
        <f t="shared" si="110"/>
        <v>0</v>
      </c>
      <c r="N1003" s="46">
        <f t="shared" si="111"/>
        <v>0</v>
      </c>
      <c r="P1003" s="272" t="b">
        <f t="shared" si="112"/>
        <v>1</v>
      </c>
    </row>
    <row r="1004" spans="2:16" ht="15.75" x14ac:dyDescent="0.25">
      <c r="B1004" s="245">
        <v>989</v>
      </c>
      <c r="C1004" s="251"/>
      <c r="D1004" s="252"/>
      <c r="E1004" s="251"/>
      <c r="F1004" s="252"/>
      <c r="H1004" s="274" t="b">
        <f>IF(ISBLANK(C1004),TRUE,IF(OR(ISBLANK(D1004),ISBLANK(E1004),ISBLANK(F1004),ISBLANK(#REF!)),FALSE,TRUE))</f>
        <v>1</v>
      </c>
      <c r="I1004" s="46">
        <f t="shared" si="106"/>
        <v>0</v>
      </c>
      <c r="J1004" s="46">
        <f t="shared" si="107"/>
        <v>0</v>
      </c>
      <c r="K1004" s="46">
        <f t="shared" si="108"/>
        <v>0</v>
      </c>
      <c r="L1004" s="46">
        <f t="shared" si="109"/>
        <v>0</v>
      </c>
      <c r="M1004" s="46">
        <f t="shared" si="110"/>
        <v>0</v>
      </c>
      <c r="N1004" s="46">
        <f t="shared" si="111"/>
        <v>0</v>
      </c>
      <c r="P1004" s="272" t="b">
        <f t="shared" si="112"/>
        <v>1</v>
      </c>
    </row>
    <row r="1005" spans="2:16" ht="15.75" x14ac:dyDescent="0.25">
      <c r="B1005" s="245">
        <v>990</v>
      </c>
      <c r="C1005" s="251"/>
      <c r="D1005" s="252"/>
      <c r="E1005" s="251"/>
      <c r="F1005" s="252"/>
      <c r="H1005" s="274" t="b">
        <f>IF(ISBLANK(C1005),TRUE,IF(OR(ISBLANK(D1005),ISBLANK(E1005),ISBLANK(F1005),ISBLANK(#REF!)),FALSE,TRUE))</f>
        <v>1</v>
      </c>
      <c r="I1005" s="46">
        <f t="shared" si="106"/>
        <v>0</v>
      </c>
      <c r="J1005" s="46">
        <f t="shared" si="107"/>
        <v>0</v>
      </c>
      <c r="K1005" s="46">
        <f t="shared" si="108"/>
        <v>0</v>
      </c>
      <c r="L1005" s="46">
        <f t="shared" si="109"/>
        <v>0</v>
      </c>
      <c r="M1005" s="46">
        <f t="shared" si="110"/>
        <v>0</v>
      </c>
      <c r="N1005" s="46">
        <f t="shared" si="111"/>
        <v>0</v>
      </c>
      <c r="P1005" s="272" t="b">
        <f t="shared" si="112"/>
        <v>1</v>
      </c>
    </row>
    <row r="1006" spans="2:16" ht="15.75" x14ac:dyDescent="0.25">
      <c r="B1006" s="245">
        <v>991</v>
      </c>
      <c r="C1006" s="251"/>
      <c r="D1006" s="252"/>
      <c r="E1006" s="251"/>
      <c r="F1006" s="252"/>
      <c r="H1006" s="274" t="b">
        <f>IF(ISBLANK(C1006),TRUE,IF(OR(ISBLANK(D1006),ISBLANK(E1006),ISBLANK(F1006),ISBLANK(#REF!)),FALSE,TRUE))</f>
        <v>1</v>
      </c>
      <c r="I1006" s="46">
        <f t="shared" si="106"/>
        <v>0</v>
      </c>
      <c r="J1006" s="46">
        <f t="shared" si="107"/>
        <v>0</v>
      </c>
      <c r="K1006" s="46">
        <f t="shared" si="108"/>
        <v>0</v>
      </c>
      <c r="L1006" s="46">
        <f t="shared" si="109"/>
        <v>0</v>
      </c>
      <c r="M1006" s="46">
        <f t="shared" si="110"/>
        <v>0</v>
      </c>
      <c r="N1006" s="46">
        <f t="shared" si="111"/>
        <v>0</v>
      </c>
      <c r="P1006" s="272" t="b">
        <f t="shared" si="112"/>
        <v>1</v>
      </c>
    </row>
    <row r="1007" spans="2:16" ht="15.75" x14ac:dyDescent="0.25">
      <c r="B1007" s="245">
        <v>992</v>
      </c>
      <c r="C1007" s="251"/>
      <c r="D1007" s="252"/>
      <c r="E1007" s="251"/>
      <c r="F1007" s="252"/>
      <c r="H1007" s="274" t="b">
        <f>IF(ISBLANK(C1007),TRUE,IF(OR(ISBLANK(D1007),ISBLANK(E1007),ISBLANK(F1007),ISBLANK(#REF!)),FALSE,TRUE))</f>
        <v>1</v>
      </c>
      <c r="I1007" s="46">
        <f t="shared" si="106"/>
        <v>0</v>
      </c>
      <c r="J1007" s="46">
        <f t="shared" si="107"/>
        <v>0</v>
      </c>
      <c r="K1007" s="46">
        <f t="shared" si="108"/>
        <v>0</v>
      </c>
      <c r="L1007" s="46">
        <f t="shared" si="109"/>
        <v>0</v>
      </c>
      <c r="M1007" s="46">
        <f t="shared" si="110"/>
        <v>0</v>
      </c>
      <c r="N1007" s="46">
        <f t="shared" si="111"/>
        <v>0</v>
      </c>
      <c r="P1007" s="272" t="b">
        <f t="shared" si="112"/>
        <v>1</v>
      </c>
    </row>
    <row r="1008" spans="2:16" ht="15.75" x14ac:dyDescent="0.25">
      <c r="B1008" s="245">
        <v>993</v>
      </c>
      <c r="C1008" s="251"/>
      <c r="D1008" s="252"/>
      <c r="E1008" s="251"/>
      <c r="F1008" s="252"/>
      <c r="H1008" s="274" t="b">
        <f>IF(ISBLANK(C1008),TRUE,IF(OR(ISBLANK(D1008),ISBLANK(E1008),ISBLANK(F1008),ISBLANK(#REF!)),FALSE,TRUE))</f>
        <v>1</v>
      </c>
      <c r="I1008" s="46">
        <f t="shared" si="106"/>
        <v>0</v>
      </c>
      <c r="J1008" s="46">
        <f t="shared" si="107"/>
        <v>0</v>
      </c>
      <c r="K1008" s="46">
        <f t="shared" si="108"/>
        <v>0</v>
      </c>
      <c r="L1008" s="46">
        <f t="shared" si="109"/>
        <v>0</v>
      </c>
      <c r="M1008" s="46">
        <f t="shared" si="110"/>
        <v>0</v>
      </c>
      <c r="N1008" s="46">
        <f t="shared" si="111"/>
        <v>0</v>
      </c>
      <c r="P1008" s="272" t="b">
        <f t="shared" si="112"/>
        <v>1</v>
      </c>
    </row>
    <row r="1009" spans="2:16" ht="15.75" x14ac:dyDescent="0.25">
      <c r="B1009" s="245">
        <v>994</v>
      </c>
      <c r="C1009" s="251"/>
      <c r="D1009" s="252"/>
      <c r="E1009" s="251"/>
      <c r="F1009" s="252"/>
      <c r="H1009" s="274" t="b">
        <f>IF(ISBLANK(C1009),TRUE,IF(OR(ISBLANK(D1009),ISBLANK(E1009),ISBLANK(F1009),ISBLANK(#REF!)),FALSE,TRUE))</f>
        <v>1</v>
      </c>
      <c r="I1009" s="46">
        <f t="shared" si="106"/>
        <v>0</v>
      </c>
      <c r="J1009" s="46">
        <f t="shared" si="107"/>
        <v>0</v>
      </c>
      <c r="K1009" s="46">
        <f t="shared" si="108"/>
        <v>0</v>
      </c>
      <c r="L1009" s="46">
        <f t="shared" si="109"/>
        <v>0</v>
      </c>
      <c r="M1009" s="46">
        <f t="shared" si="110"/>
        <v>0</v>
      </c>
      <c r="N1009" s="46">
        <f t="shared" si="111"/>
        <v>0</v>
      </c>
      <c r="P1009" s="272" t="b">
        <f t="shared" si="112"/>
        <v>1</v>
      </c>
    </row>
    <row r="1010" spans="2:16" ht="15.75" x14ac:dyDescent="0.25">
      <c r="B1010" s="245">
        <v>995</v>
      </c>
      <c r="C1010" s="251"/>
      <c r="D1010" s="252"/>
      <c r="E1010" s="251"/>
      <c r="F1010" s="252"/>
      <c r="H1010" s="274" t="b">
        <f>IF(ISBLANK(C1010),TRUE,IF(OR(ISBLANK(D1010),ISBLANK(E1010),ISBLANK(F1010),ISBLANK(#REF!)),FALSE,TRUE))</f>
        <v>1</v>
      </c>
      <c r="I1010" s="46">
        <f t="shared" si="106"/>
        <v>0</v>
      </c>
      <c r="J1010" s="46">
        <f t="shared" si="107"/>
        <v>0</v>
      </c>
      <c r="K1010" s="46">
        <f t="shared" si="108"/>
        <v>0</v>
      </c>
      <c r="L1010" s="46">
        <f t="shared" si="109"/>
        <v>0</v>
      </c>
      <c r="M1010" s="46">
        <f t="shared" si="110"/>
        <v>0</v>
      </c>
      <c r="N1010" s="46">
        <f t="shared" si="111"/>
        <v>0</v>
      </c>
      <c r="P1010" s="272" t="b">
        <f t="shared" si="112"/>
        <v>1</v>
      </c>
    </row>
    <row r="1011" spans="2:16" ht="15.75" x14ac:dyDescent="0.25">
      <c r="B1011" s="245">
        <v>996</v>
      </c>
      <c r="C1011" s="251"/>
      <c r="D1011" s="252"/>
      <c r="E1011" s="251"/>
      <c r="F1011" s="252"/>
      <c r="H1011" s="274" t="b">
        <f>IF(ISBLANK(C1011),TRUE,IF(OR(ISBLANK(D1011),ISBLANK(E1011),ISBLANK(F1011),ISBLANK(#REF!)),FALSE,TRUE))</f>
        <v>1</v>
      </c>
      <c r="I1011" s="46">
        <f t="shared" si="106"/>
        <v>0</v>
      </c>
      <c r="J1011" s="46">
        <f t="shared" si="107"/>
        <v>0</v>
      </c>
      <c r="K1011" s="46">
        <f t="shared" si="108"/>
        <v>0</v>
      </c>
      <c r="L1011" s="46">
        <f t="shared" si="109"/>
        <v>0</v>
      </c>
      <c r="M1011" s="46">
        <f t="shared" si="110"/>
        <v>0</v>
      </c>
      <c r="N1011" s="46">
        <f t="shared" si="111"/>
        <v>0</v>
      </c>
      <c r="P1011" s="272" t="b">
        <f t="shared" si="112"/>
        <v>1</v>
      </c>
    </row>
    <row r="1012" spans="2:16" ht="15.75" x14ac:dyDescent="0.25">
      <c r="B1012" s="245">
        <v>997</v>
      </c>
      <c r="C1012" s="251"/>
      <c r="D1012" s="252"/>
      <c r="E1012" s="251"/>
      <c r="F1012" s="252"/>
      <c r="H1012" s="274" t="b">
        <f>IF(ISBLANK(C1012),TRUE,IF(OR(ISBLANK(D1012),ISBLANK(E1012),ISBLANK(F1012),ISBLANK(#REF!)),FALSE,TRUE))</f>
        <v>1</v>
      </c>
      <c r="I1012" s="46">
        <f t="shared" si="106"/>
        <v>0</v>
      </c>
      <c r="J1012" s="46">
        <f t="shared" si="107"/>
        <v>0</v>
      </c>
      <c r="K1012" s="46">
        <f t="shared" si="108"/>
        <v>0</v>
      </c>
      <c r="L1012" s="46">
        <f t="shared" si="109"/>
        <v>0</v>
      </c>
      <c r="M1012" s="46">
        <f t="shared" si="110"/>
        <v>0</v>
      </c>
      <c r="N1012" s="46">
        <f t="shared" si="111"/>
        <v>0</v>
      </c>
      <c r="P1012" s="272" t="b">
        <f t="shared" si="112"/>
        <v>1</v>
      </c>
    </row>
    <row r="1013" spans="2:16" ht="15.75" x14ac:dyDescent="0.25">
      <c r="B1013" s="245">
        <v>998</v>
      </c>
      <c r="C1013" s="251"/>
      <c r="D1013" s="252"/>
      <c r="E1013" s="251"/>
      <c r="F1013" s="252"/>
      <c r="H1013" s="274" t="b">
        <f>IF(ISBLANK(C1013),TRUE,IF(OR(ISBLANK(D1013),ISBLANK(E1013),ISBLANK(F1013),ISBLANK(#REF!)),FALSE,TRUE))</f>
        <v>1</v>
      </c>
      <c r="I1013" s="46">
        <f t="shared" si="106"/>
        <v>0</v>
      </c>
      <c r="J1013" s="46">
        <f t="shared" si="107"/>
        <v>0</v>
      </c>
      <c r="K1013" s="46">
        <f t="shared" si="108"/>
        <v>0</v>
      </c>
      <c r="L1013" s="46">
        <f t="shared" si="109"/>
        <v>0</v>
      </c>
      <c r="M1013" s="46">
        <f t="shared" si="110"/>
        <v>0</v>
      </c>
      <c r="N1013" s="46">
        <f t="shared" si="111"/>
        <v>0</v>
      </c>
      <c r="P1013" s="272" t="b">
        <f t="shared" si="112"/>
        <v>1</v>
      </c>
    </row>
    <row r="1014" spans="2:16" ht="15.75" x14ac:dyDescent="0.25">
      <c r="B1014" s="245">
        <v>999</v>
      </c>
      <c r="C1014" s="251"/>
      <c r="D1014" s="252"/>
      <c r="E1014" s="251"/>
      <c r="F1014" s="252"/>
      <c r="H1014" s="274" t="b">
        <f>IF(ISBLANK(C1014),TRUE,IF(OR(ISBLANK(D1014),ISBLANK(E1014),ISBLANK(F1014),ISBLANK(#REF!)),FALSE,TRUE))</f>
        <v>1</v>
      </c>
      <c r="I1014" s="46">
        <f t="shared" si="106"/>
        <v>0</v>
      </c>
      <c r="J1014" s="46">
        <f t="shared" si="107"/>
        <v>0</v>
      </c>
      <c r="K1014" s="46">
        <f t="shared" si="108"/>
        <v>0</v>
      </c>
      <c r="L1014" s="46">
        <f t="shared" si="109"/>
        <v>0</v>
      </c>
      <c r="M1014" s="46">
        <f t="shared" si="110"/>
        <v>0</v>
      </c>
      <c r="N1014" s="46">
        <f t="shared" si="111"/>
        <v>0</v>
      </c>
      <c r="P1014" s="272" t="b">
        <f t="shared" si="112"/>
        <v>1</v>
      </c>
    </row>
    <row r="1015" spans="2:16" ht="16.5" thickBot="1" x14ac:dyDescent="0.3">
      <c r="B1015" s="246">
        <v>1000</v>
      </c>
      <c r="C1015" s="251"/>
      <c r="D1015" s="254"/>
      <c r="E1015" s="253"/>
      <c r="F1015" s="254"/>
      <c r="H1015" s="274" t="b">
        <f>IF(ISBLANK(C1015),TRUE,IF(OR(ISBLANK(D1015),ISBLANK(E1015),ISBLANK(F1015),ISBLANK(#REF!)),FALSE,TRUE))</f>
        <v>1</v>
      </c>
      <c r="I1015" s="46">
        <f t="shared" si="106"/>
        <v>0</v>
      </c>
      <c r="J1015" s="46">
        <f t="shared" si="107"/>
        <v>0</v>
      </c>
      <c r="K1015" s="46">
        <f t="shared" si="108"/>
        <v>0</v>
      </c>
      <c r="L1015" s="46">
        <f t="shared" si="109"/>
        <v>0</v>
      </c>
      <c r="M1015" s="46">
        <f t="shared" si="110"/>
        <v>0</v>
      </c>
      <c r="N1015" s="46">
        <f t="shared" si="111"/>
        <v>0</v>
      </c>
      <c r="P1015" s="272" t="b">
        <f t="shared" si="112"/>
        <v>1</v>
      </c>
    </row>
  </sheetData>
  <sheetProtection algorithmName="SHA-512" hashValue="RZPWIhYu4kjeBIVoO7p6x3GjGINm9wPh/GV99hQszgEC+RdoKfB+NvrHn5I2XTnM64JL/VuNZT5NVNet3xdoLw==" saltValue="GbZLexsxzc+gngNU8OPb7A==" spinCount="100000" sheet="1" objects="1" scenarios="1"/>
  <mergeCells count="5">
    <mergeCell ref="B2:E2"/>
    <mergeCell ref="B4:H4"/>
    <mergeCell ref="B6:F6"/>
    <mergeCell ref="I13:K13"/>
    <mergeCell ref="L13:N13"/>
  </mergeCells>
  <conditionalFormatting sqref="D10">
    <cfRule type="cellIs" dxfId="1883" priority="6" operator="equal">
      <formula>FALSE</formula>
    </cfRule>
    <cfRule type="cellIs" dxfId="1882" priority="7" operator="equal">
      <formula>TRUE</formula>
    </cfRule>
  </conditionalFormatting>
  <dataValidations count="3">
    <dataValidation type="list" allowBlank="1" showInputMessage="1" showErrorMessage="1" sqref="E16:E1015" xr:uid="{00000000-0002-0000-0900-000000000000}">
      <formula1>UnitholdersCat</formula1>
    </dataValidation>
    <dataValidation type="whole" operator="greaterThanOrEqual" allowBlank="1" showInputMessage="1" showErrorMessage="1" sqref="D16:D1015 F16:F1015" xr:uid="{00000000-0002-0000-0900-000001000000}">
      <formula1>0</formula1>
    </dataValidation>
    <dataValidation type="list" allowBlank="1" showInputMessage="1" showErrorMessage="1" sqref="C16:C1015" xr:uid="{00000000-0002-0000-0900-000002000000}">
      <formula1>COUNTRIES</formula1>
    </dataValidation>
  </dataValidations>
  <pageMargins left="0.7" right="0.7" top="0.75" bottom="0.75" header="0.3" footer="0.3"/>
  <pageSetup scale="62" orientation="portrait" r:id="rId1"/>
  <colBreaks count="1" manualBreakCount="1">
    <brk id="7" max="1014" man="1"/>
  </colBreaks>
  <drawing r:id="rId2"/>
  <extLst>
    <ext xmlns:x14="http://schemas.microsoft.com/office/spreadsheetml/2009/9/main" uri="{78C0D931-6437-407d-A8EE-F0AAD7539E65}">
      <x14:conditionalFormattings>
        <x14:conditionalFormatting xmlns:xm="http://schemas.microsoft.com/office/excel/2006/main">
          <x14:cfRule type="expression" priority="5" id="{7B86EF5A-15F3-49C6-9691-96C404666942}">
            <xm:f>'Section A'!$F$17=0</xm:f>
            <x14:dxf>
              <fill>
                <patternFill patternType="mediumGray">
                  <bgColor theme="0" tint="-0.24994659260841701"/>
                </patternFill>
              </fill>
            </x14:dxf>
          </x14:cfRule>
          <xm:sqref>C16:F1015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015"/>
  <sheetViews>
    <sheetView showGridLines="0" view="pageBreakPreview" zoomScaleNormal="100" zoomScaleSheetLayoutView="100" workbookViewId="0"/>
  </sheetViews>
  <sheetFormatPr defaultColWidth="9.140625" defaultRowHeight="15" x14ac:dyDescent="0.25"/>
  <cols>
    <col min="1" max="1" width="2.28515625" style="46" customWidth="1"/>
    <col min="2" max="2" width="7.140625" style="46" customWidth="1"/>
    <col min="3" max="3" width="28" style="46" customWidth="1"/>
    <col min="4" max="4" width="33.5703125" style="46" customWidth="1"/>
    <col min="5" max="5" width="15.28515625" style="46" bestFit="1" customWidth="1"/>
    <col min="6" max="6" width="15.85546875" style="46" customWidth="1"/>
    <col min="7" max="7" width="15.140625" style="4" customWidth="1"/>
    <col min="8" max="8" width="6" style="267" hidden="1" customWidth="1"/>
    <col min="9" max="9" width="6.140625" style="272" hidden="1" customWidth="1"/>
    <col min="10" max="10" width="14" style="272" hidden="1" customWidth="1"/>
    <col min="11" max="11" width="12" style="272" hidden="1" customWidth="1"/>
    <col min="12" max="12" width="6.140625" style="272" hidden="1" customWidth="1"/>
    <col min="13" max="13" width="14" style="272" hidden="1" customWidth="1"/>
    <col min="14" max="14" width="12" style="46" hidden="1" customWidth="1"/>
    <col min="15" max="15" width="9.7109375" style="46" hidden="1" customWidth="1"/>
    <col min="16" max="16" width="9.140625" style="46" hidden="1" customWidth="1"/>
    <col min="17" max="19" width="9.140625" style="46" customWidth="1"/>
    <col min="20" max="16384" width="9.140625" style="46"/>
  </cols>
  <sheetData>
    <row r="1" spans="1:16" x14ac:dyDescent="0.25">
      <c r="A1" s="4"/>
      <c r="B1" s="4"/>
      <c r="C1" s="4"/>
      <c r="D1" s="4"/>
      <c r="E1" s="4"/>
      <c r="F1" s="4"/>
      <c r="M1" s="272" t="s">
        <v>775</v>
      </c>
      <c r="N1" s="272" t="s">
        <v>776</v>
      </c>
      <c r="O1" s="272" t="s">
        <v>777</v>
      </c>
    </row>
    <row r="2" spans="1:16" ht="18.75" x14ac:dyDescent="0.25">
      <c r="A2" s="4"/>
      <c r="B2" s="441" t="str">
        <f>'General Info'!B2:C2</f>
        <v>Form QST-MC</v>
      </c>
      <c r="C2" s="441"/>
      <c r="D2" s="441"/>
      <c r="E2" s="441"/>
      <c r="F2" s="4"/>
      <c r="J2" s="272" t="s">
        <v>772</v>
      </c>
      <c r="M2" s="272">
        <f>SUMIF($E$16:$E$1015,"Retail",$D$16:$D$1015)</f>
        <v>0</v>
      </c>
      <c r="N2" s="272">
        <f>'Section C'!H186</f>
        <v>0</v>
      </c>
      <c r="O2" s="272" t="b">
        <f>IF(M2&lt;=N2,TRUE,FALSE)</f>
        <v>1</v>
      </c>
    </row>
    <row r="3" spans="1:16" x14ac:dyDescent="0.25">
      <c r="A3" s="4"/>
      <c r="B3" s="4"/>
      <c r="C3" s="4"/>
      <c r="D3" s="4"/>
      <c r="E3" s="4"/>
      <c r="F3" s="4"/>
      <c r="J3" s="272" t="s">
        <v>773</v>
      </c>
      <c r="M3" s="272">
        <f>SUMIF($E$16:$E$1015,"Well informed",$D$16:$D$1015)</f>
        <v>0</v>
      </c>
      <c r="N3" s="272">
        <f>'Section C'!J186</f>
        <v>0</v>
      </c>
      <c r="O3" s="272" t="b">
        <f>IF(M3&lt;=N3,TRUE,FALSE)</f>
        <v>1</v>
      </c>
    </row>
    <row r="4" spans="1:16" ht="18.75" x14ac:dyDescent="0.25">
      <c r="A4" s="4"/>
      <c r="B4" s="441" t="s">
        <v>542</v>
      </c>
      <c r="C4" s="441"/>
      <c r="D4" s="441"/>
      <c r="E4" s="441"/>
      <c r="F4" s="441"/>
      <c r="G4" s="441"/>
      <c r="H4" s="441"/>
      <c r="J4" s="272" t="s">
        <v>774</v>
      </c>
      <c r="M4" s="272">
        <f>SUMIF($E$16:$E$1015,"Professional",$D$16:$D$1015)</f>
        <v>0</v>
      </c>
      <c r="N4" s="272">
        <f>'Section C'!L186</f>
        <v>0</v>
      </c>
      <c r="O4" s="272" t="b">
        <f>IF(M4&lt;=N4,TRUE,FALSE)</f>
        <v>1</v>
      </c>
    </row>
    <row r="5" spans="1:16" ht="18.75" x14ac:dyDescent="0.25">
      <c r="A5" s="4"/>
      <c r="B5" s="209"/>
      <c r="C5" s="209"/>
      <c r="D5" s="209"/>
      <c r="E5" s="209"/>
      <c r="F5" s="209"/>
      <c r="G5" s="209"/>
      <c r="H5" s="268"/>
    </row>
    <row r="6" spans="1:16" ht="33.75" customHeight="1" x14ac:dyDescent="0.25">
      <c r="A6" s="4"/>
      <c r="B6" s="455" t="s">
        <v>484</v>
      </c>
      <c r="C6" s="455"/>
      <c r="D6" s="455"/>
      <c r="E6" s="455"/>
      <c r="F6" s="455"/>
      <c r="G6" s="209"/>
      <c r="H6" s="268"/>
    </row>
    <row r="7" spans="1:16" ht="18.75" x14ac:dyDescent="0.25">
      <c r="A7" s="4"/>
      <c r="B7" s="286"/>
      <c r="C7" s="286"/>
      <c r="D7" s="286"/>
      <c r="E7" s="286"/>
      <c r="F7" s="286"/>
      <c r="G7" s="209"/>
      <c r="H7" s="268"/>
    </row>
    <row r="8" spans="1:16" ht="18.75" x14ac:dyDescent="0.25">
      <c r="A8" s="4"/>
      <c r="B8" s="286"/>
      <c r="C8" s="286"/>
      <c r="D8" s="286"/>
      <c r="E8" s="286"/>
      <c r="F8" s="286"/>
      <c r="G8" s="209"/>
      <c r="H8" s="268"/>
    </row>
    <row r="9" spans="1:16" ht="18.75" x14ac:dyDescent="0.25">
      <c r="A9" s="4"/>
      <c r="B9" s="286"/>
      <c r="D9" s="144" t="s">
        <v>65</v>
      </c>
      <c r="E9" s="286"/>
      <c r="F9" s="286"/>
      <c r="G9" s="209"/>
      <c r="H9" s="268"/>
    </row>
    <row r="10" spans="1:16" ht="18.75" x14ac:dyDescent="0.25">
      <c r="A10" s="4"/>
      <c r="B10" s="286"/>
      <c r="D10" s="256" t="b">
        <f>IF(AND(H12,P14),TRUE,FALSE)</f>
        <v>1</v>
      </c>
      <c r="E10" s="286"/>
      <c r="F10" s="286"/>
      <c r="G10" s="209"/>
      <c r="H10" s="268"/>
    </row>
    <row r="11" spans="1:16" ht="19.5" thickBot="1" x14ac:dyDescent="0.3">
      <c r="A11" s="4"/>
      <c r="B11" s="286"/>
      <c r="C11" s="286"/>
      <c r="D11" s="286"/>
      <c r="E11" s="286"/>
      <c r="F11" s="286"/>
      <c r="G11" s="209"/>
      <c r="H11" s="268"/>
    </row>
    <row r="12" spans="1:16" ht="31.5" x14ac:dyDescent="0.25">
      <c r="B12" s="236" t="s">
        <v>447</v>
      </c>
      <c r="C12" s="237" t="s">
        <v>485</v>
      </c>
      <c r="D12" s="237" t="s">
        <v>486</v>
      </c>
      <c r="E12" s="238" t="s">
        <v>487</v>
      </c>
      <c r="F12" s="281" t="s">
        <v>495</v>
      </c>
      <c r="H12" s="269" t="b">
        <f>IF(ISNA(MATCH(FALSE,H16:H1015,0)),TRUE,FALSE)</f>
        <v>1</v>
      </c>
      <c r="O12" s="272" t="b">
        <f>IF(ISNA(MATCH(FALSE,O2:O4,0)),TRUE,FALSE)</f>
        <v>1</v>
      </c>
    </row>
    <row r="13" spans="1:16" ht="15.75" x14ac:dyDescent="0.25">
      <c r="B13" s="239"/>
      <c r="C13" s="240"/>
      <c r="D13" s="270">
        <f>'General Info'!D13</f>
        <v>0</v>
      </c>
      <c r="E13" s="241"/>
      <c r="F13" s="270">
        <f>'General Info'!D13</f>
        <v>0</v>
      </c>
      <c r="I13" s="476" t="s">
        <v>495</v>
      </c>
      <c r="J13" s="476"/>
      <c r="K13" s="476"/>
      <c r="L13" s="476" t="s">
        <v>488</v>
      </c>
      <c r="M13" s="476"/>
      <c r="N13" s="476"/>
    </row>
    <row r="14" spans="1:16" ht="15.75" x14ac:dyDescent="0.25">
      <c r="B14" s="239"/>
      <c r="C14" s="242"/>
      <c r="D14" s="271"/>
      <c r="E14" s="243"/>
      <c r="F14" s="270" t="s">
        <v>448</v>
      </c>
      <c r="I14" s="259" t="s">
        <v>449</v>
      </c>
      <c r="J14" s="259" t="s">
        <v>450</v>
      </c>
      <c r="K14" s="259" t="s">
        <v>451</v>
      </c>
      <c r="L14" s="259" t="s">
        <v>449</v>
      </c>
      <c r="M14" s="259" t="s">
        <v>450</v>
      </c>
      <c r="N14" s="259" t="s">
        <v>451</v>
      </c>
      <c r="P14" s="46" t="b">
        <f>IF(AND(P16:P1015),TRUE,FALSE)</f>
        <v>1</v>
      </c>
    </row>
    <row r="15" spans="1:16" ht="16.5" thickBot="1" x14ac:dyDescent="0.3">
      <c r="B15" s="244" t="s">
        <v>27</v>
      </c>
      <c r="C15" s="248"/>
      <c r="D15" s="249">
        <f>SUM(D16:D1015)</f>
        <v>0</v>
      </c>
      <c r="E15" s="250"/>
      <c r="F15" s="249">
        <f>SUM(F16:F1015)</f>
        <v>0</v>
      </c>
      <c r="I15" s="46">
        <f>SUM(I16:I1015)</f>
        <v>0</v>
      </c>
      <c r="J15" s="46">
        <f>SUM(J16:J1015)</f>
        <v>0</v>
      </c>
      <c r="K15" s="46">
        <f>SUM(K16:K1015)</f>
        <v>0</v>
      </c>
      <c r="L15" s="46">
        <f>SUM(L16:L1015)</f>
        <v>0</v>
      </c>
      <c r="M15" s="46">
        <f>SUM(M16:M1015)</f>
        <v>0</v>
      </c>
      <c r="N15" s="46">
        <f t="shared" ref="N15" si="0">SUM(N16:N1015)</f>
        <v>0</v>
      </c>
    </row>
    <row r="16" spans="1:16" ht="16.5" thickTop="1" x14ac:dyDescent="0.25">
      <c r="B16" s="245">
        <v>1</v>
      </c>
      <c r="C16" s="251"/>
      <c r="D16" s="252"/>
      <c r="E16" s="251"/>
      <c r="F16" s="252"/>
      <c r="H16" s="269" t="b">
        <f>IF(ISBLANK(C16),TRUE,IF(OR(ISBLANK(D16),ISBLANK(E16),ISBLANK(F16),ISBLANK(#REF!)),FALSE,TRUE))</f>
        <v>1</v>
      </c>
      <c r="I16" s="46">
        <f>IF(E16="Retail",F16,0)</f>
        <v>0</v>
      </c>
      <c r="J16" s="46">
        <f>IF(E16="Well Informed",F16,0)</f>
        <v>0</v>
      </c>
      <c r="K16" s="46">
        <f>IF(E16="Professional",F16,0)</f>
        <v>0</v>
      </c>
      <c r="L16" s="46">
        <f>IF(E16="Retail",D16,0)</f>
        <v>0</v>
      </c>
      <c r="M16" s="46">
        <f>IF(E16="Well Informed",D16,0)</f>
        <v>0</v>
      </c>
      <c r="N16" s="46">
        <f>IF(E16="Professional",D16,0)</f>
        <v>0</v>
      </c>
      <c r="P16" s="46" t="b">
        <f>IF(AND(D16&lt;&gt;"",C16="N/A"),FALSE,TRUE)</f>
        <v>1</v>
      </c>
    </row>
    <row r="17" spans="2:16" ht="15.75" x14ac:dyDescent="0.25">
      <c r="B17" s="245">
        <v>2</v>
      </c>
      <c r="C17" s="251"/>
      <c r="D17" s="252"/>
      <c r="E17" s="251"/>
      <c r="F17" s="252"/>
      <c r="H17" s="269" t="b">
        <f>IF(ISBLANK(C17),TRUE,IF(OR(ISBLANK(D17),ISBLANK(E17),ISBLANK(F17),ISBLANK(#REF!)),FALSE,TRUE))</f>
        <v>1</v>
      </c>
      <c r="I17" s="46">
        <f t="shared" ref="I17:I80" si="1">IF(E17="Retail",F17,0)</f>
        <v>0</v>
      </c>
      <c r="J17" s="46">
        <f t="shared" ref="J17:J80" si="2">IF(E17="Well Informed",F17,0)</f>
        <v>0</v>
      </c>
      <c r="K17" s="46">
        <f t="shared" ref="K17:K80" si="3">IF(E17="Professional",F17,0)</f>
        <v>0</v>
      </c>
      <c r="L17" s="46">
        <f t="shared" ref="L17:L80" si="4">IF(E17="Retail",D17,0)</f>
        <v>0</v>
      </c>
      <c r="M17" s="46">
        <f t="shared" ref="M17:M80" si="5">IF(E17="Well Informed",D17,0)</f>
        <v>0</v>
      </c>
      <c r="N17" s="46">
        <f t="shared" ref="N17:N80" si="6">IF(E17="Professional",D17,0)</f>
        <v>0</v>
      </c>
      <c r="P17" s="46" t="b">
        <f t="shared" ref="P17:P80" si="7">IF(AND(D17&lt;&gt;"",C17="N/A"),FALSE,TRUE)</f>
        <v>1</v>
      </c>
    </row>
    <row r="18" spans="2:16" ht="15.75" x14ac:dyDescent="0.25">
      <c r="B18" s="245">
        <v>3</v>
      </c>
      <c r="C18" s="251"/>
      <c r="D18" s="252"/>
      <c r="E18" s="251"/>
      <c r="F18" s="252"/>
      <c r="H18" s="269" t="b">
        <f>IF(ISBLANK(C18),TRUE,IF(OR(ISBLANK(D18),ISBLANK(E18),ISBLANK(F18),ISBLANK(#REF!)),FALSE,TRUE))</f>
        <v>1</v>
      </c>
      <c r="I18" s="46">
        <f t="shared" si="1"/>
        <v>0</v>
      </c>
      <c r="J18" s="46">
        <f t="shared" si="2"/>
        <v>0</v>
      </c>
      <c r="K18" s="46">
        <f t="shared" si="3"/>
        <v>0</v>
      </c>
      <c r="L18" s="46">
        <f t="shared" si="4"/>
        <v>0</v>
      </c>
      <c r="M18" s="46">
        <f t="shared" si="5"/>
        <v>0</v>
      </c>
      <c r="N18" s="46">
        <f t="shared" si="6"/>
        <v>0</v>
      </c>
      <c r="P18" s="46" t="b">
        <f t="shared" si="7"/>
        <v>1</v>
      </c>
    </row>
    <row r="19" spans="2:16" ht="15.75" x14ac:dyDescent="0.25">
      <c r="B19" s="245">
        <v>4</v>
      </c>
      <c r="C19" s="251"/>
      <c r="D19" s="252"/>
      <c r="E19" s="251"/>
      <c r="F19" s="252"/>
      <c r="H19" s="269" t="b">
        <f>IF(ISBLANK(C19),TRUE,IF(OR(ISBLANK(D19),ISBLANK(E19),ISBLANK(F19),ISBLANK(#REF!)),FALSE,TRUE))</f>
        <v>1</v>
      </c>
      <c r="I19" s="46">
        <f t="shared" si="1"/>
        <v>0</v>
      </c>
      <c r="J19" s="46">
        <f t="shared" si="2"/>
        <v>0</v>
      </c>
      <c r="K19" s="46">
        <f t="shared" si="3"/>
        <v>0</v>
      </c>
      <c r="L19" s="46">
        <f t="shared" si="4"/>
        <v>0</v>
      </c>
      <c r="M19" s="46">
        <f t="shared" si="5"/>
        <v>0</v>
      </c>
      <c r="N19" s="46">
        <f t="shared" si="6"/>
        <v>0</v>
      </c>
      <c r="P19" s="46" t="b">
        <f t="shared" si="7"/>
        <v>1</v>
      </c>
    </row>
    <row r="20" spans="2:16" ht="15.75" x14ac:dyDescent="0.25">
      <c r="B20" s="245">
        <v>5</v>
      </c>
      <c r="C20" s="251"/>
      <c r="D20" s="252"/>
      <c r="E20" s="251"/>
      <c r="F20" s="252"/>
      <c r="H20" s="269" t="b">
        <f>IF(ISBLANK(C20),TRUE,IF(OR(ISBLANK(D20),ISBLANK(E20),ISBLANK(F20),ISBLANK(#REF!)),FALSE,TRUE))</f>
        <v>1</v>
      </c>
      <c r="I20" s="46">
        <f t="shared" si="1"/>
        <v>0</v>
      </c>
      <c r="J20" s="46">
        <f t="shared" si="2"/>
        <v>0</v>
      </c>
      <c r="K20" s="46">
        <f t="shared" si="3"/>
        <v>0</v>
      </c>
      <c r="L20" s="46">
        <f t="shared" si="4"/>
        <v>0</v>
      </c>
      <c r="M20" s="46">
        <f t="shared" si="5"/>
        <v>0</v>
      </c>
      <c r="N20" s="46">
        <f t="shared" si="6"/>
        <v>0</v>
      </c>
      <c r="P20" s="46" t="b">
        <f t="shared" si="7"/>
        <v>1</v>
      </c>
    </row>
    <row r="21" spans="2:16" ht="15.75" x14ac:dyDescent="0.25">
      <c r="B21" s="245">
        <v>6</v>
      </c>
      <c r="C21" s="251"/>
      <c r="D21" s="252"/>
      <c r="E21" s="251"/>
      <c r="F21" s="252"/>
      <c r="H21" s="269" t="b">
        <f>IF(ISBLANK(C21),TRUE,IF(OR(ISBLANK(D21),ISBLANK(E21),ISBLANK(F21),ISBLANK(#REF!)),FALSE,TRUE))</f>
        <v>1</v>
      </c>
      <c r="I21" s="46">
        <f t="shared" si="1"/>
        <v>0</v>
      </c>
      <c r="J21" s="46">
        <f t="shared" si="2"/>
        <v>0</v>
      </c>
      <c r="K21" s="46">
        <f t="shared" si="3"/>
        <v>0</v>
      </c>
      <c r="L21" s="46">
        <f t="shared" si="4"/>
        <v>0</v>
      </c>
      <c r="M21" s="46">
        <f t="shared" si="5"/>
        <v>0</v>
      </c>
      <c r="N21" s="46">
        <f t="shared" si="6"/>
        <v>0</v>
      </c>
      <c r="P21" s="46" t="b">
        <f t="shared" si="7"/>
        <v>1</v>
      </c>
    </row>
    <row r="22" spans="2:16" ht="15.75" x14ac:dyDescent="0.25">
      <c r="B22" s="245">
        <v>7</v>
      </c>
      <c r="C22" s="251"/>
      <c r="D22" s="252"/>
      <c r="E22" s="251"/>
      <c r="F22" s="252"/>
      <c r="H22" s="269" t="b">
        <f>IF(ISBLANK(C22),TRUE,IF(OR(ISBLANK(D22),ISBLANK(E22),ISBLANK(F22),ISBLANK(#REF!)),FALSE,TRUE))</f>
        <v>1</v>
      </c>
      <c r="I22" s="46">
        <f t="shared" si="1"/>
        <v>0</v>
      </c>
      <c r="J22" s="46">
        <f t="shared" si="2"/>
        <v>0</v>
      </c>
      <c r="K22" s="46">
        <f t="shared" si="3"/>
        <v>0</v>
      </c>
      <c r="L22" s="46">
        <f t="shared" si="4"/>
        <v>0</v>
      </c>
      <c r="M22" s="46">
        <f t="shared" si="5"/>
        <v>0</v>
      </c>
      <c r="N22" s="46">
        <f t="shared" si="6"/>
        <v>0</v>
      </c>
      <c r="P22" s="46" t="b">
        <f t="shared" si="7"/>
        <v>1</v>
      </c>
    </row>
    <row r="23" spans="2:16" ht="15.75" x14ac:dyDescent="0.25">
      <c r="B23" s="245">
        <v>8</v>
      </c>
      <c r="C23" s="251"/>
      <c r="D23" s="252"/>
      <c r="E23" s="251"/>
      <c r="F23" s="252"/>
      <c r="H23" s="269" t="b">
        <f>IF(ISBLANK(C23),TRUE,IF(OR(ISBLANK(D23),ISBLANK(E23),ISBLANK(F23),ISBLANK(#REF!)),FALSE,TRUE))</f>
        <v>1</v>
      </c>
      <c r="I23" s="46">
        <f t="shared" si="1"/>
        <v>0</v>
      </c>
      <c r="J23" s="46">
        <f t="shared" si="2"/>
        <v>0</v>
      </c>
      <c r="K23" s="46">
        <f t="shared" si="3"/>
        <v>0</v>
      </c>
      <c r="L23" s="46">
        <f t="shared" si="4"/>
        <v>0</v>
      </c>
      <c r="M23" s="46">
        <f t="shared" si="5"/>
        <v>0</v>
      </c>
      <c r="N23" s="46">
        <f t="shared" si="6"/>
        <v>0</v>
      </c>
      <c r="P23" s="46" t="b">
        <f t="shared" si="7"/>
        <v>1</v>
      </c>
    </row>
    <row r="24" spans="2:16" ht="15.75" x14ac:dyDescent="0.25">
      <c r="B24" s="245">
        <v>9</v>
      </c>
      <c r="C24" s="251"/>
      <c r="D24" s="252"/>
      <c r="E24" s="251"/>
      <c r="F24" s="252"/>
      <c r="H24" s="269" t="b">
        <f>IF(ISBLANK(C24),TRUE,IF(OR(ISBLANK(D24),ISBLANK(E24),ISBLANK(F24),ISBLANK(#REF!)),FALSE,TRUE))</f>
        <v>1</v>
      </c>
      <c r="I24" s="46">
        <f t="shared" si="1"/>
        <v>0</v>
      </c>
      <c r="J24" s="46">
        <f t="shared" si="2"/>
        <v>0</v>
      </c>
      <c r="K24" s="46">
        <f t="shared" si="3"/>
        <v>0</v>
      </c>
      <c r="L24" s="46">
        <f t="shared" si="4"/>
        <v>0</v>
      </c>
      <c r="M24" s="46">
        <f t="shared" si="5"/>
        <v>0</v>
      </c>
      <c r="N24" s="46">
        <f t="shared" si="6"/>
        <v>0</v>
      </c>
      <c r="P24" s="46" t="b">
        <f t="shared" si="7"/>
        <v>1</v>
      </c>
    </row>
    <row r="25" spans="2:16" ht="15.75" x14ac:dyDescent="0.25">
      <c r="B25" s="245">
        <v>10</v>
      </c>
      <c r="C25" s="251"/>
      <c r="D25" s="252"/>
      <c r="E25" s="251"/>
      <c r="F25" s="252"/>
      <c r="H25" s="269" t="b">
        <f>IF(ISBLANK(C25),TRUE,IF(OR(ISBLANK(D25),ISBLANK(E25),ISBLANK(F25),ISBLANK(#REF!)),FALSE,TRUE))</f>
        <v>1</v>
      </c>
      <c r="I25" s="46">
        <f t="shared" si="1"/>
        <v>0</v>
      </c>
      <c r="J25" s="46">
        <f t="shared" si="2"/>
        <v>0</v>
      </c>
      <c r="K25" s="46">
        <f t="shared" si="3"/>
        <v>0</v>
      </c>
      <c r="L25" s="46">
        <f t="shared" si="4"/>
        <v>0</v>
      </c>
      <c r="M25" s="46">
        <f t="shared" si="5"/>
        <v>0</v>
      </c>
      <c r="N25" s="46">
        <f t="shared" si="6"/>
        <v>0</v>
      </c>
      <c r="P25" s="46" t="b">
        <f t="shared" si="7"/>
        <v>1</v>
      </c>
    </row>
    <row r="26" spans="2:16" ht="15.75" x14ac:dyDescent="0.25">
      <c r="B26" s="245">
        <v>11</v>
      </c>
      <c r="C26" s="251"/>
      <c r="D26" s="252"/>
      <c r="E26" s="251"/>
      <c r="F26" s="252"/>
      <c r="H26" s="269" t="b">
        <f>IF(ISBLANK(C26),TRUE,IF(OR(ISBLANK(D26),ISBLANK(E26),ISBLANK(F26),ISBLANK(#REF!)),FALSE,TRUE))</f>
        <v>1</v>
      </c>
      <c r="I26" s="46">
        <f t="shared" si="1"/>
        <v>0</v>
      </c>
      <c r="J26" s="46">
        <f t="shared" si="2"/>
        <v>0</v>
      </c>
      <c r="K26" s="46">
        <f t="shared" si="3"/>
        <v>0</v>
      </c>
      <c r="L26" s="46">
        <f t="shared" si="4"/>
        <v>0</v>
      </c>
      <c r="M26" s="46">
        <f t="shared" si="5"/>
        <v>0</v>
      </c>
      <c r="N26" s="46">
        <f t="shared" si="6"/>
        <v>0</v>
      </c>
      <c r="P26" s="46" t="b">
        <f t="shared" si="7"/>
        <v>1</v>
      </c>
    </row>
    <row r="27" spans="2:16" ht="15.75" x14ac:dyDescent="0.25">
      <c r="B27" s="245">
        <v>12</v>
      </c>
      <c r="C27" s="251"/>
      <c r="D27" s="252"/>
      <c r="E27" s="251"/>
      <c r="F27" s="252"/>
      <c r="H27" s="269" t="b">
        <f>IF(ISBLANK(C27),TRUE,IF(OR(ISBLANK(D27),ISBLANK(E27),ISBLANK(F27),ISBLANK(#REF!)),FALSE,TRUE))</f>
        <v>1</v>
      </c>
      <c r="I27" s="46">
        <f t="shared" si="1"/>
        <v>0</v>
      </c>
      <c r="J27" s="46">
        <f t="shared" si="2"/>
        <v>0</v>
      </c>
      <c r="K27" s="46">
        <f t="shared" si="3"/>
        <v>0</v>
      </c>
      <c r="L27" s="46">
        <f t="shared" si="4"/>
        <v>0</v>
      </c>
      <c r="M27" s="46">
        <f t="shared" si="5"/>
        <v>0</v>
      </c>
      <c r="N27" s="46">
        <f t="shared" si="6"/>
        <v>0</v>
      </c>
      <c r="P27" s="46" t="b">
        <f t="shared" si="7"/>
        <v>1</v>
      </c>
    </row>
    <row r="28" spans="2:16" ht="15.75" x14ac:dyDescent="0.25">
      <c r="B28" s="245">
        <v>13</v>
      </c>
      <c r="C28" s="251"/>
      <c r="D28" s="252"/>
      <c r="E28" s="251"/>
      <c r="F28" s="252"/>
      <c r="H28" s="269" t="b">
        <f>IF(ISBLANK(C28),TRUE,IF(OR(ISBLANK(D28),ISBLANK(E28),ISBLANK(F28),ISBLANK(#REF!)),FALSE,TRUE))</f>
        <v>1</v>
      </c>
      <c r="I28" s="46">
        <f t="shared" si="1"/>
        <v>0</v>
      </c>
      <c r="J28" s="46">
        <f t="shared" si="2"/>
        <v>0</v>
      </c>
      <c r="K28" s="46">
        <f t="shared" si="3"/>
        <v>0</v>
      </c>
      <c r="L28" s="46">
        <f t="shared" si="4"/>
        <v>0</v>
      </c>
      <c r="M28" s="46">
        <f t="shared" si="5"/>
        <v>0</v>
      </c>
      <c r="N28" s="46">
        <f t="shared" si="6"/>
        <v>0</v>
      </c>
      <c r="P28" s="46" t="b">
        <f t="shared" si="7"/>
        <v>1</v>
      </c>
    </row>
    <row r="29" spans="2:16" ht="15.75" x14ac:dyDescent="0.25">
      <c r="B29" s="245">
        <v>14</v>
      </c>
      <c r="C29" s="251"/>
      <c r="D29" s="252"/>
      <c r="E29" s="251"/>
      <c r="F29" s="252"/>
      <c r="H29" s="269" t="b">
        <f>IF(ISBLANK(C29),TRUE,IF(OR(ISBLANK(D29),ISBLANK(E29),ISBLANK(F29),ISBLANK(#REF!)),FALSE,TRUE))</f>
        <v>1</v>
      </c>
      <c r="I29" s="46">
        <f t="shared" si="1"/>
        <v>0</v>
      </c>
      <c r="J29" s="46">
        <f t="shared" si="2"/>
        <v>0</v>
      </c>
      <c r="K29" s="46">
        <f t="shared" si="3"/>
        <v>0</v>
      </c>
      <c r="L29" s="46">
        <f t="shared" si="4"/>
        <v>0</v>
      </c>
      <c r="M29" s="46">
        <f t="shared" si="5"/>
        <v>0</v>
      </c>
      <c r="N29" s="46">
        <f t="shared" si="6"/>
        <v>0</v>
      </c>
      <c r="P29" s="46" t="b">
        <f t="shared" si="7"/>
        <v>1</v>
      </c>
    </row>
    <row r="30" spans="2:16" ht="15.75" x14ac:dyDescent="0.25">
      <c r="B30" s="245">
        <v>15</v>
      </c>
      <c r="C30" s="251"/>
      <c r="D30" s="252"/>
      <c r="E30" s="251"/>
      <c r="F30" s="252"/>
      <c r="H30" s="269" t="b">
        <f>IF(ISBLANK(C30),TRUE,IF(OR(ISBLANK(D30),ISBLANK(E30),ISBLANK(F30),ISBLANK(#REF!)),FALSE,TRUE))</f>
        <v>1</v>
      </c>
      <c r="I30" s="46">
        <f t="shared" si="1"/>
        <v>0</v>
      </c>
      <c r="J30" s="46">
        <f t="shared" si="2"/>
        <v>0</v>
      </c>
      <c r="K30" s="46">
        <f t="shared" si="3"/>
        <v>0</v>
      </c>
      <c r="L30" s="46">
        <f t="shared" si="4"/>
        <v>0</v>
      </c>
      <c r="M30" s="46">
        <f t="shared" si="5"/>
        <v>0</v>
      </c>
      <c r="N30" s="46">
        <f t="shared" si="6"/>
        <v>0</v>
      </c>
      <c r="P30" s="46" t="b">
        <f t="shared" si="7"/>
        <v>1</v>
      </c>
    </row>
    <row r="31" spans="2:16" ht="15.75" x14ac:dyDescent="0.25">
      <c r="B31" s="245">
        <v>16</v>
      </c>
      <c r="C31" s="251"/>
      <c r="D31" s="252"/>
      <c r="E31" s="251"/>
      <c r="F31" s="252"/>
      <c r="H31" s="269" t="b">
        <f>IF(ISBLANK(C31),TRUE,IF(OR(ISBLANK(D31),ISBLANK(E31),ISBLANK(F31),ISBLANK(#REF!)),FALSE,TRUE))</f>
        <v>1</v>
      </c>
      <c r="I31" s="46">
        <f t="shared" si="1"/>
        <v>0</v>
      </c>
      <c r="J31" s="46">
        <f t="shared" si="2"/>
        <v>0</v>
      </c>
      <c r="K31" s="46">
        <f t="shared" si="3"/>
        <v>0</v>
      </c>
      <c r="L31" s="46">
        <f t="shared" si="4"/>
        <v>0</v>
      </c>
      <c r="M31" s="46">
        <f t="shared" si="5"/>
        <v>0</v>
      </c>
      <c r="N31" s="46">
        <f t="shared" si="6"/>
        <v>0</v>
      </c>
      <c r="P31" s="46" t="b">
        <f t="shared" si="7"/>
        <v>1</v>
      </c>
    </row>
    <row r="32" spans="2:16" ht="15.75" x14ac:dyDescent="0.25">
      <c r="B32" s="245">
        <v>17</v>
      </c>
      <c r="C32" s="251"/>
      <c r="D32" s="252"/>
      <c r="E32" s="251"/>
      <c r="F32" s="252"/>
      <c r="H32" s="269" t="b">
        <f>IF(ISBLANK(C32),TRUE,IF(OR(ISBLANK(D32),ISBLANK(E32),ISBLANK(F32),ISBLANK(#REF!)),FALSE,TRUE))</f>
        <v>1</v>
      </c>
      <c r="I32" s="46">
        <f t="shared" si="1"/>
        <v>0</v>
      </c>
      <c r="J32" s="46">
        <f t="shared" si="2"/>
        <v>0</v>
      </c>
      <c r="K32" s="46">
        <f t="shared" si="3"/>
        <v>0</v>
      </c>
      <c r="L32" s="46">
        <f t="shared" si="4"/>
        <v>0</v>
      </c>
      <c r="M32" s="46">
        <f t="shared" si="5"/>
        <v>0</v>
      </c>
      <c r="N32" s="46">
        <f t="shared" si="6"/>
        <v>0</v>
      </c>
      <c r="P32" s="46" t="b">
        <f t="shared" si="7"/>
        <v>1</v>
      </c>
    </row>
    <row r="33" spans="2:16" ht="15.75" x14ac:dyDescent="0.25">
      <c r="B33" s="245">
        <v>18</v>
      </c>
      <c r="C33" s="251"/>
      <c r="D33" s="252"/>
      <c r="E33" s="251"/>
      <c r="F33" s="252"/>
      <c r="H33" s="269" t="b">
        <f>IF(ISBLANK(C33),TRUE,IF(OR(ISBLANK(D33),ISBLANK(E33),ISBLANK(F33),ISBLANK(#REF!)),FALSE,TRUE))</f>
        <v>1</v>
      </c>
      <c r="I33" s="46">
        <f t="shared" si="1"/>
        <v>0</v>
      </c>
      <c r="J33" s="46">
        <f t="shared" si="2"/>
        <v>0</v>
      </c>
      <c r="K33" s="46">
        <f t="shared" si="3"/>
        <v>0</v>
      </c>
      <c r="L33" s="46">
        <f t="shared" si="4"/>
        <v>0</v>
      </c>
      <c r="M33" s="46">
        <f t="shared" si="5"/>
        <v>0</v>
      </c>
      <c r="N33" s="46">
        <f t="shared" si="6"/>
        <v>0</v>
      </c>
      <c r="P33" s="46" t="b">
        <f t="shared" si="7"/>
        <v>1</v>
      </c>
    </row>
    <row r="34" spans="2:16" ht="15.75" x14ac:dyDescent="0.25">
      <c r="B34" s="245">
        <v>19</v>
      </c>
      <c r="C34" s="251"/>
      <c r="D34" s="252"/>
      <c r="E34" s="251"/>
      <c r="F34" s="252"/>
      <c r="H34" s="269" t="b">
        <f>IF(ISBLANK(C34),TRUE,IF(OR(ISBLANK(D34),ISBLANK(E34),ISBLANK(F34),ISBLANK(#REF!)),FALSE,TRUE))</f>
        <v>1</v>
      </c>
      <c r="I34" s="46">
        <f t="shared" si="1"/>
        <v>0</v>
      </c>
      <c r="J34" s="46">
        <f t="shared" si="2"/>
        <v>0</v>
      </c>
      <c r="K34" s="46">
        <f t="shared" si="3"/>
        <v>0</v>
      </c>
      <c r="L34" s="46">
        <f t="shared" si="4"/>
        <v>0</v>
      </c>
      <c r="M34" s="46">
        <f t="shared" si="5"/>
        <v>0</v>
      </c>
      <c r="N34" s="46">
        <f t="shared" si="6"/>
        <v>0</v>
      </c>
      <c r="P34" s="46" t="b">
        <f t="shared" si="7"/>
        <v>1</v>
      </c>
    </row>
    <row r="35" spans="2:16" ht="15.75" x14ac:dyDescent="0.25">
      <c r="B35" s="245">
        <v>20</v>
      </c>
      <c r="C35" s="251"/>
      <c r="D35" s="252"/>
      <c r="E35" s="251"/>
      <c r="F35" s="252"/>
      <c r="H35" s="269" t="b">
        <f>IF(ISBLANK(C35),TRUE,IF(OR(ISBLANK(D35),ISBLANK(E35),ISBLANK(F35),ISBLANK(#REF!)),FALSE,TRUE))</f>
        <v>1</v>
      </c>
      <c r="I35" s="46">
        <f t="shared" si="1"/>
        <v>0</v>
      </c>
      <c r="J35" s="46">
        <f t="shared" si="2"/>
        <v>0</v>
      </c>
      <c r="K35" s="46">
        <f t="shared" si="3"/>
        <v>0</v>
      </c>
      <c r="L35" s="46">
        <f t="shared" si="4"/>
        <v>0</v>
      </c>
      <c r="M35" s="46">
        <f t="shared" si="5"/>
        <v>0</v>
      </c>
      <c r="N35" s="46">
        <f t="shared" si="6"/>
        <v>0</v>
      </c>
      <c r="P35" s="46" t="b">
        <f t="shared" si="7"/>
        <v>1</v>
      </c>
    </row>
    <row r="36" spans="2:16" ht="15.75" x14ac:dyDescent="0.25">
      <c r="B36" s="245">
        <v>21</v>
      </c>
      <c r="C36" s="251"/>
      <c r="D36" s="252"/>
      <c r="E36" s="251"/>
      <c r="F36" s="252"/>
      <c r="H36" s="269" t="b">
        <f>IF(ISBLANK(C36),TRUE,IF(OR(ISBLANK(D36),ISBLANK(E36),ISBLANK(F36),ISBLANK(#REF!)),FALSE,TRUE))</f>
        <v>1</v>
      </c>
      <c r="I36" s="46">
        <f t="shared" si="1"/>
        <v>0</v>
      </c>
      <c r="J36" s="46">
        <f t="shared" si="2"/>
        <v>0</v>
      </c>
      <c r="K36" s="46">
        <f t="shared" si="3"/>
        <v>0</v>
      </c>
      <c r="L36" s="46">
        <f t="shared" si="4"/>
        <v>0</v>
      </c>
      <c r="M36" s="46">
        <f t="shared" si="5"/>
        <v>0</v>
      </c>
      <c r="N36" s="46">
        <f t="shared" si="6"/>
        <v>0</v>
      </c>
      <c r="P36" s="46" t="b">
        <f t="shared" si="7"/>
        <v>1</v>
      </c>
    </row>
    <row r="37" spans="2:16" ht="15.75" x14ac:dyDescent="0.25">
      <c r="B37" s="245">
        <v>22</v>
      </c>
      <c r="C37" s="251"/>
      <c r="D37" s="252"/>
      <c r="E37" s="251"/>
      <c r="F37" s="252"/>
      <c r="H37" s="269" t="b">
        <f>IF(ISBLANK(C37),TRUE,IF(OR(ISBLANK(D37),ISBLANK(E37),ISBLANK(F37),ISBLANK(#REF!)),FALSE,TRUE))</f>
        <v>1</v>
      </c>
      <c r="I37" s="46">
        <f t="shared" si="1"/>
        <v>0</v>
      </c>
      <c r="J37" s="46">
        <f t="shared" si="2"/>
        <v>0</v>
      </c>
      <c r="K37" s="46">
        <f t="shared" si="3"/>
        <v>0</v>
      </c>
      <c r="L37" s="46">
        <f t="shared" si="4"/>
        <v>0</v>
      </c>
      <c r="M37" s="46">
        <f t="shared" si="5"/>
        <v>0</v>
      </c>
      <c r="N37" s="46">
        <f t="shared" si="6"/>
        <v>0</v>
      </c>
      <c r="P37" s="46" t="b">
        <f t="shared" si="7"/>
        <v>1</v>
      </c>
    </row>
    <row r="38" spans="2:16" ht="15.75" x14ac:dyDescent="0.25">
      <c r="B38" s="245">
        <v>23</v>
      </c>
      <c r="C38" s="251"/>
      <c r="D38" s="252"/>
      <c r="E38" s="251"/>
      <c r="F38" s="252"/>
      <c r="H38" s="269" t="b">
        <f>IF(ISBLANK(C38),TRUE,IF(OR(ISBLANK(D38),ISBLANK(E38),ISBLANK(F38),ISBLANK(#REF!)),FALSE,TRUE))</f>
        <v>1</v>
      </c>
      <c r="I38" s="46">
        <f t="shared" si="1"/>
        <v>0</v>
      </c>
      <c r="J38" s="46">
        <f t="shared" si="2"/>
        <v>0</v>
      </c>
      <c r="K38" s="46">
        <f t="shared" si="3"/>
        <v>0</v>
      </c>
      <c r="L38" s="46">
        <f t="shared" si="4"/>
        <v>0</v>
      </c>
      <c r="M38" s="46">
        <f t="shared" si="5"/>
        <v>0</v>
      </c>
      <c r="N38" s="46">
        <f t="shared" si="6"/>
        <v>0</v>
      </c>
      <c r="P38" s="46" t="b">
        <f t="shared" si="7"/>
        <v>1</v>
      </c>
    </row>
    <row r="39" spans="2:16" ht="15.75" x14ac:dyDescent="0.25">
      <c r="B39" s="245">
        <v>24</v>
      </c>
      <c r="C39" s="251"/>
      <c r="D39" s="252"/>
      <c r="E39" s="251"/>
      <c r="F39" s="252"/>
      <c r="H39" s="269" t="b">
        <f>IF(ISBLANK(C39),TRUE,IF(OR(ISBLANK(D39),ISBLANK(E39),ISBLANK(F39),ISBLANK(#REF!)),FALSE,TRUE))</f>
        <v>1</v>
      </c>
      <c r="I39" s="46">
        <f t="shared" si="1"/>
        <v>0</v>
      </c>
      <c r="J39" s="46">
        <f t="shared" si="2"/>
        <v>0</v>
      </c>
      <c r="K39" s="46">
        <f t="shared" si="3"/>
        <v>0</v>
      </c>
      <c r="L39" s="46">
        <f t="shared" si="4"/>
        <v>0</v>
      </c>
      <c r="M39" s="46">
        <f t="shared" si="5"/>
        <v>0</v>
      </c>
      <c r="N39" s="46">
        <f t="shared" si="6"/>
        <v>0</v>
      </c>
      <c r="P39" s="46" t="b">
        <f t="shared" si="7"/>
        <v>1</v>
      </c>
    </row>
    <row r="40" spans="2:16" ht="15.75" x14ac:dyDescent="0.25">
      <c r="B40" s="245">
        <v>25</v>
      </c>
      <c r="C40" s="251"/>
      <c r="D40" s="252"/>
      <c r="E40" s="251"/>
      <c r="F40" s="252"/>
      <c r="H40" s="269" t="b">
        <f>IF(ISBLANK(C40),TRUE,IF(OR(ISBLANK(D40),ISBLANK(E40),ISBLANK(F40),ISBLANK(#REF!)),FALSE,TRUE))</f>
        <v>1</v>
      </c>
      <c r="I40" s="46">
        <f t="shared" si="1"/>
        <v>0</v>
      </c>
      <c r="J40" s="46">
        <f t="shared" si="2"/>
        <v>0</v>
      </c>
      <c r="K40" s="46">
        <f t="shared" si="3"/>
        <v>0</v>
      </c>
      <c r="L40" s="46">
        <f t="shared" si="4"/>
        <v>0</v>
      </c>
      <c r="M40" s="46">
        <f t="shared" si="5"/>
        <v>0</v>
      </c>
      <c r="N40" s="46">
        <f t="shared" si="6"/>
        <v>0</v>
      </c>
      <c r="P40" s="46" t="b">
        <f t="shared" si="7"/>
        <v>1</v>
      </c>
    </row>
    <row r="41" spans="2:16" ht="15.75" x14ac:dyDescent="0.25">
      <c r="B41" s="245">
        <v>26</v>
      </c>
      <c r="C41" s="251"/>
      <c r="D41" s="252"/>
      <c r="E41" s="251"/>
      <c r="F41" s="252"/>
      <c r="H41" s="269" t="b">
        <f>IF(ISBLANK(C41),TRUE,IF(OR(ISBLANK(D41),ISBLANK(E41),ISBLANK(F41),ISBLANK(#REF!)),FALSE,TRUE))</f>
        <v>1</v>
      </c>
      <c r="I41" s="46">
        <f t="shared" si="1"/>
        <v>0</v>
      </c>
      <c r="J41" s="46">
        <f t="shared" si="2"/>
        <v>0</v>
      </c>
      <c r="K41" s="46">
        <f t="shared" si="3"/>
        <v>0</v>
      </c>
      <c r="L41" s="46">
        <f t="shared" si="4"/>
        <v>0</v>
      </c>
      <c r="M41" s="46">
        <f t="shared" si="5"/>
        <v>0</v>
      </c>
      <c r="N41" s="46">
        <f t="shared" si="6"/>
        <v>0</v>
      </c>
      <c r="P41" s="46" t="b">
        <f t="shared" si="7"/>
        <v>1</v>
      </c>
    </row>
    <row r="42" spans="2:16" ht="15.75" x14ac:dyDescent="0.25">
      <c r="B42" s="245">
        <v>27</v>
      </c>
      <c r="C42" s="251"/>
      <c r="D42" s="252"/>
      <c r="E42" s="251"/>
      <c r="F42" s="252"/>
      <c r="H42" s="269" t="b">
        <f>IF(ISBLANK(C42),TRUE,IF(OR(ISBLANK(D42),ISBLANK(E42),ISBLANK(F42),ISBLANK(#REF!)),FALSE,TRUE))</f>
        <v>1</v>
      </c>
      <c r="I42" s="46">
        <f t="shared" si="1"/>
        <v>0</v>
      </c>
      <c r="J42" s="46">
        <f t="shared" si="2"/>
        <v>0</v>
      </c>
      <c r="K42" s="46">
        <f t="shared" si="3"/>
        <v>0</v>
      </c>
      <c r="L42" s="46">
        <f t="shared" si="4"/>
        <v>0</v>
      </c>
      <c r="M42" s="46">
        <f t="shared" si="5"/>
        <v>0</v>
      </c>
      <c r="N42" s="46">
        <f t="shared" si="6"/>
        <v>0</v>
      </c>
      <c r="P42" s="46" t="b">
        <f t="shared" si="7"/>
        <v>1</v>
      </c>
    </row>
    <row r="43" spans="2:16" ht="15.75" x14ac:dyDescent="0.25">
      <c r="B43" s="245">
        <v>28</v>
      </c>
      <c r="C43" s="251"/>
      <c r="D43" s="252"/>
      <c r="E43" s="251"/>
      <c r="F43" s="252"/>
      <c r="H43" s="269" t="b">
        <f>IF(ISBLANK(C43),TRUE,IF(OR(ISBLANK(D43),ISBLANK(E43),ISBLANK(F43),ISBLANK(#REF!)),FALSE,TRUE))</f>
        <v>1</v>
      </c>
      <c r="I43" s="46">
        <f t="shared" si="1"/>
        <v>0</v>
      </c>
      <c r="J43" s="46">
        <f t="shared" si="2"/>
        <v>0</v>
      </c>
      <c r="K43" s="46">
        <f t="shared" si="3"/>
        <v>0</v>
      </c>
      <c r="L43" s="46">
        <f t="shared" si="4"/>
        <v>0</v>
      </c>
      <c r="M43" s="46">
        <f t="shared" si="5"/>
        <v>0</v>
      </c>
      <c r="N43" s="46">
        <f t="shared" si="6"/>
        <v>0</v>
      </c>
      <c r="P43" s="46" t="b">
        <f t="shared" si="7"/>
        <v>1</v>
      </c>
    </row>
    <row r="44" spans="2:16" ht="15.75" x14ac:dyDescent="0.25">
      <c r="B44" s="245">
        <v>29</v>
      </c>
      <c r="C44" s="251"/>
      <c r="D44" s="252"/>
      <c r="E44" s="251"/>
      <c r="F44" s="252"/>
      <c r="H44" s="269" t="b">
        <f>IF(ISBLANK(C44),TRUE,IF(OR(ISBLANK(D44),ISBLANK(E44),ISBLANK(F44),ISBLANK(#REF!)),FALSE,TRUE))</f>
        <v>1</v>
      </c>
      <c r="I44" s="46">
        <f t="shared" si="1"/>
        <v>0</v>
      </c>
      <c r="J44" s="46">
        <f t="shared" si="2"/>
        <v>0</v>
      </c>
      <c r="K44" s="46">
        <f t="shared" si="3"/>
        <v>0</v>
      </c>
      <c r="L44" s="46">
        <f t="shared" si="4"/>
        <v>0</v>
      </c>
      <c r="M44" s="46">
        <f t="shared" si="5"/>
        <v>0</v>
      </c>
      <c r="N44" s="46">
        <f t="shared" si="6"/>
        <v>0</v>
      </c>
      <c r="P44" s="46" t="b">
        <f t="shared" si="7"/>
        <v>1</v>
      </c>
    </row>
    <row r="45" spans="2:16" ht="15.75" x14ac:dyDescent="0.25">
      <c r="B45" s="245">
        <v>30</v>
      </c>
      <c r="C45" s="251"/>
      <c r="D45" s="252"/>
      <c r="E45" s="251"/>
      <c r="F45" s="252"/>
      <c r="H45" s="269" t="b">
        <f>IF(ISBLANK(C45),TRUE,IF(OR(ISBLANK(D45),ISBLANK(E45),ISBLANK(F45),ISBLANK(#REF!)),FALSE,TRUE))</f>
        <v>1</v>
      </c>
      <c r="I45" s="46">
        <f t="shared" si="1"/>
        <v>0</v>
      </c>
      <c r="J45" s="46">
        <f t="shared" si="2"/>
        <v>0</v>
      </c>
      <c r="K45" s="46">
        <f t="shared" si="3"/>
        <v>0</v>
      </c>
      <c r="L45" s="46">
        <f t="shared" si="4"/>
        <v>0</v>
      </c>
      <c r="M45" s="46">
        <f t="shared" si="5"/>
        <v>0</v>
      </c>
      <c r="N45" s="46">
        <f t="shared" si="6"/>
        <v>0</v>
      </c>
      <c r="P45" s="46" t="b">
        <f t="shared" si="7"/>
        <v>1</v>
      </c>
    </row>
    <row r="46" spans="2:16" ht="15.75" x14ac:dyDescent="0.25">
      <c r="B46" s="245">
        <v>31</v>
      </c>
      <c r="C46" s="251"/>
      <c r="D46" s="252"/>
      <c r="E46" s="251"/>
      <c r="F46" s="252"/>
      <c r="H46" s="269" t="b">
        <f>IF(ISBLANK(C46),TRUE,IF(OR(ISBLANK(D46),ISBLANK(E46),ISBLANK(F46),ISBLANK(#REF!)),FALSE,TRUE))</f>
        <v>1</v>
      </c>
      <c r="I46" s="46">
        <f t="shared" si="1"/>
        <v>0</v>
      </c>
      <c r="J46" s="46">
        <f t="shared" si="2"/>
        <v>0</v>
      </c>
      <c r="K46" s="46">
        <f t="shared" si="3"/>
        <v>0</v>
      </c>
      <c r="L46" s="46">
        <f t="shared" si="4"/>
        <v>0</v>
      </c>
      <c r="M46" s="46">
        <f t="shared" si="5"/>
        <v>0</v>
      </c>
      <c r="N46" s="46">
        <f t="shared" si="6"/>
        <v>0</v>
      </c>
      <c r="P46" s="46" t="b">
        <f t="shared" si="7"/>
        <v>1</v>
      </c>
    </row>
    <row r="47" spans="2:16" ht="15.75" x14ac:dyDescent="0.25">
      <c r="B47" s="245">
        <v>32</v>
      </c>
      <c r="C47" s="251"/>
      <c r="D47" s="252"/>
      <c r="E47" s="251"/>
      <c r="F47" s="252"/>
      <c r="H47" s="269" t="b">
        <f>IF(ISBLANK(C47),TRUE,IF(OR(ISBLANK(D47),ISBLANK(E47),ISBLANK(F47),ISBLANK(#REF!)),FALSE,TRUE))</f>
        <v>1</v>
      </c>
      <c r="I47" s="46">
        <f t="shared" si="1"/>
        <v>0</v>
      </c>
      <c r="J47" s="46">
        <f t="shared" si="2"/>
        <v>0</v>
      </c>
      <c r="K47" s="46">
        <f t="shared" si="3"/>
        <v>0</v>
      </c>
      <c r="L47" s="46">
        <f t="shared" si="4"/>
        <v>0</v>
      </c>
      <c r="M47" s="46">
        <f t="shared" si="5"/>
        <v>0</v>
      </c>
      <c r="N47" s="46">
        <f t="shared" si="6"/>
        <v>0</v>
      </c>
      <c r="P47" s="46" t="b">
        <f t="shared" si="7"/>
        <v>1</v>
      </c>
    </row>
    <row r="48" spans="2:16" ht="15.75" x14ac:dyDescent="0.25">
      <c r="B48" s="245">
        <v>33</v>
      </c>
      <c r="C48" s="251"/>
      <c r="D48" s="252"/>
      <c r="E48" s="251"/>
      <c r="F48" s="252"/>
      <c r="H48" s="269" t="b">
        <f>IF(ISBLANK(C48),TRUE,IF(OR(ISBLANK(D48),ISBLANK(E48),ISBLANK(F48),ISBLANK(#REF!)),FALSE,TRUE))</f>
        <v>1</v>
      </c>
      <c r="I48" s="46">
        <f t="shared" si="1"/>
        <v>0</v>
      </c>
      <c r="J48" s="46">
        <f t="shared" si="2"/>
        <v>0</v>
      </c>
      <c r="K48" s="46">
        <f t="shared" si="3"/>
        <v>0</v>
      </c>
      <c r="L48" s="46">
        <f t="shared" si="4"/>
        <v>0</v>
      </c>
      <c r="M48" s="46">
        <f t="shared" si="5"/>
        <v>0</v>
      </c>
      <c r="N48" s="46">
        <f t="shared" si="6"/>
        <v>0</v>
      </c>
      <c r="P48" s="46" t="b">
        <f t="shared" si="7"/>
        <v>1</v>
      </c>
    </row>
    <row r="49" spans="2:16" ht="15.75" x14ac:dyDescent="0.25">
      <c r="B49" s="245">
        <v>34</v>
      </c>
      <c r="C49" s="251"/>
      <c r="D49" s="252"/>
      <c r="E49" s="251"/>
      <c r="F49" s="252"/>
      <c r="H49" s="269" t="b">
        <f>IF(ISBLANK(C49),TRUE,IF(OR(ISBLANK(D49),ISBLANK(E49),ISBLANK(F49),ISBLANK(#REF!)),FALSE,TRUE))</f>
        <v>1</v>
      </c>
      <c r="I49" s="46">
        <f t="shared" si="1"/>
        <v>0</v>
      </c>
      <c r="J49" s="46">
        <f t="shared" si="2"/>
        <v>0</v>
      </c>
      <c r="K49" s="46">
        <f t="shared" si="3"/>
        <v>0</v>
      </c>
      <c r="L49" s="46">
        <f t="shared" si="4"/>
        <v>0</v>
      </c>
      <c r="M49" s="46">
        <f t="shared" si="5"/>
        <v>0</v>
      </c>
      <c r="N49" s="46">
        <f t="shared" si="6"/>
        <v>0</v>
      </c>
      <c r="P49" s="46" t="b">
        <f t="shared" si="7"/>
        <v>1</v>
      </c>
    </row>
    <row r="50" spans="2:16" ht="15.75" x14ac:dyDescent="0.25">
      <c r="B50" s="245">
        <v>35</v>
      </c>
      <c r="C50" s="251"/>
      <c r="D50" s="252"/>
      <c r="E50" s="251"/>
      <c r="F50" s="252"/>
      <c r="H50" s="269" t="b">
        <f>IF(ISBLANK(C50),TRUE,IF(OR(ISBLANK(D50),ISBLANK(E50),ISBLANK(F50),ISBLANK(#REF!)),FALSE,TRUE))</f>
        <v>1</v>
      </c>
      <c r="I50" s="46">
        <f t="shared" si="1"/>
        <v>0</v>
      </c>
      <c r="J50" s="46">
        <f t="shared" si="2"/>
        <v>0</v>
      </c>
      <c r="K50" s="46">
        <f t="shared" si="3"/>
        <v>0</v>
      </c>
      <c r="L50" s="46">
        <f t="shared" si="4"/>
        <v>0</v>
      </c>
      <c r="M50" s="46">
        <f t="shared" si="5"/>
        <v>0</v>
      </c>
      <c r="N50" s="46">
        <f t="shared" si="6"/>
        <v>0</v>
      </c>
      <c r="P50" s="46" t="b">
        <f t="shared" si="7"/>
        <v>1</v>
      </c>
    </row>
    <row r="51" spans="2:16" ht="15.75" x14ac:dyDescent="0.25">
      <c r="B51" s="245">
        <v>36</v>
      </c>
      <c r="C51" s="251"/>
      <c r="D51" s="252"/>
      <c r="E51" s="251"/>
      <c r="F51" s="252"/>
      <c r="H51" s="269" t="b">
        <f>IF(ISBLANK(C51),TRUE,IF(OR(ISBLANK(D51),ISBLANK(E51),ISBLANK(F51),ISBLANK(#REF!)),FALSE,TRUE))</f>
        <v>1</v>
      </c>
      <c r="I51" s="46">
        <f t="shared" si="1"/>
        <v>0</v>
      </c>
      <c r="J51" s="46">
        <f t="shared" si="2"/>
        <v>0</v>
      </c>
      <c r="K51" s="46">
        <f t="shared" si="3"/>
        <v>0</v>
      </c>
      <c r="L51" s="46">
        <f t="shared" si="4"/>
        <v>0</v>
      </c>
      <c r="M51" s="46">
        <f t="shared" si="5"/>
        <v>0</v>
      </c>
      <c r="N51" s="46">
        <f t="shared" si="6"/>
        <v>0</v>
      </c>
      <c r="P51" s="46" t="b">
        <f t="shared" si="7"/>
        <v>1</v>
      </c>
    </row>
    <row r="52" spans="2:16" ht="15.75" x14ac:dyDescent="0.25">
      <c r="B52" s="245">
        <v>37</v>
      </c>
      <c r="C52" s="251"/>
      <c r="D52" s="252"/>
      <c r="E52" s="251"/>
      <c r="F52" s="252"/>
      <c r="H52" s="269" t="b">
        <f>IF(ISBLANK(C52),TRUE,IF(OR(ISBLANK(D52),ISBLANK(E52),ISBLANK(F52),ISBLANK(#REF!)),FALSE,TRUE))</f>
        <v>1</v>
      </c>
      <c r="I52" s="46">
        <f t="shared" si="1"/>
        <v>0</v>
      </c>
      <c r="J52" s="46">
        <f t="shared" si="2"/>
        <v>0</v>
      </c>
      <c r="K52" s="46">
        <f t="shared" si="3"/>
        <v>0</v>
      </c>
      <c r="L52" s="46">
        <f t="shared" si="4"/>
        <v>0</v>
      </c>
      <c r="M52" s="46">
        <f t="shared" si="5"/>
        <v>0</v>
      </c>
      <c r="N52" s="46">
        <f t="shared" si="6"/>
        <v>0</v>
      </c>
      <c r="P52" s="46" t="b">
        <f t="shared" si="7"/>
        <v>1</v>
      </c>
    </row>
    <row r="53" spans="2:16" ht="15.75" x14ac:dyDescent="0.25">
      <c r="B53" s="245">
        <v>38</v>
      </c>
      <c r="C53" s="251"/>
      <c r="D53" s="252"/>
      <c r="E53" s="251"/>
      <c r="F53" s="252"/>
      <c r="H53" s="269" t="b">
        <f>IF(ISBLANK(C53),TRUE,IF(OR(ISBLANK(D53),ISBLANK(E53),ISBLANK(F53),ISBLANK(#REF!)),FALSE,TRUE))</f>
        <v>1</v>
      </c>
      <c r="I53" s="46">
        <f t="shared" si="1"/>
        <v>0</v>
      </c>
      <c r="J53" s="46">
        <f t="shared" si="2"/>
        <v>0</v>
      </c>
      <c r="K53" s="46">
        <f t="shared" si="3"/>
        <v>0</v>
      </c>
      <c r="L53" s="46">
        <f t="shared" si="4"/>
        <v>0</v>
      </c>
      <c r="M53" s="46">
        <f t="shared" si="5"/>
        <v>0</v>
      </c>
      <c r="N53" s="46">
        <f t="shared" si="6"/>
        <v>0</v>
      </c>
      <c r="P53" s="46" t="b">
        <f t="shared" si="7"/>
        <v>1</v>
      </c>
    </row>
    <row r="54" spans="2:16" ht="15.75" x14ac:dyDescent="0.25">
      <c r="B54" s="245">
        <v>39</v>
      </c>
      <c r="C54" s="251"/>
      <c r="D54" s="252"/>
      <c r="E54" s="251"/>
      <c r="F54" s="252"/>
      <c r="H54" s="269" t="b">
        <f>IF(ISBLANK(C54),TRUE,IF(OR(ISBLANK(D54),ISBLANK(E54),ISBLANK(F54),ISBLANK(#REF!)),FALSE,TRUE))</f>
        <v>1</v>
      </c>
      <c r="I54" s="46">
        <f t="shared" si="1"/>
        <v>0</v>
      </c>
      <c r="J54" s="46">
        <f t="shared" si="2"/>
        <v>0</v>
      </c>
      <c r="K54" s="46">
        <f t="shared" si="3"/>
        <v>0</v>
      </c>
      <c r="L54" s="46">
        <f t="shared" si="4"/>
        <v>0</v>
      </c>
      <c r="M54" s="46">
        <f t="shared" si="5"/>
        <v>0</v>
      </c>
      <c r="N54" s="46">
        <f t="shared" si="6"/>
        <v>0</v>
      </c>
      <c r="P54" s="46" t="b">
        <f t="shared" si="7"/>
        <v>1</v>
      </c>
    </row>
    <row r="55" spans="2:16" ht="15.75" x14ac:dyDescent="0.25">
      <c r="B55" s="245">
        <v>40</v>
      </c>
      <c r="C55" s="251"/>
      <c r="D55" s="252"/>
      <c r="E55" s="251"/>
      <c r="F55" s="252"/>
      <c r="H55" s="269" t="b">
        <f>IF(ISBLANK(C55),TRUE,IF(OR(ISBLANK(D55),ISBLANK(E55),ISBLANK(F55),ISBLANK(#REF!)),FALSE,TRUE))</f>
        <v>1</v>
      </c>
      <c r="I55" s="46">
        <f t="shared" si="1"/>
        <v>0</v>
      </c>
      <c r="J55" s="46">
        <f t="shared" si="2"/>
        <v>0</v>
      </c>
      <c r="K55" s="46">
        <f t="shared" si="3"/>
        <v>0</v>
      </c>
      <c r="L55" s="46">
        <f t="shared" si="4"/>
        <v>0</v>
      </c>
      <c r="M55" s="46">
        <f t="shared" si="5"/>
        <v>0</v>
      </c>
      <c r="N55" s="46">
        <f t="shared" si="6"/>
        <v>0</v>
      </c>
      <c r="P55" s="46" t="b">
        <f t="shared" si="7"/>
        <v>1</v>
      </c>
    </row>
    <row r="56" spans="2:16" ht="15.75" x14ac:dyDescent="0.25">
      <c r="B56" s="245">
        <v>41</v>
      </c>
      <c r="C56" s="251"/>
      <c r="D56" s="252"/>
      <c r="E56" s="251"/>
      <c r="F56" s="252"/>
      <c r="H56" s="269" t="b">
        <f>IF(ISBLANK(C56),TRUE,IF(OR(ISBLANK(D56),ISBLANK(E56),ISBLANK(F56),ISBLANK(#REF!)),FALSE,TRUE))</f>
        <v>1</v>
      </c>
      <c r="I56" s="46">
        <f t="shared" si="1"/>
        <v>0</v>
      </c>
      <c r="J56" s="46">
        <f t="shared" si="2"/>
        <v>0</v>
      </c>
      <c r="K56" s="46">
        <f t="shared" si="3"/>
        <v>0</v>
      </c>
      <c r="L56" s="46">
        <f t="shared" si="4"/>
        <v>0</v>
      </c>
      <c r="M56" s="46">
        <f t="shared" si="5"/>
        <v>0</v>
      </c>
      <c r="N56" s="46">
        <f t="shared" si="6"/>
        <v>0</v>
      </c>
      <c r="P56" s="46" t="b">
        <f t="shared" si="7"/>
        <v>1</v>
      </c>
    </row>
    <row r="57" spans="2:16" ht="15.75" x14ac:dyDescent="0.25">
      <c r="B57" s="245">
        <v>42</v>
      </c>
      <c r="C57" s="251"/>
      <c r="D57" s="252"/>
      <c r="E57" s="251"/>
      <c r="F57" s="252"/>
      <c r="H57" s="269" t="b">
        <f>IF(ISBLANK(C57),TRUE,IF(OR(ISBLANK(D57),ISBLANK(E57),ISBLANK(F57),ISBLANK(#REF!)),FALSE,TRUE))</f>
        <v>1</v>
      </c>
      <c r="I57" s="46">
        <f t="shared" si="1"/>
        <v>0</v>
      </c>
      <c r="J57" s="46">
        <f t="shared" si="2"/>
        <v>0</v>
      </c>
      <c r="K57" s="46">
        <f t="shared" si="3"/>
        <v>0</v>
      </c>
      <c r="L57" s="46">
        <f t="shared" si="4"/>
        <v>0</v>
      </c>
      <c r="M57" s="46">
        <f t="shared" si="5"/>
        <v>0</v>
      </c>
      <c r="N57" s="46">
        <f t="shared" si="6"/>
        <v>0</v>
      </c>
      <c r="P57" s="46" t="b">
        <f t="shared" si="7"/>
        <v>1</v>
      </c>
    </row>
    <row r="58" spans="2:16" ht="15.75" x14ac:dyDescent="0.25">
      <c r="B58" s="245">
        <v>43</v>
      </c>
      <c r="C58" s="251"/>
      <c r="D58" s="252"/>
      <c r="E58" s="251"/>
      <c r="F58" s="252"/>
      <c r="H58" s="269" t="b">
        <f>IF(ISBLANK(C58),TRUE,IF(OR(ISBLANK(D58),ISBLANK(E58),ISBLANK(F58),ISBLANK(#REF!)),FALSE,TRUE))</f>
        <v>1</v>
      </c>
      <c r="I58" s="46">
        <f t="shared" si="1"/>
        <v>0</v>
      </c>
      <c r="J58" s="46">
        <f t="shared" si="2"/>
        <v>0</v>
      </c>
      <c r="K58" s="46">
        <f t="shared" si="3"/>
        <v>0</v>
      </c>
      <c r="L58" s="46">
        <f t="shared" si="4"/>
        <v>0</v>
      </c>
      <c r="M58" s="46">
        <f t="shared" si="5"/>
        <v>0</v>
      </c>
      <c r="N58" s="46">
        <f t="shared" si="6"/>
        <v>0</v>
      </c>
      <c r="P58" s="46" t="b">
        <f t="shared" si="7"/>
        <v>1</v>
      </c>
    </row>
    <row r="59" spans="2:16" ht="15.75" x14ac:dyDescent="0.25">
      <c r="B59" s="245">
        <v>44</v>
      </c>
      <c r="C59" s="251"/>
      <c r="D59" s="252"/>
      <c r="E59" s="251"/>
      <c r="F59" s="252"/>
      <c r="H59" s="269" t="b">
        <f>IF(ISBLANK(C59),TRUE,IF(OR(ISBLANK(D59),ISBLANK(E59),ISBLANK(F59),ISBLANK(#REF!)),FALSE,TRUE))</f>
        <v>1</v>
      </c>
      <c r="I59" s="46">
        <f t="shared" si="1"/>
        <v>0</v>
      </c>
      <c r="J59" s="46">
        <f t="shared" si="2"/>
        <v>0</v>
      </c>
      <c r="K59" s="46">
        <f t="shared" si="3"/>
        <v>0</v>
      </c>
      <c r="L59" s="46">
        <f t="shared" si="4"/>
        <v>0</v>
      </c>
      <c r="M59" s="46">
        <f t="shared" si="5"/>
        <v>0</v>
      </c>
      <c r="N59" s="46">
        <f t="shared" si="6"/>
        <v>0</v>
      </c>
      <c r="P59" s="46" t="b">
        <f t="shared" si="7"/>
        <v>1</v>
      </c>
    </row>
    <row r="60" spans="2:16" ht="15.75" x14ac:dyDescent="0.25">
      <c r="B60" s="245">
        <v>45</v>
      </c>
      <c r="C60" s="251"/>
      <c r="D60" s="252"/>
      <c r="E60" s="251"/>
      <c r="F60" s="252"/>
      <c r="H60" s="269" t="b">
        <f>IF(ISBLANK(C60),TRUE,IF(OR(ISBLANK(D60),ISBLANK(E60),ISBLANK(F60),ISBLANK(#REF!)),FALSE,TRUE))</f>
        <v>1</v>
      </c>
      <c r="I60" s="46">
        <f t="shared" si="1"/>
        <v>0</v>
      </c>
      <c r="J60" s="46">
        <f t="shared" si="2"/>
        <v>0</v>
      </c>
      <c r="K60" s="46">
        <f t="shared" si="3"/>
        <v>0</v>
      </c>
      <c r="L60" s="46">
        <f t="shared" si="4"/>
        <v>0</v>
      </c>
      <c r="M60" s="46">
        <f t="shared" si="5"/>
        <v>0</v>
      </c>
      <c r="N60" s="46">
        <f t="shared" si="6"/>
        <v>0</v>
      </c>
      <c r="P60" s="46" t="b">
        <f t="shared" si="7"/>
        <v>1</v>
      </c>
    </row>
    <row r="61" spans="2:16" ht="15.75" x14ac:dyDescent="0.25">
      <c r="B61" s="245">
        <v>46</v>
      </c>
      <c r="C61" s="251"/>
      <c r="D61" s="252"/>
      <c r="E61" s="251"/>
      <c r="F61" s="252"/>
      <c r="H61" s="269" t="b">
        <f>IF(ISBLANK(C61),TRUE,IF(OR(ISBLANK(D61),ISBLANK(E61),ISBLANK(F61),ISBLANK(#REF!)),FALSE,TRUE))</f>
        <v>1</v>
      </c>
      <c r="I61" s="46">
        <f t="shared" si="1"/>
        <v>0</v>
      </c>
      <c r="J61" s="46">
        <f t="shared" si="2"/>
        <v>0</v>
      </c>
      <c r="K61" s="46">
        <f t="shared" si="3"/>
        <v>0</v>
      </c>
      <c r="L61" s="46">
        <f t="shared" si="4"/>
        <v>0</v>
      </c>
      <c r="M61" s="46">
        <f t="shared" si="5"/>
        <v>0</v>
      </c>
      <c r="N61" s="46">
        <f t="shared" si="6"/>
        <v>0</v>
      </c>
      <c r="P61" s="46" t="b">
        <f t="shared" si="7"/>
        <v>1</v>
      </c>
    </row>
    <row r="62" spans="2:16" ht="15.75" x14ac:dyDescent="0.25">
      <c r="B62" s="245">
        <v>47</v>
      </c>
      <c r="C62" s="251"/>
      <c r="D62" s="252"/>
      <c r="E62" s="251"/>
      <c r="F62" s="252"/>
      <c r="H62" s="269" t="b">
        <f>IF(ISBLANK(C62),TRUE,IF(OR(ISBLANK(D62),ISBLANK(E62),ISBLANK(F62),ISBLANK(#REF!)),FALSE,TRUE))</f>
        <v>1</v>
      </c>
      <c r="I62" s="46">
        <f t="shared" si="1"/>
        <v>0</v>
      </c>
      <c r="J62" s="46">
        <f t="shared" si="2"/>
        <v>0</v>
      </c>
      <c r="K62" s="46">
        <f t="shared" si="3"/>
        <v>0</v>
      </c>
      <c r="L62" s="46">
        <f t="shared" si="4"/>
        <v>0</v>
      </c>
      <c r="M62" s="46">
        <f t="shared" si="5"/>
        <v>0</v>
      </c>
      <c r="N62" s="46">
        <f t="shared" si="6"/>
        <v>0</v>
      </c>
      <c r="P62" s="46" t="b">
        <f t="shared" si="7"/>
        <v>1</v>
      </c>
    </row>
    <row r="63" spans="2:16" ht="15.75" x14ac:dyDescent="0.25">
      <c r="B63" s="245">
        <v>48</v>
      </c>
      <c r="C63" s="251"/>
      <c r="D63" s="252"/>
      <c r="E63" s="251"/>
      <c r="F63" s="252"/>
      <c r="H63" s="269" t="b">
        <f>IF(ISBLANK(C63),TRUE,IF(OR(ISBLANK(D63),ISBLANK(E63),ISBLANK(F63),ISBLANK(#REF!)),FALSE,TRUE))</f>
        <v>1</v>
      </c>
      <c r="I63" s="46">
        <f t="shared" si="1"/>
        <v>0</v>
      </c>
      <c r="J63" s="46">
        <f t="shared" si="2"/>
        <v>0</v>
      </c>
      <c r="K63" s="46">
        <f t="shared" si="3"/>
        <v>0</v>
      </c>
      <c r="L63" s="46">
        <f t="shared" si="4"/>
        <v>0</v>
      </c>
      <c r="M63" s="46">
        <f t="shared" si="5"/>
        <v>0</v>
      </c>
      <c r="N63" s="46">
        <f t="shared" si="6"/>
        <v>0</v>
      </c>
      <c r="P63" s="46" t="b">
        <f t="shared" si="7"/>
        <v>1</v>
      </c>
    </row>
    <row r="64" spans="2:16" ht="15.75" x14ac:dyDescent="0.25">
      <c r="B64" s="245">
        <v>49</v>
      </c>
      <c r="C64" s="251"/>
      <c r="D64" s="252"/>
      <c r="E64" s="251"/>
      <c r="F64" s="252"/>
      <c r="H64" s="269" t="b">
        <f>IF(ISBLANK(C64),TRUE,IF(OR(ISBLANK(D64),ISBLANK(E64),ISBLANK(F64),ISBLANK(#REF!)),FALSE,TRUE))</f>
        <v>1</v>
      </c>
      <c r="I64" s="46">
        <f t="shared" si="1"/>
        <v>0</v>
      </c>
      <c r="J64" s="46">
        <f t="shared" si="2"/>
        <v>0</v>
      </c>
      <c r="K64" s="46">
        <f t="shared" si="3"/>
        <v>0</v>
      </c>
      <c r="L64" s="46">
        <f t="shared" si="4"/>
        <v>0</v>
      </c>
      <c r="M64" s="46">
        <f t="shared" si="5"/>
        <v>0</v>
      </c>
      <c r="N64" s="46">
        <f t="shared" si="6"/>
        <v>0</v>
      </c>
      <c r="P64" s="46" t="b">
        <f t="shared" si="7"/>
        <v>1</v>
      </c>
    </row>
    <row r="65" spans="2:16" ht="15.75" x14ac:dyDescent="0.25">
      <c r="B65" s="245">
        <v>50</v>
      </c>
      <c r="C65" s="251"/>
      <c r="D65" s="252"/>
      <c r="E65" s="251"/>
      <c r="F65" s="252"/>
      <c r="H65" s="269" t="b">
        <f>IF(ISBLANK(C65),TRUE,IF(OR(ISBLANK(D65),ISBLANK(E65),ISBLANK(F65),ISBLANK(#REF!)),FALSE,TRUE))</f>
        <v>1</v>
      </c>
      <c r="I65" s="46">
        <f t="shared" si="1"/>
        <v>0</v>
      </c>
      <c r="J65" s="46">
        <f t="shared" si="2"/>
        <v>0</v>
      </c>
      <c r="K65" s="46">
        <f t="shared" si="3"/>
        <v>0</v>
      </c>
      <c r="L65" s="46">
        <f t="shared" si="4"/>
        <v>0</v>
      </c>
      <c r="M65" s="46">
        <f t="shared" si="5"/>
        <v>0</v>
      </c>
      <c r="N65" s="46">
        <f t="shared" si="6"/>
        <v>0</v>
      </c>
      <c r="P65" s="46" t="b">
        <f t="shared" si="7"/>
        <v>1</v>
      </c>
    </row>
    <row r="66" spans="2:16" ht="15.75" x14ac:dyDescent="0.25">
      <c r="B66" s="245">
        <v>51</v>
      </c>
      <c r="C66" s="251"/>
      <c r="D66" s="252"/>
      <c r="E66" s="251"/>
      <c r="F66" s="252"/>
      <c r="H66" s="269" t="b">
        <f>IF(ISBLANK(C66),TRUE,IF(OR(ISBLANK(D66),ISBLANK(E66),ISBLANK(F66),ISBLANK(#REF!)),FALSE,TRUE))</f>
        <v>1</v>
      </c>
      <c r="I66" s="46">
        <f t="shared" si="1"/>
        <v>0</v>
      </c>
      <c r="J66" s="46">
        <f t="shared" si="2"/>
        <v>0</v>
      </c>
      <c r="K66" s="46">
        <f t="shared" si="3"/>
        <v>0</v>
      </c>
      <c r="L66" s="46">
        <f t="shared" si="4"/>
        <v>0</v>
      </c>
      <c r="M66" s="46">
        <f t="shared" si="5"/>
        <v>0</v>
      </c>
      <c r="N66" s="46">
        <f t="shared" si="6"/>
        <v>0</v>
      </c>
      <c r="P66" s="46" t="b">
        <f t="shared" si="7"/>
        <v>1</v>
      </c>
    </row>
    <row r="67" spans="2:16" ht="15.75" x14ac:dyDescent="0.25">
      <c r="B67" s="245">
        <v>52</v>
      </c>
      <c r="C67" s="251"/>
      <c r="D67" s="252"/>
      <c r="E67" s="251"/>
      <c r="F67" s="252"/>
      <c r="H67" s="269" t="b">
        <f>IF(ISBLANK(C67),TRUE,IF(OR(ISBLANK(D67),ISBLANK(E67),ISBLANK(F67),ISBLANK(#REF!)),FALSE,TRUE))</f>
        <v>1</v>
      </c>
      <c r="I67" s="46">
        <f t="shared" si="1"/>
        <v>0</v>
      </c>
      <c r="J67" s="46">
        <f t="shared" si="2"/>
        <v>0</v>
      </c>
      <c r="K67" s="46">
        <f t="shared" si="3"/>
        <v>0</v>
      </c>
      <c r="L67" s="46">
        <f t="shared" si="4"/>
        <v>0</v>
      </c>
      <c r="M67" s="46">
        <f t="shared" si="5"/>
        <v>0</v>
      </c>
      <c r="N67" s="46">
        <f t="shared" si="6"/>
        <v>0</v>
      </c>
      <c r="P67" s="46" t="b">
        <f t="shared" si="7"/>
        <v>1</v>
      </c>
    </row>
    <row r="68" spans="2:16" ht="15.75" x14ac:dyDescent="0.25">
      <c r="B68" s="245">
        <v>53</v>
      </c>
      <c r="C68" s="251"/>
      <c r="D68" s="252"/>
      <c r="E68" s="251"/>
      <c r="F68" s="252"/>
      <c r="H68" s="269" t="b">
        <f>IF(ISBLANK(C68),TRUE,IF(OR(ISBLANK(D68),ISBLANK(E68),ISBLANK(F68),ISBLANK(#REF!)),FALSE,TRUE))</f>
        <v>1</v>
      </c>
      <c r="I68" s="46">
        <f t="shared" si="1"/>
        <v>0</v>
      </c>
      <c r="J68" s="46">
        <f t="shared" si="2"/>
        <v>0</v>
      </c>
      <c r="K68" s="46">
        <f t="shared" si="3"/>
        <v>0</v>
      </c>
      <c r="L68" s="46">
        <f t="shared" si="4"/>
        <v>0</v>
      </c>
      <c r="M68" s="46">
        <f t="shared" si="5"/>
        <v>0</v>
      </c>
      <c r="N68" s="46">
        <f t="shared" si="6"/>
        <v>0</v>
      </c>
      <c r="P68" s="46" t="b">
        <f t="shared" si="7"/>
        <v>1</v>
      </c>
    </row>
    <row r="69" spans="2:16" ht="15.75" x14ac:dyDescent="0.25">
      <c r="B69" s="245">
        <v>54</v>
      </c>
      <c r="C69" s="251"/>
      <c r="D69" s="252"/>
      <c r="E69" s="251"/>
      <c r="F69" s="252"/>
      <c r="H69" s="269" t="b">
        <f>IF(ISBLANK(C69),TRUE,IF(OR(ISBLANK(D69),ISBLANK(E69),ISBLANK(F69),ISBLANK(#REF!)),FALSE,TRUE))</f>
        <v>1</v>
      </c>
      <c r="I69" s="46">
        <f t="shared" si="1"/>
        <v>0</v>
      </c>
      <c r="J69" s="46">
        <f t="shared" si="2"/>
        <v>0</v>
      </c>
      <c r="K69" s="46">
        <f t="shared" si="3"/>
        <v>0</v>
      </c>
      <c r="L69" s="46">
        <f t="shared" si="4"/>
        <v>0</v>
      </c>
      <c r="M69" s="46">
        <f t="shared" si="5"/>
        <v>0</v>
      </c>
      <c r="N69" s="46">
        <f t="shared" si="6"/>
        <v>0</v>
      </c>
      <c r="P69" s="46" t="b">
        <f t="shared" si="7"/>
        <v>1</v>
      </c>
    </row>
    <row r="70" spans="2:16" ht="15.75" x14ac:dyDescent="0.25">
      <c r="B70" s="245">
        <v>55</v>
      </c>
      <c r="C70" s="251"/>
      <c r="D70" s="252"/>
      <c r="E70" s="251"/>
      <c r="F70" s="252"/>
      <c r="H70" s="269" t="b">
        <f>IF(ISBLANK(C70),TRUE,IF(OR(ISBLANK(D70),ISBLANK(E70),ISBLANK(F70),ISBLANK(#REF!)),FALSE,TRUE))</f>
        <v>1</v>
      </c>
      <c r="I70" s="46">
        <f t="shared" si="1"/>
        <v>0</v>
      </c>
      <c r="J70" s="46">
        <f t="shared" si="2"/>
        <v>0</v>
      </c>
      <c r="K70" s="46">
        <f t="shared" si="3"/>
        <v>0</v>
      </c>
      <c r="L70" s="46">
        <f t="shared" si="4"/>
        <v>0</v>
      </c>
      <c r="M70" s="46">
        <f t="shared" si="5"/>
        <v>0</v>
      </c>
      <c r="N70" s="46">
        <f t="shared" si="6"/>
        <v>0</v>
      </c>
      <c r="P70" s="46" t="b">
        <f t="shared" si="7"/>
        <v>1</v>
      </c>
    </row>
    <row r="71" spans="2:16" ht="15.75" x14ac:dyDescent="0.25">
      <c r="B71" s="245">
        <v>56</v>
      </c>
      <c r="C71" s="251"/>
      <c r="D71" s="252"/>
      <c r="E71" s="251"/>
      <c r="F71" s="252"/>
      <c r="H71" s="269" t="b">
        <f>IF(ISBLANK(C71),TRUE,IF(OR(ISBLANK(D71),ISBLANK(E71),ISBLANK(F71),ISBLANK(#REF!)),FALSE,TRUE))</f>
        <v>1</v>
      </c>
      <c r="I71" s="46">
        <f t="shared" si="1"/>
        <v>0</v>
      </c>
      <c r="J71" s="46">
        <f t="shared" si="2"/>
        <v>0</v>
      </c>
      <c r="K71" s="46">
        <f t="shared" si="3"/>
        <v>0</v>
      </c>
      <c r="L71" s="46">
        <f t="shared" si="4"/>
        <v>0</v>
      </c>
      <c r="M71" s="46">
        <f t="shared" si="5"/>
        <v>0</v>
      </c>
      <c r="N71" s="46">
        <f t="shared" si="6"/>
        <v>0</v>
      </c>
      <c r="P71" s="46" t="b">
        <f t="shared" si="7"/>
        <v>1</v>
      </c>
    </row>
    <row r="72" spans="2:16" ht="15.75" x14ac:dyDescent="0.25">
      <c r="B72" s="245">
        <v>57</v>
      </c>
      <c r="C72" s="251"/>
      <c r="D72" s="252"/>
      <c r="E72" s="251"/>
      <c r="F72" s="252"/>
      <c r="H72" s="269" t="b">
        <f>IF(ISBLANK(C72),TRUE,IF(OR(ISBLANK(D72),ISBLANK(E72),ISBLANK(F72),ISBLANK(#REF!)),FALSE,TRUE))</f>
        <v>1</v>
      </c>
      <c r="I72" s="46">
        <f t="shared" si="1"/>
        <v>0</v>
      </c>
      <c r="J72" s="46">
        <f t="shared" si="2"/>
        <v>0</v>
      </c>
      <c r="K72" s="46">
        <f t="shared" si="3"/>
        <v>0</v>
      </c>
      <c r="L72" s="46">
        <f t="shared" si="4"/>
        <v>0</v>
      </c>
      <c r="M72" s="46">
        <f t="shared" si="5"/>
        <v>0</v>
      </c>
      <c r="N72" s="46">
        <f t="shared" si="6"/>
        <v>0</v>
      </c>
      <c r="P72" s="46" t="b">
        <f t="shared" si="7"/>
        <v>1</v>
      </c>
    </row>
    <row r="73" spans="2:16" ht="15.75" x14ac:dyDescent="0.25">
      <c r="B73" s="245">
        <v>58</v>
      </c>
      <c r="C73" s="251"/>
      <c r="D73" s="252"/>
      <c r="E73" s="251"/>
      <c r="F73" s="252"/>
      <c r="H73" s="269" t="b">
        <f>IF(ISBLANK(C73),TRUE,IF(OR(ISBLANK(D73),ISBLANK(E73),ISBLANK(F73),ISBLANK(#REF!)),FALSE,TRUE))</f>
        <v>1</v>
      </c>
      <c r="I73" s="46">
        <f t="shared" si="1"/>
        <v>0</v>
      </c>
      <c r="J73" s="46">
        <f t="shared" si="2"/>
        <v>0</v>
      </c>
      <c r="K73" s="46">
        <f t="shared" si="3"/>
        <v>0</v>
      </c>
      <c r="L73" s="46">
        <f t="shared" si="4"/>
        <v>0</v>
      </c>
      <c r="M73" s="46">
        <f t="shared" si="5"/>
        <v>0</v>
      </c>
      <c r="N73" s="46">
        <f t="shared" si="6"/>
        <v>0</v>
      </c>
      <c r="P73" s="46" t="b">
        <f t="shared" si="7"/>
        <v>1</v>
      </c>
    </row>
    <row r="74" spans="2:16" ht="15.75" x14ac:dyDescent="0.25">
      <c r="B74" s="245">
        <v>59</v>
      </c>
      <c r="C74" s="251"/>
      <c r="D74" s="252"/>
      <c r="E74" s="251"/>
      <c r="F74" s="252"/>
      <c r="H74" s="269" t="b">
        <f>IF(ISBLANK(C74),TRUE,IF(OR(ISBLANK(D74),ISBLANK(E74),ISBLANK(F74),ISBLANK(#REF!)),FALSE,TRUE))</f>
        <v>1</v>
      </c>
      <c r="I74" s="46">
        <f t="shared" si="1"/>
        <v>0</v>
      </c>
      <c r="J74" s="46">
        <f t="shared" si="2"/>
        <v>0</v>
      </c>
      <c r="K74" s="46">
        <f t="shared" si="3"/>
        <v>0</v>
      </c>
      <c r="L74" s="46">
        <f t="shared" si="4"/>
        <v>0</v>
      </c>
      <c r="M74" s="46">
        <f t="shared" si="5"/>
        <v>0</v>
      </c>
      <c r="N74" s="46">
        <f t="shared" si="6"/>
        <v>0</v>
      </c>
      <c r="P74" s="46" t="b">
        <f t="shared" si="7"/>
        <v>1</v>
      </c>
    </row>
    <row r="75" spans="2:16" ht="15.75" x14ac:dyDescent="0.25">
      <c r="B75" s="245">
        <v>60</v>
      </c>
      <c r="C75" s="251"/>
      <c r="D75" s="252"/>
      <c r="E75" s="251"/>
      <c r="F75" s="252"/>
      <c r="H75" s="269" t="b">
        <f>IF(ISBLANK(C75),TRUE,IF(OR(ISBLANK(D75),ISBLANK(E75),ISBLANK(F75),ISBLANK(#REF!)),FALSE,TRUE))</f>
        <v>1</v>
      </c>
      <c r="I75" s="46">
        <f t="shared" si="1"/>
        <v>0</v>
      </c>
      <c r="J75" s="46">
        <f t="shared" si="2"/>
        <v>0</v>
      </c>
      <c r="K75" s="46">
        <f t="shared" si="3"/>
        <v>0</v>
      </c>
      <c r="L75" s="46">
        <f t="shared" si="4"/>
        <v>0</v>
      </c>
      <c r="M75" s="46">
        <f t="shared" si="5"/>
        <v>0</v>
      </c>
      <c r="N75" s="46">
        <f t="shared" si="6"/>
        <v>0</v>
      </c>
      <c r="P75" s="46" t="b">
        <f t="shared" si="7"/>
        <v>1</v>
      </c>
    </row>
    <row r="76" spans="2:16" ht="15.75" x14ac:dyDescent="0.25">
      <c r="B76" s="245">
        <v>61</v>
      </c>
      <c r="C76" s="251"/>
      <c r="D76" s="252"/>
      <c r="E76" s="251"/>
      <c r="F76" s="252"/>
      <c r="H76" s="269" t="b">
        <f>IF(ISBLANK(C76),TRUE,IF(OR(ISBLANK(D76),ISBLANK(E76),ISBLANK(F76),ISBLANK(#REF!)),FALSE,TRUE))</f>
        <v>1</v>
      </c>
      <c r="I76" s="46">
        <f t="shared" si="1"/>
        <v>0</v>
      </c>
      <c r="J76" s="46">
        <f t="shared" si="2"/>
        <v>0</v>
      </c>
      <c r="K76" s="46">
        <f t="shared" si="3"/>
        <v>0</v>
      </c>
      <c r="L76" s="46">
        <f t="shared" si="4"/>
        <v>0</v>
      </c>
      <c r="M76" s="46">
        <f t="shared" si="5"/>
        <v>0</v>
      </c>
      <c r="N76" s="46">
        <f t="shared" si="6"/>
        <v>0</v>
      </c>
      <c r="P76" s="46" t="b">
        <f t="shared" si="7"/>
        <v>1</v>
      </c>
    </row>
    <row r="77" spans="2:16" ht="15.75" x14ac:dyDescent="0.25">
      <c r="B77" s="245">
        <v>62</v>
      </c>
      <c r="C77" s="251"/>
      <c r="D77" s="252"/>
      <c r="E77" s="251"/>
      <c r="F77" s="252"/>
      <c r="H77" s="269" t="b">
        <f>IF(ISBLANK(C77),TRUE,IF(OR(ISBLANK(D77),ISBLANK(E77),ISBLANK(F77),ISBLANK(#REF!)),FALSE,TRUE))</f>
        <v>1</v>
      </c>
      <c r="I77" s="46">
        <f t="shared" si="1"/>
        <v>0</v>
      </c>
      <c r="J77" s="46">
        <f t="shared" si="2"/>
        <v>0</v>
      </c>
      <c r="K77" s="46">
        <f t="shared" si="3"/>
        <v>0</v>
      </c>
      <c r="L77" s="46">
        <f t="shared" si="4"/>
        <v>0</v>
      </c>
      <c r="M77" s="46">
        <f t="shared" si="5"/>
        <v>0</v>
      </c>
      <c r="N77" s="46">
        <f t="shared" si="6"/>
        <v>0</v>
      </c>
      <c r="P77" s="46" t="b">
        <f t="shared" si="7"/>
        <v>1</v>
      </c>
    </row>
    <row r="78" spans="2:16" ht="15.75" x14ac:dyDescent="0.25">
      <c r="B78" s="245">
        <v>63</v>
      </c>
      <c r="C78" s="251"/>
      <c r="D78" s="252"/>
      <c r="E78" s="251"/>
      <c r="F78" s="252"/>
      <c r="H78" s="269" t="b">
        <f>IF(ISBLANK(C78),TRUE,IF(OR(ISBLANK(D78),ISBLANK(E78),ISBLANK(F78),ISBLANK(#REF!)),FALSE,TRUE))</f>
        <v>1</v>
      </c>
      <c r="I78" s="46">
        <f t="shared" si="1"/>
        <v>0</v>
      </c>
      <c r="J78" s="46">
        <f t="shared" si="2"/>
        <v>0</v>
      </c>
      <c r="K78" s="46">
        <f t="shared" si="3"/>
        <v>0</v>
      </c>
      <c r="L78" s="46">
        <f t="shared" si="4"/>
        <v>0</v>
      </c>
      <c r="M78" s="46">
        <f t="shared" si="5"/>
        <v>0</v>
      </c>
      <c r="N78" s="46">
        <f t="shared" si="6"/>
        <v>0</v>
      </c>
      <c r="P78" s="46" t="b">
        <f t="shared" si="7"/>
        <v>1</v>
      </c>
    </row>
    <row r="79" spans="2:16" ht="15.75" x14ac:dyDescent="0.25">
      <c r="B79" s="245">
        <v>64</v>
      </c>
      <c r="C79" s="251"/>
      <c r="D79" s="252"/>
      <c r="E79" s="251"/>
      <c r="F79" s="252"/>
      <c r="H79" s="269" t="b">
        <f>IF(ISBLANK(C79),TRUE,IF(OR(ISBLANK(D79),ISBLANK(E79),ISBLANK(F79),ISBLANK(#REF!)),FALSE,TRUE))</f>
        <v>1</v>
      </c>
      <c r="I79" s="46">
        <f t="shared" si="1"/>
        <v>0</v>
      </c>
      <c r="J79" s="46">
        <f t="shared" si="2"/>
        <v>0</v>
      </c>
      <c r="K79" s="46">
        <f t="shared" si="3"/>
        <v>0</v>
      </c>
      <c r="L79" s="46">
        <f t="shared" si="4"/>
        <v>0</v>
      </c>
      <c r="M79" s="46">
        <f t="shared" si="5"/>
        <v>0</v>
      </c>
      <c r="N79" s="46">
        <f t="shared" si="6"/>
        <v>0</v>
      </c>
      <c r="P79" s="46" t="b">
        <f t="shared" si="7"/>
        <v>1</v>
      </c>
    </row>
    <row r="80" spans="2:16" ht="15.75" x14ac:dyDescent="0.25">
      <c r="B80" s="245">
        <v>65</v>
      </c>
      <c r="C80" s="251"/>
      <c r="D80" s="252"/>
      <c r="E80" s="251"/>
      <c r="F80" s="252"/>
      <c r="H80" s="269" t="b">
        <f>IF(ISBLANK(C80),TRUE,IF(OR(ISBLANK(D80),ISBLANK(E80),ISBLANK(F80),ISBLANK(#REF!)),FALSE,TRUE))</f>
        <v>1</v>
      </c>
      <c r="I80" s="46">
        <f t="shared" si="1"/>
        <v>0</v>
      </c>
      <c r="J80" s="46">
        <f t="shared" si="2"/>
        <v>0</v>
      </c>
      <c r="K80" s="46">
        <f t="shared" si="3"/>
        <v>0</v>
      </c>
      <c r="L80" s="46">
        <f t="shared" si="4"/>
        <v>0</v>
      </c>
      <c r="M80" s="46">
        <f t="shared" si="5"/>
        <v>0</v>
      </c>
      <c r="N80" s="46">
        <f t="shared" si="6"/>
        <v>0</v>
      </c>
      <c r="P80" s="46" t="b">
        <f t="shared" si="7"/>
        <v>1</v>
      </c>
    </row>
    <row r="81" spans="2:16" ht="15.75" x14ac:dyDescent="0.25">
      <c r="B81" s="245">
        <v>66</v>
      </c>
      <c r="C81" s="251"/>
      <c r="D81" s="252"/>
      <c r="E81" s="251"/>
      <c r="F81" s="252"/>
      <c r="H81" s="269" t="b">
        <f>IF(ISBLANK(C81),TRUE,IF(OR(ISBLANK(D81),ISBLANK(E81),ISBLANK(F81),ISBLANK(#REF!)),FALSE,TRUE))</f>
        <v>1</v>
      </c>
      <c r="I81" s="46">
        <f t="shared" ref="I81:I144" si="8">IF(E81="Retail",F81,0)</f>
        <v>0</v>
      </c>
      <c r="J81" s="46">
        <f t="shared" ref="J81:J144" si="9">IF(E81="Well Informed",F81,0)</f>
        <v>0</v>
      </c>
      <c r="K81" s="46">
        <f t="shared" ref="K81:K144" si="10">IF(E81="Professional",F81,0)</f>
        <v>0</v>
      </c>
      <c r="L81" s="46">
        <f t="shared" ref="L81:L144" si="11">IF(E81="Retail",D81,0)</f>
        <v>0</v>
      </c>
      <c r="M81" s="46">
        <f t="shared" ref="M81:M144" si="12">IF(E81="Well Informed",D81,0)</f>
        <v>0</v>
      </c>
      <c r="N81" s="46">
        <f t="shared" ref="N81:N144" si="13">IF(E81="Professional",D81,0)</f>
        <v>0</v>
      </c>
      <c r="P81" s="46" t="b">
        <f t="shared" ref="P81:P144" si="14">IF(AND(D81&lt;&gt;"",C81="N/A"),FALSE,TRUE)</f>
        <v>1</v>
      </c>
    </row>
    <row r="82" spans="2:16" ht="15.75" x14ac:dyDescent="0.25">
      <c r="B82" s="245">
        <v>67</v>
      </c>
      <c r="C82" s="251"/>
      <c r="D82" s="252"/>
      <c r="E82" s="251"/>
      <c r="F82" s="252"/>
      <c r="H82" s="269" t="b">
        <f>IF(ISBLANK(C82),TRUE,IF(OR(ISBLANK(D82),ISBLANK(E82),ISBLANK(F82),ISBLANK(#REF!)),FALSE,TRUE))</f>
        <v>1</v>
      </c>
      <c r="I82" s="46">
        <f t="shared" si="8"/>
        <v>0</v>
      </c>
      <c r="J82" s="46">
        <f t="shared" si="9"/>
        <v>0</v>
      </c>
      <c r="K82" s="46">
        <f t="shared" si="10"/>
        <v>0</v>
      </c>
      <c r="L82" s="46">
        <f t="shared" si="11"/>
        <v>0</v>
      </c>
      <c r="M82" s="46">
        <f t="shared" si="12"/>
        <v>0</v>
      </c>
      <c r="N82" s="46">
        <f t="shared" si="13"/>
        <v>0</v>
      </c>
      <c r="P82" s="46" t="b">
        <f t="shared" si="14"/>
        <v>1</v>
      </c>
    </row>
    <row r="83" spans="2:16" ht="15.75" x14ac:dyDescent="0.25">
      <c r="B83" s="245">
        <v>68</v>
      </c>
      <c r="C83" s="251"/>
      <c r="D83" s="252"/>
      <c r="E83" s="251"/>
      <c r="F83" s="252"/>
      <c r="H83" s="269" t="b">
        <f>IF(ISBLANK(C83),TRUE,IF(OR(ISBLANK(D83),ISBLANK(E83),ISBLANK(F83),ISBLANK(#REF!)),FALSE,TRUE))</f>
        <v>1</v>
      </c>
      <c r="I83" s="46">
        <f t="shared" si="8"/>
        <v>0</v>
      </c>
      <c r="J83" s="46">
        <f t="shared" si="9"/>
        <v>0</v>
      </c>
      <c r="K83" s="46">
        <f t="shared" si="10"/>
        <v>0</v>
      </c>
      <c r="L83" s="46">
        <f t="shared" si="11"/>
        <v>0</v>
      </c>
      <c r="M83" s="46">
        <f t="shared" si="12"/>
        <v>0</v>
      </c>
      <c r="N83" s="46">
        <f t="shared" si="13"/>
        <v>0</v>
      </c>
      <c r="P83" s="46" t="b">
        <f t="shared" si="14"/>
        <v>1</v>
      </c>
    </row>
    <row r="84" spans="2:16" ht="15.75" x14ac:dyDescent="0.25">
      <c r="B84" s="245">
        <v>69</v>
      </c>
      <c r="C84" s="251"/>
      <c r="D84" s="252"/>
      <c r="E84" s="251"/>
      <c r="F84" s="252"/>
      <c r="H84" s="269" t="b">
        <f>IF(ISBLANK(C84),TRUE,IF(OR(ISBLANK(D84),ISBLANK(E84),ISBLANK(F84),ISBLANK(#REF!)),FALSE,TRUE))</f>
        <v>1</v>
      </c>
      <c r="I84" s="46">
        <f t="shared" si="8"/>
        <v>0</v>
      </c>
      <c r="J84" s="46">
        <f t="shared" si="9"/>
        <v>0</v>
      </c>
      <c r="K84" s="46">
        <f t="shared" si="10"/>
        <v>0</v>
      </c>
      <c r="L84" s="46">
        <f t="shared" si="11"/>
        <v>0</v>
      </c>
      <c r="M84" s="46">
        <f t="shared" si="12"/>
        <v>0</v>
      </c>
      <c r="N84" s="46">
        <f t="shared" si="13"/>
        <v>0</v>
      </c>
      <c r="P84" s="46" t="b">
        <f t="shared" si="14"/>
        <v>1</v>
      </c>
    </row>
    <row r="85" spans="2:16" ht="15.75" x14ac:dyDescent="0.25">
      <c r="B85" s="245">
        <v>70</v>
      </c>
      <c r="C85" s="251"/>
      <c r="D85" s="252"/>
      <c r="E85" s="251"/>
      <c r="F85" s="252"/>
      <c r="H85" s="269" t="b">
        <f>IF(ISBLANK(C85),TRUE,IF(OR(ISBLANK(D85),ISBLANK(E85),ISBLANK(F85),ISBLANK(#REF!)),FALSE,TRUE))</f>
        <v>1</v>
      </c>
      <c r="I85" s="46">
        <f t="shared" si="8"/>
        <v>0</v>
      </c>
      <c r="J85" s="46">
        <f t="shared" si="9"/>
        <v>0</v>
      </c>
      <c r="K85" s="46">
        <f t="shared" si="10"/>
        <v>0</v>
      </c>
      <c r="L85" s="46">
        <f t="shared" si="11"/>
        <v>0</v>
      </c>
      <c r="M85" s="46">
        <f t="shared" si="12"/>
        <v>0</v>
      </c>
      <c r="N85" s="46">
        <f t="shared" si="13"/>
        <v>0</v>
      </c>
      <c r="P85" s="46" t="b">
        <f t="shared" si="14"/>
        <v>1</v>
      </c>
    </row>
    <row r="86" spans="2:16" ht="15.75" x14ac:dyDescent="0.25">
      <c r="B86" s="245">
        <v>71</v>
      </c>
      <c r="C86" s="251"/>
      <c r="D86" s="252"/>
      <c r="E86" s="251"/>
      <c r="F86" s="252"/>
      <c r="H86" s="269" t="b">
        <f>IF(ISBLANK(C86),TRUE,IF(OR(ISBLANK(D86),ISBLANK(E86),ISBLANK(F86),ISBLANK(#REF!)),FALSE,TRUE))</f>
        <v>1</v>
      </c>
      <c r="I86" s="46">
        <f t="shared" si="8"/>
        <v>0</v>
      </c>
      <c r="J86" s="46">
        <f t="shared" si="9"/>
        <v>0</v>
      </c>
      <c r="K86" s="46">
        <f t="shared" si="10"/>
        <v>0</v>
      </c>
      <c r="L86" s="46">
        <f t="shared" si="11"/>
        <v>0</v>
      </c>
      <c r="M86" s="46">
        <f t="shared" si="12"/>
        <v>0</v>
      </c>
      <c r="N86" s="46">
        <f t="shared" si="13"/>
        <v>0</v>
      </c>
      <c r="P86" s="46" t="b">
        <f t="shared" si="14"/>
        <v>1</v>
      </c>
    </row>
    <row r="87" spans="2:16" ht="15.75" x14ac:dyDescent="0.25">
      <c r="B87" s="245">
        <v>72</v>
      </c>
      <c r="C87" s="251"/>
      <c r="D87" s="252"/>
      <c r="E87" s="251"/>
      <c r="F87" s="252"/>
      <c r="H87" s="269" t="b">
        <f>IF(ISBLANK(C87),TRUE,IF(OR(ISBLANK(D87),ISBLANK(E87),ISBLANK(F87),ISBLANK(#REF!)),FALSE,TRUE))</f>
        <v>1</v>
      </c>
      <c r="I87" s="46">
        <f t="shared" si="8"/>
        <v>0</v>
      </c>
      <c r="J87" s="46">
        <f t="shared" si="9"/>
        <v>0</v>
      </c>
      <c r="K87" s="46">
        <f t="shared" si="10"/>
        <v>0</v>
      </c>
      <c r="L87" s="46">
        <f t="shared" si="11"/>
        <v>0</v>
      </c>
      <c r="M87" s="46">
        <f t="shared" si="12"/>
        <v>0</v>
      </c>
      <c r="N87" s="46">
        <f t="shared" si="13"/>
        <v>0</v>
      </c>
      <c r="P87" s="46" t="b">
        <f t="shared" si="14"/>
        <v>1</v>
      </c>
    </row>
    <row r="88" spans="2:16" ht="15.75" x14ac:dyDescent="0.25">
      <c r="B88" s="245">
        <v>73</v>
      </c>
      <c r="C88" s="251"/>
      <c r="D88" s="252"/>
      <c r="E88" s="251"/>
      <c r="F88" s="252"/>
      <c r="H88" s="269" t="b">
        <f>IF(ISBLANK(C88),TRUE,IF(OR(ISBLANK(D88),ISBLANK(E88),ISBLANK(F88),ISBLANK(#REF!)),FALSE,TRUE))</f>
        <v>1</v>
      </c>
      <c r="I88" s="46">
        <f t="shared" si="8"/>
        <v>0</v>
      </c>
      <c r="J88" s="46">
        <f t="shared" si="9"/>
        <v>0</v>
      </c>
      <c r="K88" s="46">
        <f t="shared" si="10"/>
        <v>0</v>
      </c>
      <c r="L88" s="46">
        <f t="shared" si="11"/>
        <v>0</v>
      </c>
      <c r="M88" s="46">
        <f t="shared" si="12"/>
        <v>0</v>
      </c>
      <c r="N88" s="46">
        <f t="shared" si="13"/>
        <v>0</v>
      </c>
      <c r="P88" s="46" t="b">
        <f t="shared" si="14"/>
        <v>1</v>
      </c>
    </row>
    <row r="89" spans="2:16" ht="15.75" x14ac:dyDescent="0.25">
      <c r="B89" s="245">
        <v>74</v>
      </c>
      <c r="C89" s="251"/>
      <c r="D89" s="252"/>
      <c r="E89" s="251"/>
      <c r="F89" s="252"/>
      <c r="H89" s="269" t="b">
        <f>IF(ISBLANK(C89),TRUE,IF(OR(ISBLANK(D89),ISBLANK(E89),ISBLANK(F89),ISBLANK(#REF!)),FALSE,TRUE))</f>
        <v>1</v>
      </c>
      <c r="I89" s="46">
        <f t="shared" si="8"/>
        <v>0</v>
      </c>
      <c r="J89" s="46">
        <f t="shared" si="9"/>
        <v>0</v>
      </c>
      <c r="K89" s="46">
        <f t="shared" si="10"/>
        <v>0</v>
      </c>
      <c r="L89" s="46">
        <f t="shared" si="11"/>
        <v>0</v>
      </c>
      <c r="M89" s="46">
        <f t="shared" si="12"/>
        <v>0</v>
      </c>
      <c r="N89" s="46">
        <f t="shared" si="13"/>
        <v>0</v>
      </c>
      <c r="P89" s="46" t="b">
        <f t="shared" si="14"/>
        <v>1</v>
      </c>
    </row>
    <row r="90" spans="2:16" ht="15.75" x14ac:dyDescent="0.25">
      <c r="B90" s="245">
        <v>75</v>
      </c>
      <c r="C90" s="251"/>
      <c r="D90" s="252"/>
      <c r="E90" s="251"/>
      <c r="F90" s="252"/>
      <c r="H90" s="269" t="b">
        <f>IF(ISBLANK(C90),TRUE,IF(OR(ISBLANK(D90),ISBLANK(E90),ISBLANK(F90),ISBLANK(#REF!)),FALSE,TRUE))</f>
        <v>1</v>
      </c>
      <c r="I90" s="46">
        <f t="shared" si="8"/>
        <v>0</v>
      </c>
      <c r="J90" s="46">
        <f t="shared" si="9"/>
        <v>0</v>
      </c>
      <c r="K90" s="46">
        <f t="shared" si="10"/>
        <v>0</v>
      </c>
      <c r="L90" s="46">
        <f t="shared" si="11"/>
        <v>0</v>
      </c>
      <c r="M90" s="46">
        <f t="shared" si="12"/>
        <v>0</v>
      </c>
      <c r="N90" s="46">
        <f t="shared" si="13"/>
        <v>0</v>
      </c>
      <c r="P90" s="46" t="b">
        <f t="shared" si="14"/>
        <v>1</v>
      </c>
    </row>
    <row r="91" spans="2:16" ht="15.75" x14ac:dyDescent="0.25">
      <c r="B91" s="245">
        <v>76</v>
      </c>
      <c r="C91" s="251"/>
      <c r="D91" s="252"/>
      <c r="E91" s="251"/>
      <c r="F91" s="252"/>
      <c r="H91" s="269" t="b">
        <f>IF(ISBLANK(C91),TRUE,IF(OR(ISBLANK(D91),ISBLANK(E91),ISBLANK(F91),ISBLANK(#REF!)),FALSE,TRUE))</f>
        <v>1</v>
      </c>
      <c r="I91" s="46">
        <f t="shared" si="8"/>
        <v>0</v>
      </c>
      <c r="J91" s="46">
        <f t="shared" si="9"/>
        <v>0</v>
      </c>
      <c r="K91" s="46">
        <f t="shared" si="10"/>
        <v>0</v>
      </c>
      <c r="L91" s="46">
        <f t="shared" si="11"/>
        <v>0</v>
      </c>
      <c r="M91" s="46">
        <f t="shared" si="12"/>
        <v>0</v>
      </c>
      <c r="N91" s="46">
        <f t="shared" si="13"/>
        <v>0</v>
      </c>
      <c r="P91" s="46" t="b">
        <f t="shared" si="14"/>
        <v>1</v>
      </c>
    </row>
    <row r="92" spans="2:16" ht="15.75" x14ac:dyDescent="0.25">
      <c r="B92" s="245">
        <v>77</v>
      </c>
      <c r="C92" s="251"/>
      <c r="D92" s="252"/>
      <c r="E92" s="251"/>
      <c r="F92" s="252"/>
      <c r="H92" s="269" t="b">
        <f>IF(ISBLANK(C92),TRUE,IF(OR(ISBLANK(D92),ISBLANK(E92),ISBLANK(F92),ISBLANK(#REF!)),FALSE,TRUE))</f>
        <v>1</v>
      </c>
      <c r="I92" s="46">
        <f t="shared" si="8"/>
        <v>0</v>
      </c>
      <c r="J92" s="46">
        <f t="shared" si="9"/>
        <v>0</v>
      </c>
      <c r="K92" s="46">
        <f t="shared" si="10"/>
        <v>0</v>
      </c>
      <c r="L92" s="46">
        <f t="shared" si="11"/>
        <v>0</v>
      </c>
      <c r="M92" s="46">
        <f t="shared" si="12"/>
        <v>0</v>
      </c>
      <c r="N92" s="46">
        <f t="shared" si="13"/>
        <v>0</v>
      </c>
      <c r="P92" s="46" t="b">
        <f t="shared" si="14"/>
        <v>1</v>
      </c>
    </row>
    <row r="93" spans="2:16" ht="15.75" x14ac:dyDescent="0.25">
      <c r="B93" s="245">
        <v>78</v>
      </c>
      <c r="C93" s="251"/>
      <c r="D93" s="252"/>
      <c r="E93" s="251"/>
      <c r="F93" s="252"/>
      <c r="H93" s="269" t="b">
        <f>IF(ISBLANK(C93),TRUE,IF(OR(ISBLANK(D93),ISBLANK(E93),ISBLANK(F93),ISBLANK(#REF!)),FALSE,TRUE))</f>
        <v>1</v>
      </c>
      <c r="I93" s="46">
        <f t="shared" si="8"/>
        <v>0</v>
      </c>
      <c r="J93" s="46">
        <f t="shared" si="9"/>
        <v>0</v>
      </c>
      <c r="K93" s="46">
        <f t="shared" si="10"/>
        <v>0</v>
      </c>
      <c r="L93" s="46">
        <f t="shared" si="11"/>
        <v>0</v>
      </c>
      <c r="M93" s="46">
        <f t="shared" si="12"/>
        <v>0</v>
      </c>
      <c r="N93" s="46">
        <f t="shared" si="13"/>
        <v>0</v>
      </c>
      <c r="P93" s="46" t="b">
        <f t="shared" si="14"/>
        <v>1</v>
      </c>
    </row>
    <row r="94" spans="2:16" ht="15.75" x14ac:dyDescent="0.25">
      <c r="B94" s="245">
        <v>79</v>
      </c>
      <c r="C94" s="251"/>
      <c r="D94" s="252"/>
      <c r="E94" s="251"/>
      <c r="F94" s="252"/>
      <c r="H94" s="269" t="b">
        <f>IF(ISBLANK(C94),TRUE,IF(OR(ISBLANK(D94),ISBLANK(E94),ISBLANK(F94),ISBLANK(#REF!)),FALSE,TRUE))</f>
        <v>1</v>
      </c>
      <c r="I94" s="46">
        <f t="shared" si="8"/>
        <v>0</v>
      </c>
      <c r="J94" s="46">
        <f t="shared" si="9"/>
        <v>0</v>
      </c>
      <c r="K94" s="46">
        <f t="shared" si="10"/>
        <v>0</v>
      </c>
      <c r="L94" s="46">
        <f t="shared" si="11"/>
        <v>0</v>
      </c>
      <c r="M94" s="46">
        <f t="shared" si="12"/>
        <v>0</v>
      </c>
      <c r="N94" s="46">
        <f t="shared" si="13"/>
        <v>0</v>
      </c>
      <c r="P94" s="46" t="b">
        <f t="shared" si="14"/>
        <v>1</v>
      </c>
    </row>
    <row r="95" spans="2:16" ht="15.75" x14ac:dyDescent="0.25">
      <c r="B95" s="245">
        <v>80</v>
      </c>
      <c r="C95" s="251"/>
      <c r="D95" s="252"/>
      <c r="E95" s="251"/>
      <c r="F95" s="252"/>
      <c r="H95" s="269" t="b">
        <f>IF(ISBLANK(C95),TRUE,IF(OR(ISBLANK(D95),ISBLANK(E95),ISBLANK(F95),ISBLANK(#REF!)),FALSE,TRUE))</f>
        <v>1</v>
      </c>
      <c r="I95" s="46">
        <f t="shared" si="8"/>
        <v>0</v>
      </c>
      <c r="J95" s="46">
        <f t="shared" si="9"/>
        <v>0</v>
      </c>
      <c r="K95" s="46">
        <f t="shared" si="10"/>
        <v>0</v>
      </c>
      <c r="L95" s="46">
        <f t="shared" si="11"/>
        <v>0</v>
      </c>
      <c r="M95" s="46">
        <f t="shared" si="12"/>
        <v>0</v>
      </c>
      <c r="N95" s="46">
        <f t="shared" si="13"/>
        <v>0</v>
      </c>
      <c r="P95" s="46" t="b">
        <f t="shared" si="14"/>
        <v>1</v>
      </c>
    </row>
    <row r="96" spans="2:16" ht="15.75" x14ac:dyDescent="0.25">
      <c r="B96" s="245">
        <v>81</v>
      </c>
      <c r="C96" s="251"/>
      <c r="D96" s="252"/>
      <c r="E96" s="251"/>
      <c r="F96" s="252"/>
      <c r="H96" s="269" t="b">
        <f>IF(ISBLANK(C96),TRUE,IF(OR(ISBLANK(D96),ISBLANK(E96),ISBLANK(F96),ISBLANK(#REF!)),FALSE,TRUE))</f>
        <v>1</v>
      </c>
      <c r="I96" s="46">
        <f t="shared" si="8"/>
        <v>0</v>
      </c>
      <c r="J96" s="46">
        <f t="shared" si="9"/>
        <v>0</v>
      </c>
      <c r="K96" s="46">
        <f t="shared" si="10"/>
        <v>0</v>
      </c>
      <c r="L96" s="46">
        <f t="shared" si="11"/>
        <v>0</v>
      </c>
      <c r="M96" s="46">
        <f t="shared" si="12"/>
        <v>0</v>
      </c>
      <c r="N96" s="46">
        <f t="shared" si="13"/>
        <v>0</v>
      </c>
      <c r="P96" s="46" t="b">
        <f t="shared" si="14"/>
        <v>1</v>
      </c>
    </row>
    <row r="97" spans="2:16" ht="15.75" x14ac:dyDescent="0.25">
      <c r="B97" s="245">
        <v>82</v>
      </c>
      <c r="C97" s="251"/>
      <c r="D97" s="252"/>
      <c r="E97" s="251"/>
      <c r="F97" s="252"/>
      <c r="H97" s="269" t="b">
        <f>IF(ISBLANK(C97),TRUE,IF(OR(ISBLANK(D97),ISBLANK(E97),ISBLANK(F97),ISBLANK(#REF!)),FALSE,TRUE))</f>
        <v>1</v>
      </c>
      <c r="I97" s="46">
        <f t="shared" si="8"/>
        <v>0</v>
      </c>
      <c r="J97" s="46">
        <f t="shared" si="9"/>
        <v>0</v>
      </c>
      <c r="K97" s="46">
        <f t="shared" si="10"/>
        <v>0</v>
      </c>
      <c r="L97" s="46">
        <f t="shared" si="11"/>
        <v>0</v>
      </c>
      <c r="M97" s="46">
        <f t="shared" si="12"/>
        <v>0</v>
      </c>
      <c r="N97" s="46">
        <f t="shared" si="13"/>
        <v>0</v>
      </c>
      <c r="P97" s="46" t="b">
        <f t="shared" si="14"/>
        <v>1</v>
      </c>
    </row>
    <row r="98" spans="2:16" ht="15.75" x14ac:dyDescent="0.25">
      <c r="B98" s="245">
        <v>83</v>
      </c>
      <c r="C98" s="251"/>
      <c r="D98" s="252"/>
      <c r="E98" s="251"/>
      <c r="F98" s="252"/>
      <c r="H98" s="269" t="b">
        <f>IF(ISBLANK(C98),TRUE,IF(OR(ISBLANK(D98),ISBLANK(E98),ISBLANK(F98),ISBLANK(#REF!)),FALSE,TRUE))</f>
        <v>1</v>
      </c>
      <c r="I98" s="46">
        <f t="shared" si="8"/>
        <v>0</v>
      </c>
      <c r="J98" s="46">
        <f t="shared" si="9"/>
        <v>0</v>
      </c>
      <c r="K98" s="46">
        <f t="shared" si="10"/>
        <v>0</v>
      </c>
      <c r="L98" s="46">
        <f t="shared" si="11"/>
        <v>0</v>
      </c>
      <c r="M98" s="46">
        <f t="shared" si="12"/>
        <v>0</v>
      </c>
      <c r="N98" s="46">
        <f t="shared" si="13"/>
        <v>0</v>
      </c>
      <c r="P98" s="46" t="b">
        <f t="shared" si="14"/>
        <v>1</v>
      </c>
    </row>
    <row r="99" spans="2:16" ht="15.75" x14ac:dyDescent="0.25">
      <c r="B99" s="245">
        <v>84</v>
      </c>
      <c r="C99" s="251"/>
      <c r="D99" s="252"/>
      <c r="E99" s="251"/>
      <c r="F99" s="252"/>
      <c r="H99" s="269" t="b">
        <f>IF(ISBLANK(C99),TRUE,IF(OR(ISBLANK(D99),ISBLANK(E99),ISBLANK(F99),ISBLANK(#REF!)),FALSE,TRUE))</f>
        <v>1</v>
      </c>
      <c r="I99" s="46">
        <f t="shared" si="8"/>
        <v>0</v>
      </c>
      <c r="J99" s="46">
        <f t="shared" si="9"/>
        <v>0</v>
      </c>
      <c r="K99" s="46">
        <f t="shared" si="10"/>
        <v>0</v>
      </c>
      <c r="L99" s="46">
        <f t="shared" si="11"/>
        <v>0</v>
      </c>
      <c r="M99" s="46">
        <f t="shared" si="12"/>
        <v>0</v>
      </c>
      <c r="N99" s="46">
        <f t="shared" si="13"/>
        <v>0</v>
      </c>
      <c r="P99" s="46" t="b">
        <f t="shared" si="14"/>
        <v>1</v>
      </c>
    </row>
    <row r="100" spans="2:16" ht="15.75" x14ac:dyDescent="0.25">
      <c r="B100" s="245">
        <v>85</v>
      </c>
      <c r="C100" s="251"/>
      <c r="D100" s="252"/>
      <c r="E100" s="251"/>
      <c r="F100" s="252"/>
      <c r="H100" s="269" t="b">
        <f>IF(ISBLANK(C100),TRUE,IF(OR(ISBLANK(D100),ISBLANK(E100),ISBLANK(F100),ISBLANK(#REF!)),FALSE,TRUE))</f>
        <v>1</v>
      </c>
      <c r="I100" s="46">
        <f t="shared" si="8"/>
        <v>0</v>
      </c>
      <c r="J100" s="46">
        <f t="shared" si="9"/>
        <v>0</v>
      </c>
      <c r="K100" s="46">
        <f t="shared" si="10"/>
        <v>0</v>
      </c>
      <c r="L100" s="46">
        <f t="shared" si="11"/>
        <v>0</v>
      </c>
      <c r="M100" s="46">
        <f t="shared" si="12"/>
        <v>0</v>
      </c>
      <c r="N100" s="46">
        <f t="shared" si="13"/>
        <v>0</v>
      </c>
      <c r="P100" s="46" t="b">
        <f t="shared" si="14"/>
        <v>1</v>
      </c>
    </row>
    <row r="101" spans="2:16" ht="15.75" x14ac:dyDescent="0.25">
      <c r="B101" s="245">
        <v>86</v>
      </c>
      <c r="C101" s="251"/>
      <c r="D101" s="252"/>
      <c r="E101" s="251"/>
      <c r="F101" s="252"/>
      <c r="H101" s="269" t="b">
        <f>IF(ISBLANK(C101),TRUE,IF(OR(ISBLANK(D101),ISBLANK(E101),ISBLANK(F101),ISBLANK(#REF!)),FALSE,TRUE))</f>
        <v>1</v>
      </c>
      <c r="I101" s="46">
        <f t="shared" si="8"/>
        <v>0</v>
      </c>
      <c r="J101" s="46">
        <f t="shared" si="9"/>
        <v>0</v>
      </c>
      <c r="K101" s="46">
        <f t="shared" si="10"/>
        <v>0</v>
      </c>
      <c r="L101" s="46">
        <f t="shared" si="11"/>
        <v>0</v>
      </c>
      <c r="M101" s="46">
        <f t="shared" si="12"/>
        <v>0</v>
      </c>
      <c r="N101" s="46">
        <f t="shared" si="13"/>
        <v>0</v>
      </c>
      <c r="P101" s="46" t="b">
        <f t="shared" si="14"/>
        <v>1</v>
      </c>
    </row>
    <row r="102" spans="2:16" ht="15.75" x14ac:dyDescent="0.25">
      <c r="B102" s="245">
        <v>87</v>
      </c>
      <c r="C102" s="251"/>
      <c r="D102" s="252"/>
      <c r="E102" s="251"/>
      <c r="F102" s="252"/>
      <c r="H102" s="269" t="b">
        <f>IF(ISBLANK(C102),TRUE,IF(OR(ISBLANK(D102),ISBLANK(E102),ISBLANK(F102),ISBLANK(#REF!)),FALSE,TRUE))</f>
        <v>1</v>
      </c>
      <c r="I102" s="46">
        <f t="shared" si="8"/>
        <v>0</v>
      </c>
      <c r="J102" s="46">
        <f t="shared" si="9"/>
        <v>0</v>
      </c>
      <c r="K102" s="46">
        <f t="shared" si="10"/>
        <v>0</v>
      </c>
      <c r="L102" s="46">
        <f t="shared" si="11"/>
        <v>0</v>
      </c>
      <c r="M102" s="46">
        <f t="shared" si="12"/>
        <v>0</v>
      </c>
      <c r="N102" s="46">
        <f t="shared" si="13"/>
        <v>0</v>
      </c>
      <c r="P102" s="46" t="b">
        <f t="shared" si="14"/>
        <v>1</v>
      </c>
    </row>
    <row r="103" spans="2:16" ht="15.75" x14ac:dyDescent="0.25">
      <c r="B103" s="245">
        <v>88</v>
      </c>
      <c r="C103" s="251"/>
      <c r="D103" s="252"/>
      <c r="E103" s="251"/>
      <c r="F103" s="252"/>
      <c r="H103" s="269" t="b">
        <f>IF(ISBLANK(C103),TRUE,IF(OR(ISBLANK(D103),ISBLANK(E103),ISBLANK(F103),ISBLANK(#REF!)),FALSE,TRUE))</f>
        <v>1</v>
      </c>
      <c r="I103" s="46">
        <f t="shared" si="8"/>
        <v>0</v>
      </c>
      <c r="J103" s="46">
        <f t="shared" si="9"/>
        <v>0</v>
      </c>
      <c r="K103" s="46">
        <f t="shared" si="10"/>
        <v>0</v>
      </c>
      <c r="L103" s="46">
        <f t="shared" si="11"/>
        <v>0</v>
      </c>
      <c r="M103" s="46">
        <f t="shared" si="12"/>
        <v>0</v>
      </c>
      <c r="N103" s="46">
        <f t="shared" si="13"/>
        <v>0</v>
      </c>
      <c r="P103" s="46" t="b">
        <f t="shared" si="14"/>
        <v>1</v>
      </c>
    </row>
    <row r="104" spans="2:16" ht="15.75" x14ac:dyDescent="0.25">
      <c r="B104" s="245">
        <v>89</v>
      </c>
      <c r="C104" s="251"/>
      <c r="D104" s="252"/>
      <c r="E104" s="251"/>
      <c r="F104" s="252"/>
      <c r="H104" s="269" t="b">
        <f>IF(ISBLANK(C104),TRUE,IF(OR(ISBLANK(D104),ISBLANK(E104),ISBLANK(F104),ISBLANK(#REF!)),FALSE,TRUE))</f>
        <v>1</v>
      </c>
      <c r="I104" s="46">
        <f t="shared" si="8"/>
        <v>0</v>
      </c>
      <c r="J104" s="46">
        <f t="shared" si="9"/>
        <v>0</v>
      </c>
      <c r="K104" s="46">
        <f t="shared" si="10"/>
        <v>0</v>
      </c>
      <c r="L104" s="46">
        <f t="shared" si="11"/>
        <v>0</v>
      </c>
      <c r="M104" s="46">
        <f t="shared" si="12"/>
        <v>0</v>
      </c>
      <c r="N104" s="46">
        <f t="shared" si="13"/>
        <v>0</v>
      </c>
      <c r="P104" s="46" t="b">
        <f t="shared" si="14"/>
        <v>1</v>
      </c>
    </row>
    <row r="105" spans="2:16" ht="15.75" x14ac:dyDescent="0.25">
      <c r="B105" s="245">
        <v>90</v>
      </c>
      <c r="C105" s="251"/>
      <c r="D105" s="252"/>
      <c r="E105" s="251"/>
      <c r="F105" s="252"/>
      <c r="H105" s="269" t="b">
        <f>IF(ISBLANK(C105),TRUE,IF(OR(ISBLANK(D105),ISBLANK(E105),ISBLANK(F105),ISBLANK(#REF!)),FALSE,TRUE))</f>
        <v>1</v>
      </c>
      <c r="I105" s="46">
        <f t="shared" si="8"/>
        <v>0</v>
      </c>
      <c r="J105" s="46">
        <f t="shared" si="9"/>
        <v>0</v>
      </c>
      <c r="K105" s="46">
        <f t="shared" si="10"/>
        <v>0</v>
      </c>
      <c r="L105" s="46">
        <f t="shared" si="11"/>
        <v>0</v>
      </c>
      <c r="M105" s="46">
        <f t="shared" si="12"/>
        <v>0</v>
      </c>
      <c r="N105" s="46">
        <f t="shared" si="13"/>
        <v>0</v>
      </c>
      <c r="P105" s="46" t="b">
        <f t="shared" si="14"/>
        <v>1</v>
      </c>
    </row>
    <row r="106" spans="2:16" ht="15.75" x14ac:dyDescent="0.25">
      <c r="B106" s="245">
        <v>91</v>
      </c>
      <c r="C106" s="251"/>
      <c r="D106" s="252"/>
      <c r="E106" s="251"/>
      <c r="F106" s="252"/>
      <c r="H106" s="269" t="b">
        <f>IF(ISBLANK(C106),TRUE,IF(OR(ISBLANK(D106),ISBLANK(E106),ISBLANK(F106),ISBLANK(#REF!)),FALSE,TRUE))</f>
        <v>1</v>
      </c>
      <c r="I106" s="46">
        <f t="shared" si="8"/>
        <v>0</v>
      </c>
      <c r="J106" s="46">
        <f t="shared" si="9"/>
        <v>0</v>
      </c>
      <c r="K106" s="46">
        <f t="shared" si="10"/>
        <v>0</v>
      </c>
      <c r="L106" s="46">
        <f t="shared" si="11"/>
        <v>0</v>
      </c>
      <c r="M106" s="46">
        <f t="shared" si="12"/>
        <v>0</v>
      </c>
      <c r="N106" s="46">
        <f t="shared" si="13"/>
        <v>0</v>
      </c>
      <c r="P106" s="46" t="b">
        <f t="shared" si="14"/>
        <v>1</v>
      </c>
    </row>
    <row r="107" spans="2:16" ht="15.75" x14ac:dyDescent="0.25">
      <c r="B107" s="245">
        <v>92</v>
      </c>
      <c r="C107" s="251"/>
      <c r="D107" s="252"/>
      <c r="E107" s="251"/>
      <c r="F107" s="252"/>
      <c r="H107" s="269" t="b">
        <f>IF(ISBLANK(C107),TRUE,IF(OR(ISBLANK(D107),ISBLANK(E107),ISBLANK(F107),ISBLANK(#REF!)),FALSE,TRUE))</f>
        <v>1</v>
      </c>
      <c r="I107" s="46">
        <f t="shared" si="8"/>
        <v>0</v>
      </c>
      <c r="J107" s="46">
        <f t="shared" si="9"/>
        <v>0</v>
      </c>
      <c r="K107" s="46">
        <f t="shared" si="10"/>
        <v>0</v>
      </c>
      <c r="L107" s="46">
        <f t="shared" si="11"/>
        <v>0</v>
      </c>
      <c r="M107" s="46">
        <f t="shared" si="12"/>
        <v>0</v>
      </c>
      <c r="N107" s="46">
        <f t="shared" si="13"/>
        <v>0</v>
      </c>
      <c r="P107" s="46" t="b">
        <f t="shared" si="14"/>
        <v>1</v>
      </c>
    </row>
    <row r="108" spans="2:16" ht="15.75" x14ac:dyDescent="0.25">
      <c r="B108" s="245">
        <v>93</v>
      </c>
      <c r="C108" s="251"/>
      <c r="D108" s="252"/>
      <c r="E108" s="251"/>
      <c r="F108" s="252"/>
      <c r="H108" s="269" t="b">
        <f>IF(ISBLANK(C108),TRUE,IF(OR(ISBLANK(D108),ISBLANK(E108),ISBLANK(F108),ISBLANK(#REF!)),FALSE,TRUE))</f>
        <v>1</v>
      </c>
      <c r="I108" s="46">
        <f t="shared" si="8"/>
        <v>0</v>
      </c>
      <c r="J108" s="46">
        <f t="shared" si="9"/>
        <v>0</v>
      </c>
      <c r="K108" s="46">
        <f t="shared" si="10"/>
        <v>0</v>
      </c>
      <c r="L108" s="46">
        <f t="shared" si="11"/>
        <v>0</v>
      </c>
      <c r="M108" s="46">
        <f t="shared" si="12"/>
        <v>0</v>
      </c>
      <c r="N108" s="46">
        <f t="shared" si="13"/>
        <v>0</v>
      </c>
      <c r="P108" s="46" t="b">
        <f t="shared" si="14"/>
        <v>1</v>
      </c>
    </row>
    <row r="109" spans="2:16" ht="15.75" x14ac:dyDescent="0.25">
      <c r="B109" s="245">
        <v>94</v>
      </c>
      <c r="C109" s="251"/>
      <c r="D109" s="252"/>
      <c r="E109" s="251"/>
      <c r="F109" s="252"/>
      <c r="H109" s="269" t="b">
        <f>IF(ISBLANK(C109),TRUE,IF(OR(ISBLANK(D109),ISBLANK(E109),ISBLANK(F109),ISBLANK(#REF!)),FALSE,TRUE))</f>
        <v>1</v>
      </c>
      <c r="I109" s="46">
        <f t="shared" si="8"/>
        <v>0</v>
      </c>
      <c r="J109" s="46">
        <f t="shared" si="9"/>
        <v>0</v>
      </c>
      <c r="K109" s="46">
        <f t="shared" si="10"/>
        <v>0</v>
      </c>
      <c r="L109" s="46">
        <f t="shared" si="11"/>
        <v>0</v>
      </c>
      <c r="M109" s="46">
        <f t="shared" si="12"/>
        <v>0</v>
      </c>
      <c r="N109" s="46">
        <f t="shared" si="13"/>
        <v>0</v>
      </c>
      <c r="P109" s="46" t="b">
        <f t="shared" si="14"/>
        <v>1</v>
      </c>
    </row>
    <row r="110" spans="2:16" ht="15.75" x14ac:dyDescent="0.25">
      <c r="B110" s="245">
        <v>95</v>
      </c>
      <c r="C110" s="251"/>
      <c r="D110" s="252"/>
      <c r="E110" s="251"/>
      <c r="F110" s="252"/>
      <c r="H110" s="269" t="b">
        <f>IF(ISBLANK(C110),TRUE,IF(OR(ISBLANK(D110),ISBLANK(E110),ISBLANK(F110),ISBLANK(#REF!)),FALSE,TRUE))</f>
        <v>1</v>
      </c>
      <c r="I110" s="46">
        <f t="shared" si="8"/>
        <v>0</v>
      </c>
      <c r="J110" s="46">
        <f t="shared" si="9"/>
        <v>0</v>
      </c>
      <c r="K110" s="46">
        <f t="shared" si="10"/>
        <v>0</v>
      </c>
      <c r="L110" s="46">
        <f t="shared" si="11"/>
        <v>0</v>
      </c>
      <c r="M110" s="46">
        <f t="shared" si="12"/>
        <v>0</v>
      </c>
      <c r="N110" s="46">
        <f t="shared" si="13"/>
        <v>0</v>
      </c>
      <c r="P110" s="46" t="b">
        <f t="shared" si="14"/>
        <v>1</v>
      </c>
    </row>
    <row r="111" spans="2:16" ht="15.75" x14ac:dyDescent="0.25">
      <c r="B111" s="245">
        <v>96</v>
      </c>
      <c r="C111" s="251"/>
      <c r="D111" s="252"/>
      <c r="E111" s="251"/>
      <c r="F111" s="252"/>
      <c r="H111" s="269" t="b">
        <f>IF(ISBLANK(C111),TRUE,IF(OR(ISBLANK(D111),ISBLANK(E111),ISBLANK(F111),ISBLANK(#REF!)),FALSE,TRUE))</f>
        <v>1</v>
      </c>
      <c r="I111" s="46">
        <f t="shared" si="8"/>
        <v>0</v>
      </c>
      <c r="J111" s="46">
        <f t="shared" si="9"/>
        <v>0</v>
      </c>
      <c r="K111" s="46">
        <f t="shared" si="10"/>
        <v>0</v>
      </c>
      <c r="L111" s="46">
        <f t="shared" si="11"/>
        <v>0</v>
      </c>
      <c r="M111" s="46">
        <f t="shared" si="12"/>
        <v>0</v>
      </c>
      <c r="N111" s="46">
        <f t="shared" si="13"/>
        <v>0</v>
      </c>
      <c r="P111" s="46" t="b">
        <f t="shared" si="14"/>
        <v>1</v>
      </c>
    </row>
    <row r="112" spans="2:16" ht="15.75" x14ac:dyDescent="0.25">
      <c r="B112" s="245">
        <v>97</v>
      </c>
      <c r="C112" s="251"/>
      <c r="D112" s="252"/>
      <c r="E112" s="251"/>
      <c r="F112" s="252"/>
      <c r="H112" s="269" t="b">
        <f>IF(ISBLANK(C112),TRUE,IF(OR(ISBLANK(D112),ISBLANK(E112),ISBLANK(F112),ISBLANK(#REF!)),FALSE,TRUE))</f>
        <v>1</v>
      </c>
      <c r="I112" s="46">
        <f t="shared" si="8"/>
        <v>0</v>
      </c>
      <c r="J112" s="46">
        <f t="shared" si="9"/>
        <v>0</v>
      </c>
      <c r="K112" s="46">
        <f t="shared" si="10"/>
        <v>0</v>
      </c>
      <c r="L112" s="46">
        <f t="shared" si="11"/>
        <v>0</v>
      </c>
      <c r="M112" s="46">
        <f t="shared" si="12"/>
        <v>0</v>
      </c>
      <c r="N112" s="46">
        <f t="shared" si="13"/>
        <v>0</v>
      </c>
      <c r="P112" s="46" t="b">
        <f t="shared" si="14"/>
        <v>1</v>
      </c>
    </row>
    <row r="113" spans="2:16" ht="15.75" x14ac:dyDescent="0.25">
      <c r="B113" s="245">
        <v>98</v>
      </c>
      <c r="C113" s="251"/>
      <c r="D113" s="252"/>
      <c r="E113" s="251"/>
      <c r="F113" s="252"/>
      <c r="H113" s="269" t="b">
        <f>IF(ISBLANK(C113),TRUE,IF(OR(ISBLANK(D113),ISBLANK(E113),ISBLANK(F113),ISBLANK(#REF!)),FALSE,TRUE))</f>
        <v>1</v>
      </c>
      <c r="I113" s="46">
        <f t="shared" si="8"/>
        <v>0</v>
      </c>
      <c r="J113" s="46">
        <f t="shared" si="9"/>
        <v>0</v>
      </c>
      <c r="K113" s="46">
        <f t="shared" si="10"/>
        <v>0</v>
      </c>
      <c r="L113" s="46">
        <f t="shared" si="11"/>
        <v>0</v>
      </c>
      <c r="M113" s="46">
        <f t="shared" si="12"/>
        <v>0</v>
      </c>
      <c r="N113" s="46">
        <f t="shared" si="13"/>
        <v>0</v>
      </c>
      <c r="P113" s="46" t="b">
        <f t="shared" si="14"/>
        <v>1</v>
      </c>
    </row>
    <row r="114" spans="2:16" ht="15.75" x14ac:dyDescent="0.25">
      <c r="B114" s="245">
        <v>99</v>
      </c>
      <c r="C114" s="251"/>
      <c r="D114" s="252"/>
      <c r="E114" s="251"/>
      <c r="F114" s="252"/>
      <c r="H114" s="269" t="b">
        <f>IF(ISBLANK(C114),TRUE,IF(OR(ISBLANK(D114),ISBLANK(E114),ISBLANK(F114),ISBLANK(#REF!)),FALSE,TRUE))</f>
        <v>1</v>
      </c>
      <c r="I114" s="46">
        <f t="shared" si="8"/>
        <v>0</v>
      </c>
      <c r="J114" s="46">
        <f t="shared" si="9"/>
        <v>0</v>
      </c>
      <c r="K114" s="46">
        <f t="shared" si="10"/>
        <v>0</v>
      </c>
      <c r="L114" s="46">
        <f t="shared" si="11"/>
        <v>0</v>
      </c>
      <c r="M114" s="46">
        <f t="shared" si="12"/>
        <v>0</v>
      </c>
      <c r="N114" s="46">
        <f t="shared" si="13"/>
        <v>0</v>
      </c>
      <c r="P114" s="46" t="b">
        <f t="shared" si="14"/>
        <v>1</v>
      </c>
    </row>
    <row r="115" spans="2:16" ht="15.75" x14ac:dyDescent="0.25">
      <c r="B115" s="245">
        <v>100</v>
      </c>
      <c r="C115" s="251"/>
      <c r="D115" s="252"/>
      <c r="E115" s="251"/>
      <c r="F115" s="252"/>
      <c r="H115" s="269" t="b">
        <f>IF(ISBLANK(C115),TRUE,IF(OR(ISBLANK(D115),ISBLANK(E115),ISBLANK(F115),ISBLANK(#REF!)),FALSE,TRUE))</f>
        <v>1</v>
      </c>
      <c r="I115" s="46">
        <f t="shared" si="8"/>
        <v>0</v>
      </c>
      <c r="J115" s="46">
        <f t="shared" si="9"/>
        <v>0</v>
      </c>
      <c r="K115" s="46">
        <f t="shared" si="10"/>
        <v>0</v>
      </c>
      <c r="L115" s="46">
        <f t="shared" si="11"/>
        <v>0</v>
      </c>
      <c r="M115" s="46">
        <f t="shared" si="12"/>
        <v>0</v>
      </c>
      <c r="N115" s="46">
        <f t="shared" si="13"/>
        <v>0</v>
      </c>
      <c r="P115" s="46" t="b">
        <f t="shared" si="14"/>
        <v>1</v>
      </c>
    </row>
    <row r="116" spans="2:16" ht="15.75" x14ac:dyDescent="0.25">
      <c r="B116" s="245">
        <v>101</v>
      </c>
      <c r="C116" s="251"/>
      <c r="D116" s="252"/>
      <c r="E116" s="251"/>
      <c r="F116" s="252"/>
      <c r="H116" s="269" t="b">
        <f>IF(ISBLANK(C116),TRUE,IF(OR(ISBLANK(D116),ISBLANK(E116),ISBLANK(F116),ISBLANK(#REF!)),FALSE,TRUE))</f>
        <v>1</v>
      </c>
      <c r="I116" s="46">
        <f t="shared" si="8"/>
        <v>0</v>
      </c>
      <c r="J116" s="46">
        <f t="shared" si="9"/>
        <v>0</v>
      </c>
      <c r="K116" s="46">
        <f t="shared" si="10"/>
        <v>0</v>
      </c>
      <c r="L116" s="46">
        <f t="shared" si="11"/>
        <v>0</v>
      </c>
      <c r="M116" s="46">
        <f t="shared" si="12"/>
        <v>0</v>
      </c>
      <c r="N116" s="46">
        <f t="shared" si="13"/>
        <v>0</v>
      </c>
      <c r="P116" s="46" t="b">
        <f t="shared" si="14"/>
        <v>1</v>
      </c>
    </row>
    <row r="117" spans="2:16" ht="15.75" x14ac:dyDescent="0.25">
      <c r="B117" s="245">
        <v>102</v>
      </c>
      <c r="C117" s="251"/>
      <c r="D117" s="252"/>
      <c r="E117" s="251"/>
      <c r="F117" s="252"/>
      <c r="H117" s="269" t="b">
        <f>IF(ISBLANK(C117),TRUE,IF(OR(ISBLANK(D117),ISBLANK(E117),ISBLANK(F117),ISBLANK(#REF!)),FALSE,TRUE))</f>
        <v>1</v>
      </c>
      <c r="I117" s="46">
        <f t="shared" si="8"/>
        <v>0</v>
      </c>
      <c r="J117" s="46">
        <f t="shared" si="9"/>
        <v>0</v>
      </c>
      <c r="K117" s="46">
        <f t="shared" si="10"/>
        <v>0</v>
      </c>
      <c r="L117" s="46">
        <f t="shared" si="11"/>
        <v>0</v>
      </c>
      <c r="M117" s="46">
        <f t="shared" si="12"/>
        <v>0</v>
      </c>
      <c r="N117" s="46">
        <f t="shared" si="13"/>
        <v>0</v>
      </c>
      <c r="P117" s="46" t="b">
        <f t="shared" si="14"/>
        <v>1</v>
      </c>
    </row>
    <row r="118" spans="2:16" ht="15.75" x14ac:dyDescent="0.25">
      <c r="B118" s="245">
        <v>103</v>
      </c>
      <c r="C118" s="251"/>
      <c r="D118" s="252"/>
      <c r="E118" s="251"/>
      <c r="F118" s="252"/>
      <c r="H118" s="269" t="b">
        <f>IF(ISBLANK(C118),TRUE,IF(OR(ISBLANK(D118),ISBLANK(E118),ISBLANK(F118),ISBLANK(#REF!)),FALSE,TRUE))</f>
        <v>1</v>
      </c>
      <c r="I118" s="46">
        <f t="shared" si="8"/>
        <v>0</v>
      </c>
      <c r="J118" s="46">
        <f t="shared" si="9"/>
        <v>0</v>
      </c>
      <c r="K118" s="46">
        <f t="shared" si="10"/>
        <v>0</v>
      </c>
      <c r="L118" s="46">
        <f t="shared" si="11"/>
        <v>0</v>
      </c>
      <c r="M118" s="46">
        <f t="shared" si="12"/>
        <v>0</v>
      </c>
      <c r="N118" s="46">
        <f t="shared" si="13"/>
        <v>0</v>
      </c>
      <c r="P118" s="46" t="b">
        <f t="shared" si="14"/>
        <v>1</v>
      </c>
    </row>
    <row r="119" spans="2:16" ht="15.75" x14ac:dyDescent="0.25">
      <c r="B119" s="245">
        <v>104</v>
      </c>
      <c r="C119" s="251"/>
      <c r="D119" s="252"/>
      <c r="E119" s="251"/>
      <c r="F119" s="252"/>
      <c r="H119" s="269" t="b">
        <f>IF(ISBLANK(C119),TRUE,IF(OR(ISBLANK(D119),ISBLANK(E119),ISBLANK(F119),ISBLANK(#REF!)),FALSE,TRUE))</f>
        <v>1</v>
      </c>
      <c r="I119" s="46">
        <f t="shared" si="8"/>
        <v>0</v>
      </c>
      <c r="J119" s="46">
        <f t="shared" si="9"/>
        <v>0</v>
      </c>
      <c r="K119" s="46">
        <f t="shared" si="10"/>
        <v>0</v>
      </c>
      <c r="L119" s="46">
        <f t="shared" si="11"/>
        <v>0</v>
      </c>
      <c r="M119" s="46">
        <f t="shared" si="12"/>
        <v>0</v>
      </c>
      <c r="N119" s="46">
        <f t="shared" si="13"/>
        <v>0</v>
      </c>
      <c r="P119" s="46" t="b">
        <f t="shared" si="14"/>
        <v>1</v>
      </c>
    </row>
    <row r="120" spans="2:16" ht="15.75" x14ac:dyDescent="0.25">
      <c r="B120" s="245">
        <v>105</v>
      </c>
      <c r="C120" s="251"/>
      <c r="D120" s="252"/>
      <c r="E120" s="251"/>
      <c r="F120" s="252"/>
      <c r="H120" s="269" t="b">
        <f>IF(ISBLANK(C120),TRUE,IF(OR(ISBLANK(D120),ISBLANK(E120),ISBLANK(F120),ISBLANK(#REF!)),FALSE,TRUE))</f>
        <v>1</v>
      </c>
      <c r="I120" s="46">
        <f t="shared" si="8"/>
        <v>0</v>
      </c>
      <c r="J120" s="46">
        <f t="shared" si="9"/>
        <v>0</v>
      </c>
      <c r="K120" s="46">
        <f t="shared" si="10"/>
        <v>0</v>
      </c>
      <c r="L120" s="46">
        <f t="shared" si="11"/>
        <v>0</v>
      </c>
      <c r="M120" s="46">
        <f t="shared" si="12"/>
        <v>0</v>
      </c>
      <c r="N120" s="46">
        <f t="shared" si="13"/>
        <v>0</v>
      </c>
      <c r="P120" s="46" t="b">
        <f t="shared" si="14"/>
        <v>1</v>
      </c>
    </row>
    <row r="121" spans="2:16" ht="15.75" x14ac:dyDescent="0.25">
      <c r="B121" s="245">
        <v>106</v>
      </c>
      <c r="C121" s="251"/>
      <c r="D121" s="252"/>
      <c r="E121" s="251"/>
      <c r="F121" s="252"/>
      <c r="H121" s="269" t="b">
        <f>IF(ISBLANK(C121),TRUE,IF(OR(ISBLANK(D121),ISBLANK(E121),ISBLANK(F121),ISBLANK(#REF!)),FALSE,TRUE))</f>
        <v>1</v>
      </c>
      <c r="I121" s="46">
        <f t="shared" si="8"/>
        <v>0</v>
      </c>
      <c r="J121" s="46">
        <f t="shared" si="9"/>
        <v>0</v>
      </c>
      <c r="K121" s="46">
        <f t="shared" si="10"/>
        <v>0</v>
      </c>
      <c r="L121" s="46">
        <f t="shared" si="11"/>
        <v>0</v>
      </c>
      <c r="M121" s="46">
        <f t="shared" si="12"/>
        <v>0</v>
      </c>
      <c r="N121" s="46">
        <f t="shared" si="13"/>
        <v>0</v>
      </c>
      <c r="P121" s="46" t="b">
        <f t="shared" si="14"/>
        <v>1</v>
      </c>
    </row>
    <row r="122" spans="2:16" ht="15.75" x14ac:dyDescent="0.25">
      <c r="B122" s="245">
        <v>107</v>
      </c>
      <c r="C122" s="251"/>
      <c r="D122" s="252"/>
      <c r="E122" s="251"/>
      <c r="F122" s="252"/>
      <c r="H122" s="269" t="b">
        <f>IF(ISBLANK(C122),TRUE,IF(OR(ISBLANK(D122),ISBLANK(E122),ISBLANK(F122),ISBLANK(#REF!)),FALSE,TRUE))</f>
        <v>1</v>
      </c>
      <c r="I122" s="46">
        <f t="shared" si="8"/>
        <v>0</v>
      </c>
      <c r="J122" s="46">
        <f t="shared" si="9"/>
        <v>0</v>
      </c>
      <c r="K122" s="46">
        <f t="shared" si="10"/>
        <v>0</v>
      </c>
      <c r="L122" s="46">
        <f t="shared" si="11"/>
        <v>0</v>
      </c>
      <c r="M122" s="46">
        <f t="shared" si="12"/>
        <v>0</v>
      </c>
      <c r="N122" s="46">
        <f t="shared" si="13"/>
        <v>0</v>
      </c>
      <c r="P122" s="46" t="b">
        <f t="shared" si="14"/>
        <v>1</v>
      </c>
    </row>
    <row r="123" spans="2:16" ht="15.75" x14ac:dyDescent="0.25">
      <c r="B123" s="245">
        <v>108</v>
      </c>
      <c r="C123" s="251"/>
      <c r="D123" s="252"/>
      <c r="E123" s="251"/>
      <c r="F123" s="252"/>
      <c r="H123" s="269" t="b">
        <f>IF(ISBLANK(C123),TRUE,IF(OR(ISBLANK(D123),ISBLANK(E123),ISBLANK(F123),ISBLANK(#REF!)),FALSE,TRUE))</f>
        <v>1</v>
      </c>
      <c r="I123" s="46">
        <f t="shared" si="8"/>
        <v>0</v>
      </c>
      <c r="J123" s="46">
        <f t="shared" si="9"/>
        <v>0</v>
      </c>
      <c r="K123" s="46">
        <f t="shared" si="10"/>
        <v>0</v>
      </c>
      <c r="L123" s="46">
        <f t="shared" si="11"/>
        <v>0</v>
      </c>
      <c r="M123" s="46">
        <f t="shared" si="12"/>
        <v>0</v>
      </c>
      <c r="N123" s="46">
        <f t="shared" si="13"/>
        <v>0</v>
      </c>
      <c r="P123" s="46" t="b">
        <f t="shared" si="14"/>
        <v>1</v>
      </c>
    </row>
    <row r="124" spans="2:16" ht="15.75" x14ac:dyDescent="0.25">
      <c r="B124" s="245">
        <v>109</v>
      </c>
      <c r="C124" s="251"/>
      <c r="D124" s="252"/>
      <c r="E124" s="251"/>
      <c r="F124" s="252"/>
      <c r="H124" s="269" t="b">
        <f>IF(ISBLANK(C124),TRUE,IF(OR(ISBLANK(D124),ISBLANK(E124),ISBLANK(F124),ISBLANK(#REF!)),FALSE,TRUE))</f>
        <v>1</v>
      </c>
      <c r="I124" s="46">
        <f t="shared" si="8"/>
        <v>0</v>
      </c>
      <c r="J124" s="46">
        <f t="shared" si="9"/>
        <v>0</v>
      </c>
      <c r="K124" s="46">
        <f t="shared" si="10"/>
        <v>0</v>
      </c>
      <c r="L124" s="46">
        <f t="shared" si="11"/>
        <v>0</v>
      </c>
      <c r="M124" s="46">
        <f t="shared" si="12"/>
        <v>0</v>
      </c>
      <c r="N124" s="46">
        <f t="shared" si="13"/>
        <v>0</v>
      </c>
      <c r="P124" s="46" t="b">
        <f t="shared" si="14"/>
        <v>1</v>
      </c>
    </row>
    <row r="125" spans="2:16" ht="15.75" x14ac:dyDescent="0.25">
      <c r="B125" s="245">
        <v>110</v>
      </c>
      <c r="C125" s="251"/>
      <c r="D125" s="252"/>
      <c r="E125" s="251"/>
      <c r="F125" s="252"/>
      <c r="H125" s="269" t="b">
        <f>IF(ISBLANK(C125),TRUE,IF(OR(ISBLANK(D125),ISBLANK(E125),ISBLANK(F125),ISBLANK(#REF!)),FALSE,TRUE))</f>
        <v>1</v>
      </c>
      <c r="I125" s="46">
        <f t="shared" si="8"/>
        <v>0</v>
      </c>
      <c r="J125" s="46">
        <f t="shared" si="9"/>
        <v>0</v>
      </c>
      <c r="K125" s="46">
        <f t="shared" si="10"/>
        <v>0</v>
      </c>
      <c r="L125" s="46">
        <f t="shared" si="11"/>
        <v>0</v>
      </c>
      <c r="M125" s="46">
        <f t="shared" si="12"/>
        <v>0</v>
      </c>
      <c r="N125" s="46">
        <f t="shared" si="13"/>
        <v>0</v>
      </c>
      <c r="P125" s="46" t="b">
        <f t="shared" si="14"/>
        <v>1</v>
      </c>
    </row>
    <row r="126" spans="2:16" ht="15.75" x14ac:dyDescent="0.25">
      <c r="B126" s="245">
        <v>111</v>
      </c>
      <c r="C126" s="251"/>
      <c r="D126" s="252"/>
      <c r="E126" s="251"/>
      <c r="F126" s="252"/>
      <c r="H126" s="269" t="b">
        <f>IF(ISBLANK(C126),TRUE,IF(OR(ISBLANK(D126),ISBLANK(E126),ISBLANK(F126),ISBLANK(#REF!)),FALSE,TRUE))</f>
        <v>1</v>
      </c>
      <c r="I126" s="46">
        <f t="shared" si="8"/>
        <v>0</v>
      </c>
      <c r="J126" s="46">
        <f t="shared" si="9"/>
        <v>0</v>
      </c>
      <c r="K126" s="46">
        <f t="shared" si="10"/>
        <v>0</v>
      </c>
      <c r="L126" s="46">
        <f t="shared" si="11"/>
        <v>0</v>
      </c>
      <c r="M126" s="46">
        <f t="shared" si="12"/>
        <v>0</v>
      </c>
      <c r="N126" s="46">
        <f t="shared" si="13"/>
        <v>0</v>
      </c>
      <c r="P126" s="46" t="b">
        <f t="shared" si="14"/>
        <v>1</v>
      </c>
    </row>
    <row r="127" spans="2:16" ht="15.75" x14ac:dyDescent="0.25">
      <c r="B127" s="245">
        <v>112</v>
      </c>
      <c r="C127" s="251"/>
      <c r="D127" s="252"/>
      <c r="E127" s="251"/>
      <c r="F127" s="252"/>
      <c r="H127" s="269" t="b">
        <f>IF(ISBLANK(C127),TRUE,IF(OR(ISBLANK(D127),ISBLANK(E127),ISBLANK(F127),ISBLANK(#REF!)),FALSE,TRUE))</f>
        <v>1</v>
      </c>
      <c r="I127" s="46">
        <f t="shared" si="8"/>
        <v>0</v>
      </c>
      <c r="J127" s="46">
        <f t="shared" si="9"/>
        <v>0</v>
      </c>
      <c r="K127" s="46">
        <f t="shared" si="10"/>
        <v>0</v>
      </c>
      <c r="L127" s="46">
        <f t="shared" si="11"/>
        <v>0</v>
      </c>
      <c r="M127" s="46">
        <f t="shared" si="12"/>
        <v>0</v>
      </c>
      <c r="N127" s="46">
        <f t="shared" si="13"/>
        <v>0</v>
      </c>
      <c r="P127" s="46" t="b">
        <f t="shared" si="14"/>
        <v>1</v>
      </c>
    </row>
    <row r="128" spans="2:16" ht="15.75" x14ac:dyDescent="0.25">
      <c r="B128" s="245">
        <v>113</v>
      </c>
      <c r="C128" s="251"/>
      <c r="D128" s="252"/>
      <c r="E128" s="251"/>
      <c r="F128" s="252"/>
      <c r="H128" s="269" t="b">
        <f>IF(ISBLANK(C128),TRUE,IF(OR(ISBLANK(D128),ISBLANK(E128),ISBLANK(F128),ISBLANK(#REF!)),FALSE,TRUE))</f>
        <v>1</v>
      </c>
      <c r="I128" s="46">
        <f t="shared" si="8"/>
        <v>0</v>
      </c>
      <c r="J128" s="46">
        <f t="shared" si="9"/>
        <v>0</v>
      </c>
      <c r="K128" s="46">
        <f t="shared" si="10"/>
        <v>0</v>
      </c>
      <c r="L128" s="46">
        <f t="shared" si="11"/>
        <v>0</v>
      </c>
      <c r="M128" s="46">
        <f t="shared" si="12"/>
        <v>0</v>
      </c>
      <c r="N128" s="46">
        <f t="shared" si="13"/>
        <v>0</v>
      </c>
      <c r="P128" s="46" t="b">
        <f t="shared" si="14"/>
        <v>1</v>
      </c>
    </row>
    <row r="129" spans="2:16" ht="15.75" x14ac:dyDescent="0.25">
      <c r="B129" s="245">
        <v>114</v>
      </c>
      <c r="C129" s="251"/>
      <c r="D129" s="252"/>
      <c r="E129" s="251"/>
      <c r="F129" s="252"/>
      <c r="H129" s="269" t="b">
        <f>IF(ISBLANK(C129),TRUE,IF(OR(ISBLANK(D129),ISBLANK(E129),ISBLANK(F129),ISBLANK(#REF!)),FALSE,TRUE))</f>
        <v>1</v>
      </c>
      <c r="I129" s="46">
        <f t="shared" si="8"/>
        <v>0</v>
      </c>
      <c r="J129" s="46">
        <f t="shared" si="9"/>
        <v>0</v>
      </c>
      <c r="K129" s="46">
        <f t="shared" si="10"/>
        <v>0</v>
      </c>
      <c r="L129" s="46">
        <f t="shared" si="11"/>
        <v>0</v>
      </c>
      <c r="M129" s="46">
        <f t="shared" si="12"/>
        <v>0</v>
      </c>
      <c r="N129" s="46">
        <f t="shared" si="13"/>
        <v>0</v>
      </c>
      <c r="P129" s="46" t="b">
        <f t="shared" si="14"/>
        <v>1</v>
      </c>
    </row>
    <row r="130" spans="2:16" ht="15.75" x14ac:dyDescent="0.25">
      <c r="B130" s="245">
        <v>115</v>
      </c>
      <c r="C130" s="251"/>
      <c r="D130" s="252"/>
      <c r="E130" s="251"/>
      <c r="F130" s="252"/>
      <c r="H130" s="269" t="b">
        <f>IF(ISBLANK(C130),TRUE,IF(OR(ISBLANK(D130),ISBLANK(E130),ISBLANK(F130),ISBLANK(#REF!)),FALSE,TRUE))</f>
        <v>1</v>
      </c>
      <c r="I130" s="46">
        <f t="shared" si="8"/>
        <v>0</v>
      </c>
      <c r="J130" s="46">
        <f t="shared" si="9"/>
        <v>0</v>
      </c>
      <c r="K130" s="46">
        <f t="shared" si="10"/>
        <v>0</v>
      </c>
      <c r="L130" s="46">
        <f t="shared" si="11"/>
        <v>0</v>
      </c>
      <c r="M130" s="46">
        <f t="shared" si="12"/>
        <v>0</v>
      </c>
      <c r="N130" s="46">
        <f t="shared" si="13"/>
        <v>0</v>
      </c>
      <c r="P130" s="46" t="b">
        <f t="shared" si="14"/>
        <v>1</v>
      </c>
    </row>
    <row r="131" spans="2:16" ht="15.75" x14ac:dyDescent="0.25">
      <c r="B131" s="245">
        <v>116</v>
      </c>
      <c r="C131" s="251"/>
      <c r="D131" s="252"/>
      <c r="E131" s="251"/>
      <c r="F131" s="252"/>
      <c r="H131" s="269" t="b">
        <f>IF(ISBLANK(C131),TRUE,IF(OR(ISBLANK(D131),ISBLANK(E131),ISBLANK(F131),ISBLANK(#REF!)),FALSE,TRUE))</f>
        <v>1</v>
      </c>
      <c r="I131" s="46">
        <f t="shared" si="8"/>
        <v>0</v>
      </c>
      <c r="J131" s="46">
        <f t="shared" si="9"/>
        <v>0</v>
      </c>
      <c r="K131" s="46">
        <f t="shared" si="10"/>
        <v>0</v>
      </c>
      <c r="L131" s="46">
        <f t="shared" si="11"/>
        <v>0</v>
      </c>
      <c r="M131" s="46">
        <f t="shared" si="12"/>
        <v>0</v>
      </c>
      <c r="N131" s="46">
        <f t="shared" si="13"/>
        <v>0</v>
      </c>
      <c r="P131" s="46" t="b">
        <f t="shared" si="14"/>
        <v>1</v>
      </c>
    </row>
    <row r="132" spans="2:16" ht="15.75" x14ac:dyDescent="0.25">
      <c r="B132" s="245">
        <v>117</v>
      </c>
      <c r="C132" s="251"/>
      <c r="D132" s="252"/>
      <c r="E132" s="251"/>
      <c r="F132" s="252"/>
      <c r="H132" s="269" t="b">
        <f>IF(ISBLANK(C132),TRUE,IF(OR(ISBLANK(D132),ISBLANK(E132),ISBLANK(F132),ISBLANK(#REF!)),FALSE,TRUE))</f>
        <v>1</v>
      </c>
      <c r="I132" s="46">
        <f t="shared" si="8"/>
        <v>0</v>
      </c>
      <c r="J132" s="46">
        <f t="shared" si="9"/>
        <v>0</v>
      </c>
      <c r="K132" s="46">
        <f t="shared" si="10"/>
        <v>0</v>
      </c>
      <c r="L132" s="46">
        <f t="shared" si="11"/>
        <v>0</v>
      </c>
      <c r="M132" s="46">
        <f t="shared" si="12"/>
        <v>0</v>
      </c>
      <c r="N132" s="46">
        <f t="shared" si="13"/>
        <v>0</v>
      </c>
      <c r="P132" s="46" t="b">
        <f t="shared" si="14"/>
        <v>1</v>
      </c>
    </row>
    <row r="133" spans="2:16" ht="15.75" x14ac:dyDescent="0.25">
      <c r="B133" s="245">
        <v>118</v>
      </c>
      <c r="C133" s="251"/>
      <c r="D133" s="252"/>
      <c r="E133" s="251"/>
      <c r="F133" s="252"/>
      <c r="H133" s="269" t="b">
        <f>IF(ISBLANK(C133),TRUE,IF(OR(ISBLANK(D133),ISBLANK(E133),ISBLANK(F133),ISBLANK(#REF!)),FALSE,TRUE))</f>
        <v>1</v>
      </c>
      <c r="I133" s="46">
        <f t="shared" si="8"/>
        <v>0</v>
      </c>
      <c r="J133" s="46">
        <f t="shared" si="9"/>
        <v>0</v>
      </c>
      <c r="K133" s="46">
        <f t="shared" si="10"/>
        <v>0</v>
      </c>
      <c r="L133" s="46">
        <f t="shared" si="11"/>
        <v>0</v>
      </c>
      <c r="M133" s="46">
        <f t="shared" si="12"/>
        <v>0</v>
      </c>
      <c r="N133" s="46">
        <f t="shared" si="13"/>
        <v>0</v>
      </c>
      <c r="P133" s="46" t="b">
        <f t="shared" si="14"/>
        <v>1</v>
      </c>
    </row>
    <row r="134" spans="2:16" ht="15.75" x14ac:dyDescent="0.25">
      <c r="B134" s="245">
        <v>119</v>
      </c>
      <c r="C134" s="251"/>
      <c r="D134" s="252"/>
      <c r="E134" s="251"/>
      <c r="F134" s="252"/>
      <c r="H134" s="269" t="b">
        <f>IF(ISBLANK(C134),TRUE,IF(OR(ISBLANK(D134),ISBLANK(E134),ISBLANK(F134),ISBLANK(#REF!)),FALSE,TRUE))</f>
        <v>1</v>
      </c>
      <c r="I134" s="46">
        <f t="shared" si="8"/>
        <v>0</v>
      </c>
      <c r="J134" s="46">
        <f t="shared" si="9"/>
        <v>0</v>
      </c>
      <c r="K134" s="46">
        <f t="shared" si="10"/>
        <v>0</v>
      </c>
      <c r="L134" s="46">
        <f t="shared" si="11"/>
        <v>0</v>
      </c>
      <c r="M134" s="46">
        <f t="shared" si="12"/>
        <v>0</v>
      </c>
      <c r="N134" s="46">
        <f t="shared" si="13"/>
        <v>0</v>
      </c>
      <c r="P134" s="46" t="b">
        <f t="shared" si="14"/>
        <v>1</v>
      </c>
    </row>
    <row r="135" spans="2:16" ht="15.75" x14ac:dyDescent="0.25">
      <c r="B135" s="245">
        <v>120</v>
      </c>
      <c r="C135" s="251"/>
      <c r="D135" s="252"/>
      <c r="E135" s="251"/>
      <c r="F135" s="252"/>
      <c r="H135" s="269" t="b">
        <f>IF(ISBLANK(C135),TRUE,IF(OR(ISBLANK(D135),ISBLANK(E135),ISBLANK(F135),ISBLANK(#REF!)),FALSE,TRUE))</f>
        <v>1</v>
      </c>
      <c r="I135" s="46">
        <f t="shared" si="8"/>
        <v>0</v>
      </c>
      <c r="J135" s="46">
        <f t="shared" si="9"/>
        <v>0</v>
      </c>
      <c r="K135" s="46">
        <f t="shared" si="10"/>
        <v>0</v>
      </c>
      <c r="L135" s="46">
        <f t="shared" si="11"/>
        <v>0</v>
      </c>
      <c r="M135" s="46">
        <f t="shared" si="12"/>
        <v>0</v>
      </c>
      <c r="N135" s="46">
        <f t="shared" si="13"/>
        <v>0</v>
      </c>
      <c r="P135" s="46" t="b">
        <f t="shared" si="14"/>
        <v>1</v>
      </c>
    </row>
    <row r="136" spans="2:16" ht="15.75" x14ac:dyDescent="0.25">
      <c r="B136" s="245">
        <v>121</v>
      </c>
      <c r="C136" s="251"/>
      <c r="D136" s="252"/>
      <c r="E136" s="251"/>
      <c r="F136" s="252"/>
      <c r="H136" s="269" t="b">
        <f>IF(ISBLANK(C136),TRUE,IF(OR(ISBLANK(D136),ISBLANK(E136),ISBLANK(F136),ISBLANK(#REF!)),FALSE,TRUE))</f>
        <v>1</v>
      </c>
      <c r="I136" s="46">
        <f t="shared" si="8"/>
        <v>0</v>
      </c>
      <c r="J136" s="46">
        <f t="shared" si="9"/>
        <v>0</v>
      </c>
      <c r="K136" s="46">
        <f t="shared" si="10"/>
        <v>0</v>
      </c>
      <c r="L136" s="46">
        <f t="shared" si="11"/>
        <v>0</v>
      </c>
      <c r="M136" s="46">
        <f t="shared" si="12"/>
        <v>0</v>
      </c>
      <c r="N136" s="46">
        <f t="shared" si="13"/>
        <v>0</v>
      </c>
      <c r="P136" s="46" t="b">
        <f t="shared" si="14"/>
        <v>1</v>
      </c>
    </row>
    <row r="137" spans="2:16" ht="15.75" x14ac:dyDescent="0.25">
      <c r="B137" s="245">
        <v>122</v>
      </c>
      <c r="C137" s="251"/>
      <c r="D137" s="252"/>
      <c r="E137" s="251"/>
      <c r="F137" s="252"/>
      <c r="H137" s="269" t="b">
        <f>IF(ISBLANK(C137),TRUE,IF(OR(ISBLANK(D137),ISBLANK(E137),ISBLANK(F137),ISBLANK(#REF!)),FALSE,TRUE))</f>
        <v>1</v>
      </c>
      <c r="I137" s="46">
        <f t="shared" si="8"/>
        <v>0</v>
      </c>
      <c r="J137" s="46">
        <f t="shared" si="9"/>
        <v>0</v>
      </c>
      <c r="K137" s="46">
        <f t="shared" si="10"/>
        <v>0</v>
      </c>
      <c r="L137" s="46">
        <f t="shared" si="11"/>
        <v>0</v>
      </c>
      <c r="M137" s="46">
        <f t="shared" si="12"/>
        <v>0</v>
      </c>
      <c r="N137" s="46">
        <f t="shared" si="13"/>
        <v>0</v>
      </c>
      <c r="P137" s="46" t="b">
        <f t="shared" si="14"/>
        <v>1</v>
      </c>
    </row>
    <row r="138" spans="2:16" ht="15.75" x14ac:dyDescent="0.25">
      <c r="B138" s="245">
        <v>123</v>
      </c>
      <c r="C138" s="251"/>
      <c r="D138" s="252"/>
      <c r="E138" s="251"/>
      <c r="F138" s="252"/>
      <c r="H138" s="269" t="b">
        <f>IF(ISBLANK(C138),TRUE,IF(OR(ISBLANK(D138),ISBLANK(E138),ISBLANK(F138),ISBLANK(#REF!)),FALSE,TRUE))</f>
        <v>1</v>
      </c>
      <c r="I138" s="46">
        <f t="shared" si="8"/>
        <v>0</v>
      </c>
      <c r="J138" s="46">
        <f t="shared" si="9"/>
        <v>0</v>
      </c>
      <c r="K138" s="46">
        <f t="shared" si="10"/>
        <v>0</v>
      </c>
      <c r="L138" s="46">
        <f t="shared" si="11"/>
        <v>0</v>
      </c>
      <c r="M138" s="46">
        <f t="shared" si="12"/>
        <v>0</v>
      </c>
      <c r="N138" s="46">
        <f t="shared" si="13"/>
        <v>0</v>
      </c>
      <c r="P138" s="46" t="b">
        <f t="shared" si="14"/>
        <v>1</v>
      </c>
    </row>
    <row r="139" spans="2:16" ht="15.75" x14ac:dyDescent="0.25">
      <c r="B139" s="245">
        <v>124</v>
      </c>
      <c r="C139" s="251"/>
      <c r="D139" s="252"/>
      <c r="E139" s="251"/>
      <c r="F139" s="252"/>
      <c r="H139" s="269" t="b">
        <f>IF(ISBLANK(C139),TRUE,IF(OR(ISBLANK(D139),ISBLANK(E139),ISBLANK(F139),ISBLANK(#REF!)),FALSE,TRUE))</f>
        <v>1</v>
      </c>
      <c r="I139" s="46">
        <f t="shared" si="8"/>
        <v>0</v>
      </c>
      <c r="J139" s="46">
        <f t="shared" si="9"/>
        <v>0</v>
      </c>
      <c r="K139" s="46">
        <f t="shared" si="10"/>
        <v>0</v>
      </c>
      <c r="L139" s="46">
        <f t="shared" si="11"/>
        <v>0</v>
      </c>
      <c r="M139" s="46">
        <f t="shared" si="12"/>
        <v>0</v>
      </c>
      <c r="N139" s="46">
        <f t="shared" si="13"/>
        <v>0</v>
      </c>
      <c r="P139" s="46" t="b">
        <f t="shared" si="14"/>
        <v>1</v>
      </c>
    </row>
    <row r="140" spans="2:16" ht="15.75" x14ac:dyDescent="0.25">
      <c r="B140" s="245">
        <v>125</v>
      </c>
      <c r="C140" s="251"/>
      <c r="D140" s="252"/>
      <c r="E140" s="251"/>
      <c r="F140" s="252"/>
      <c r="H140" s="269" t="b">
        <f>IF(ISBLANK(C140),TRUE,IF(OR(ISBLANK(D140),ISBLANK(E140),ISBLANK(F140),ISBLANK(#REF!)),FALSE,TRUE))</f>
        <v>1</v>
      </c>
      <c r="I140" s="46">
        <f t="shared" si="8"/>
        <v>0</v>
      </c>
      <c r="J140" s="46">
        <f t="shared" si="9"/>
        <v>0</v>
      </c>
      <c r="K140" s="46">
        <f t="shared" si="10"/>
        <v>0</v>
      </c>
      <c r="L140" s="46">
        <f t="shared" si="11"/>
        <v>0</v>
      </c>
      <c r="M140" s="46">
        <f t="shared" si="12"/>
        <v>0</v>
      </c>
      <c r="N140" s="46">
        <f t="shared" si="13"/>
        <v>0</v>
      </c>
      <c r="P140" s="46" t="b">
        <f t="shared" si="14"/>
        <v>1</v>
      </c>
    </row>
    <row r="141" spans="2:16" ht="15.75" x14ac:dyDescent="0.25">
      <c r="B141" s="245">
        <v>126</v>
      </c>
      <c r="C141" s="251"/>
      <c r="D141" s="252"/>
      <c r="E141" s="251"/>
      <c r="F141" s="252"/>
      <c r="H141" s="269" t="b">
        <f>IF(ISBLANK(C141),TRUE,IF(OR(ISBLANK(D141),ISBLANK(E141),ISBLANK(F141),ISBLANK(#REF!)),FALSE,TRUE))</f>
        <v>1</v>
      </c>
      <c r="I141" s="46">
        <f t="shared" si="8"/>
        <v>0</v>
      </c>
      <c r="J141" s="46">
        <f t="shared" si="9"/>
        <v>0</v>
      </c>
      <c r="K141" s="46">
        <f t="shared" si="10"/>
        <v>0</v>
      </c>
      <c r="L141" s="46">
        <f t="shared" si="11"/>
        <v>0</v>
      </c>
      <c r="M141" s="46">
        <f t="shared" si="12"/>
        <v>0</v>
      </c>
      <c r="N141" s="46">
        <f t="shared" si="13"/>
        <v>0</v>
      </c>
      <c r="P141" s="46" t="b">
        <f t="shared" si="14"/>
        <v>1</v>
      </c>
    </row>
    <row r="142" spans="2:16" ht="15.75" x14ac:dyDescent="0.25">
      <c r="B142" s="245">
        <v>127</v>
      </c>
      <c r="C142" s="251"/>
      <c r="D142" s="252"/>
      <c r="E142" s="251"/>
      <c r="F142" s="252"/>
      <c r="H142" s="269" t="b">
        <f>IF(ISBLANK(C142),TRUE,IF(OR(ISBLANK(D142),ISBLANK(E142),ISBLANK(F142),ISBLANK(#REF!)),FALSE,TRUE))</f>
        <v>1</v>
      </c>
      <c r="I142" s="46">
        <f t="shared" si="8"/>
        <v>0</v>
      </c>
      <c r="J142" s="46">
        <f t="shared" si="9"/>
        <v>0</v>
      </c>
      <c r="K142" s="46">
        <f t="shared" si="10"/>
        <v>0</v>
      </c>
      <c r="L142" s="46">
        <f t="shared" si="11"/>
        <v>0</v>
      </c>
      <c r="M142" s="46">
        <f t="shared" si="12"/>
        <v>0</v>
      </c>
      <c r="N142" s="46">
        <f t="shared" si="13"/>
        <v>0</v>
      </c>
      <c r="P142" s="46" t="b">
        <f t="shared" si="14"/>
        <v>1</v>
      </c>
    </row>
    <row r="143" spans="2:16" ht="15.75" x14ac:dyDescent="0.25">
      <c r="B143" s="245">
        <v>128</v>
      </c>
      <c r="C143" s="251"/>
      <c r="D143" s="252"/>
      <c r="E143" s="251"/>
      <c r="F143" s="252"/>
      <c r="H143" s="269" t="b">
        <f>IF(ISBLANK(C143),TRUE,IF(OR(ISBLANK(D143),ISBLANK(E143),ISBLANK(F143),ISBLANK(#REF!)),FALSE,TRUE))</f>
        <v>1</v>
      </c>
      <c r="I143" s="46">
        <f t="shared" si="8"/>
        <v>0</v>
      </c>
      <c r="J143" s="46">
        <f t="shared" si="9"/>
        <v>0</v>
      </c>
      <c r="K143" s="46">
        <f t="shared" si="10"/>
        <v>0</v>
      </c>
      <c r="L143" s="46">
        <f t="shared" si="11"/>
        <v>0</v>
      </c>
      <c r="M143" s="46">
        <f t="shared" si="12"/>
        <v>0</v>
      </c>
      <c r="N143" s="46">
        <f t="shared" si="13"/>
        <v>0</v>
      </c>
      <c r="P143" s="46" t="b">
        <f t="shared" si="14"/>
        <v>1</v>
      </c>
    </row>
    <row r="144" spans="2:16" ht="15.75" x14ac:dyDescent="0.25">
      <c r="B144" s="245">
        <v>129</v>
      </c>
      <c r="C144" s="251"/>
      <c r="D144" s="252"/>
      <c r="E144" s="251"/>
      <c r="F144" s="252"/>
      <c r="H144" s="269" t="b">
        <f>IF(ISBLANK(C144),TRUE,IF(OR(ISBLANK(D144),ISBLANK(E144),ISBLANK(F144),ISBLANK(#REF!)),FALSE,TRUE))</f>
        <v>1</v>
      </c>
      <c r="I144" s="46">
        <f t="shared" si="8"/>
        <v>0</v>
      </c>
      <c r="J144" s="46">
        <f t="shared" si="9"/>
        <v>0</v>
      </c>
      <c r="K144" s="46">
        <f t="shared" si="10"/>
        <v>0</v>
      </c>
      <c r="L144" s="46">
        <f t="shared" si="11"/>
        <v>0</v>
      </c>
      <c r="M144" s="46">
        <f t="shared" si="12"/>
        <v>0</v>
      </c>
      <c r="N144" s="46">
        <f t="shared" si="13"/>
        <v>0</v>
      </c>
      <c r="P144" s="46" t="b">
        <f t="shared" si="14"/>
        <v>1</v>
      </c>
    </row>
    <row r="145" spans="2:16" ht="15.75" x14ac:dyDescent="0.25">
      <c r="B145" s="245">
        <v>130</v>
      </c>
      <c r="C145" s="251"/>
      <c r="D145" s="252"/>
      <c r="E145" s="251"/>
      <c r="F145" s="252"/>
      <c r="H145" s="269" t="b">
        <f>IF(ISBLANK(C145),TRUE,IF(OR(ISBLANK(D145),ISBLANK(E145),ISBLANK(F145),ISBLANK(#REF!)),FALSE,TRUE))</f>
        <v>1</v>
      </c>
      <c r="I145" s="46">
        <f t="shared" ref="I145:I208" si="15">IF(E145="Retail",F145,0)</f>
        <v>0</v>
      </c>
      <c r="J145" s="46">
        <f t="shared" ref="J145:J208" si="16">IF(E145="Well Informed",F145,0)</f>
        <v>0</v>
      </c>
      <c r="K145" s="46">
        <f t="shared" ref="K145:K208" si="17">IF(E145="Professional",F145,0)</f>
        <v>0</v>
      </c>
      <c r="L145" s="46">
        <f t="shared" ref="L145:L208" si="18">IF(E145="Retail",D145,0)</f>
        <v>0</v>
      </c>
      <c r="M145" s="46">
        <f t="shared" ref="M145:M208" si="19">IF(E145="Well Informed",D145,0)</f>
        <v>0</v>
      </c>
      <c r="N145" s="46">
        <f t="shared" ref="N145:N208" si="20">IF(E145="Professional",D145,0)</f>
        <v>0</v>
      </c>
      <c r="P145" s="46" t="b">
        <f t="shared" ref="P145:P208" si="21">IF(AND(D145&lt;&gt;"",C145="N/A"),FALSE,TRUE)</f>
        <v>1</v>
      </c>
    </row>
    <row r="146" spans="2:16" ht="15.75" x14ac:dyDescent="0.25">
      <c r="B146" s="245">
        <v>131</v>
      </c>
      <c r="C146" s="251"/>
      <c r="D146" s="252"/>
      <c r="E146" s="251"/>
      <c r="F146" s="252"/>
      <c r="H146" s="269" t="b">
        <f>IF(ISBLANK(C146),TRUE,IF(OR(ISBLANK(D146),ISBLANK(E146),ISBLANK(F146),ISBLANK(#REF!)),FALSE,TRUE))</f>
        <v>1</v>
      </c>
      <c r="I146" s="46">
        <f t="shared" si="15"/>
        <v>0</v>
      </c>
      <c r="J146" s="46">
        <f t="shared" si="16"/>
        <v>0</v>
      </c>
      <c r="K146" s="46">
        <f t="shared" si="17"/>
        <v>0</v>
      </c>
      <c r="L146" s="46">
        <f t="shared" si="18"/>
        <v>0</v>
      </c>
      <c r="M146" s="46">
        <f t="shared" si="19"/>
        <v>0</v>
      </c>
      <c r="N146" s="46">
        <f t="shared" si="20"/>
        <v>0</v>
      </c>
      <c r="P146" s="46" t="b">
        <f t="shared" si="21"/>
        <v>1</v>
      </c>
    </row>
    <row r="147" spans="2:16" ht="15.75" x14ac:dyDescent="0.25">
      <c r="B147" s="245">
        <v>132</v>
      </c>
      <c r="C147" s="251"/>
      <c r="D147" s="252"/>
      <c r="E147" s="251"/>
      <c r="F147" s="252"/>
      <c r="H147" s="269" t="b">
        <f>IF(ISBLANK(C147),TRUE,IF(OR(ISBLANK(D147),ISBLANK(E147),ISBLANK(F147),ISBLANK(#REF!)),FALSE,TRUE))</f>
        <v>1</v>
      </c>
      <c r="I147" s="46">
        <f t="shared" si="15"/>
        <v>0</v>
      </c>
      <c r="J147" s="46">
        <f t="shared" si="16"/>
        <v>0</v>
      </c>
      <c r="K147" s="46">
        <f t="shared" si="17"/>
        <v>0</v>
      </c>
      <c r="L147" s="46">
        <f t="shared" si="18"/>
        <v>0</v>
      </c>
      <c r="M147" s="46">
        <f t="shared" si="19"/>
        <v>0</v>
      </c>
      <c r="N147" s="46">
        <f t="shared" si="20"/>
        <v>0</v>
      </c>
      <c r="P147" s="46" t="b">
        <f t="shared" si="21"/>
        <v>1</v>
      </c>
    </row>
    <row r="148" spans="2:16" ht="15.75" x14ac:dyDescent="0.25">
      <c r="B148" s="245">
        <v>133</v>
      </c>
      <c r="C148" s="251"/>
      <c r="D148" s="252"/>
      <c r="E148" s="251"/>
      <c r="F148" s="252"/>
      <c r="H148" s="269" t="b">
        <f>IF(ISBLANK(C148),TRUE,IF(OR(ISBLANK(D148),ISBLANK(E148),ISBLANK(F148),ISBLANK(#REF!)),FALSE,TRUE))</f>
        <v>1</v>
      </c>
      <c r="I148" s="46">
        <f t="shared" si="15"/>
        <v>0</v>
      </c>
      <c r="J148" s="46">
        <f t="shared" si="16"/>
        <v>0</v>
      </c>
      <c r="K148" s="46">
        <f t="shared" si="17"/>
        <v>0</v>
      </c>
      <c r="L148" s="46">
        <f t="shared" si="18"/>
        <v>0</v>
      </c>
      <c r="M148" s="46">
        <f t="shared" si="19"/>
        <v>0</v>
      </c>
      <c r="N148" s="46">
        <f t="shared" si="20"/>
        <v>0</v>
      </c>
      <c r="P148" s="46" t="b">
        <f t="shared" si="21"/>
        <v>1</v>
      </c>
    </row>
    <row r="149" spans="2:16" ht="15.75" x14ac:dyDescent="0.25">
      <c r="B149" s="245">
        <v>134</v>
      </c>
      <c r="C149" s="251"/>
      <c r="D149" s="252"/>
      <c r="E149" s="251"/>
      <c r="F149" s="252"/>
      <c r="H149" s="269" t="b">
        <f>IF(ISBLANK(C149),TRUE,IF(OR(ISBLANK(D149),ISBLANK(E149),ISBLANK(F149),ISBLANK(#REF!)),FALSE,TRUE))</f>
        <v>1</v>
      </c>
      <c r="I149" s="46">
        <f t="shared" si="15"/>
        <v>0</v>
      </c>
      <c r="J149" s="46">
        <f t="shared" si="16"/>
        <v>0</v>
      </c>
      <c r="K149" s="46">
        <f t="shared" si="17"/>
        <v>0</v>
      </c>
      <c r="L149" s="46">
        <f t="shared" si="18"/>
        <v>0</v>
      </c>
      <c r="M149" s="46">
        <f t="shared" si="19"/>
        <v>0</v>
      </c>
      <c r="N149" s="46">
        <f t="shared" si="20"/>
        <v>0</v>
      </c>
      <c r="P149" s="46" t="b">
        <f t="shared" si="21"/>
        <v>1</v>
      </c>
    </row>
    <row r="150" spans="2:16" ht="15.75" x14ac:dyDescent="0.25">
      <c r="B150" s="245">
        <v>135</v>
      </c>
      <c r="C150" s="251"/>
      <c r="D150" s="252"/>
      <c r="E150" s="251"/>
      <c r="F150" s="252"/>
      <c r="H150" s="269" t="b">
        <f>IF(ISBLANK(C150),TRUE,IF(OR(ISBLANK(D150),ISBLANK(E150),ISBLANK(F150),ISBLANK(#REF!)),FALSE,TRUE))</f>
        <v>1</v>
      </c>
      <c r="I150" s="46">
        <f t="shared" si="15"/>
        <v>0</v>
      </c>
      <c r="J150" s="46">
        <f t="shared" si="16"/>
        <v>0</v>
      </c>
      <c r="K150" s="46">
        <f t="shared" si="17"/>
        <v>0</v>
      </c>
      <c r="L150" s="46">
        <f t="shared" si="18"/>
        <v>0</v>
      </c>
      <c r="M150" s="46">
        <f t="shared" si="19"/>
        <v>0</v>
      </c>
      <c r="N150" s="46">
        <f t="shared" si="20"/>
        <v>0</v>
      </c>
      <c r="P150" s="46" t="b">
        <f t="shared" si="21"/>
        <v>1</v>
      </c>
    </row>
    <row r="151" spans="2:16" ht="15.75" x14ac:dyDescent="0.25">
      <c r="B151" s="245">
        <v>136</v>
      </c>
      <c r="C151" s="251"/>
      <c r="D151" s="252"/>
      <c r="E151" s="251"/>
      <c r="F151" s="252"/>
      <c r="H151" s="269" t="b">
        <f>IF(ISBLANK(C151),TRUE,IF(OR(ISBLANK(D151),ISBLANK(E151),ISBLANK(F151),ISBLANK(#REF!)),FALSE,TRUE))</f>
        <v>1</v>
      </c>
      <c r="I151" s="46">
        <f t="shared" si="15"/>
        <v>0</v>
      </c>
      <c r="J151" s="46">
        <f t="shared" si="16"/>
        <v>0</v>
      </c>
      <c r="K151" s="46">
        <f t="shared" si="17"/>
        <v>0</v>
      </c>
      <c r="L151" s="46">
        <f t="shared" si="18"/>
        <v>0</v>
      </c>
      <c r="M151" s="46">
        <f t="shared" si="19"/>
        <v>0</v>
      </c>
      <c r="N151" s="46">
        <f t="shared" si="20"/>
        <v>0</v>
      </c>
      <c r="P151" s="46" t="b">
        <f t="shared" si="21"/>
        <v>1</v>
      </c>
    </row>
    <row r="152" spans="2:16" ht="15.75" x14ac:dyDescent="0.25">
      <c r="B152" s="245">
        <v>137</v>
      </c>
      <c r="C152" s="251"/>
      <c r="D152" s="252"/>
      <c r="E152" s="251"/>
      <c r="F152" s="252"/>
      <c r="H152" s="269" t="b">
        <f>IF(ISBLANK(C152),TRUE,IF(OR(ISBLANK(D152),ISBLANK(E152),ISBLANK(F152),ISBLANK(#REF!)),FALSE,TRUE))</f>
        <v>1</v>
      </c>
      <c r="I152" s="46">
        <f t="shared" si="15"/>
        <v>0</v>
      </c>
      <c r="J152" s="46">
        <f t="shared" si="16"/>
        <v>0</v>
      </c>
      <c r="K152" s="46">
        <f t="shared" si="17"/>
        <v>0</v>
      </c>
      <c r="L152" s="46">
        <f t="shared" si="18"/>
        <v>0</v>
      </c>
      <c r="M152" s="46">
        <f t="shared" si="19"/>
        <v>0</v>
      </c>
      <c r="N152" s="46">
        <f t="shared" si="20"/>
        <v>0</v>
      </c>
      <c r="P152" s="46" t="b">
        <f t="shared" si="21"/>
        <v>1</v>
      </c>
    </row>
    <row r="153" spans="2:16" ht="15.75" x14ac:dyDescent="0.25">
      <c r="B153" s="245">
        <v>138</v>
      </c>
      <c r="C153" s="251"/>
      <c r="D153" s="252"/>
      <c r="E153" s="251"/>
      <c r="F153" s="252"/>
      <c r="H153" s="269" t="b">
        <f>IF(ISBLANK(C153),TRUE,IF(OR(ISBLANK(D153),ISBLANK(E153),ISBLANK(F153),ISBLANK(#REF!)),FALSE,TRUE))</f>
        <v>1</v>
      </c>
      <c r="I153" s="46">
        <f t="shared" si="15"/>
        <v>0</v>
      </c>
      <c r="J153" s="46">
        <f t="shared" si="16"/>
        <v>0</v>
      </c>
      <c r="K153" s="46">
        <f t="shared" si="17"/>
        <v>0</v>
      </c>
      <c r="L153" s="46">
        <f t="shared" si="18"/>
        <v>0</v>
      </c>
      <c r="M153" s="46">
        <f t="shared" si="19"/>
        <v>0</v>
      </c>
      <c r="N153" s="46">
        <f t="shared" si="20"/>
        <v>0</v>
      </c>
      <c r="P153" s="46" t="b">
        <f t="shared" si="21"/>
        <v>1</v>
      </c>
    </row>
    <row r="154" spans="2:16" ht="15.75" x14ac:dyDescent="0.25">
      <c r="B154" s="245">
        <v>139</v>
      </c>
      <c r="C154" s="251"/>
      <c r="D154" s="252"/>
      <c r="E154" s="251"/>
      <c r="F154" s="252"/>
      <c r="H154" s="269" t="b">
        <f>IF(ISBLANK(C154),TRUE,IF(OR(ISBLANK(D154),ISBLANK(E154),ISBLANK(F154),ISBLANK(#REF!)),FALSE,TRUE))</f>
        <v>1</v>
      </c>
      <c r="I154" s="46">
        <f t="shared" si="15"/>
        <v>0</v>
      </c>
      <c r="J154" s="46">
        <f t="shared" si="16"/>
        <v>0</v>
      </c>
      <c r="K154" s="46">
        <f t="shared" si="17"/>
        <v>0</v>
      </c>
      <c r="L154" s="46">
        <f t="shared" si="18"/>
        <v>0</v>
      </c>
      <c r="M154" s="46">
        <f t="shared" si="19"/>
        <v>0</v>
      </c>
      <c r="N154" s="46">
        <f t="shared" si="20"/>
        <v>0</v>
      </c>
      <c r="P154" s="46" t="b">
        <f t="shared" si="21"/>
        <v>1</v>
      </c>
    </row>
    <row r="155" spans="2:16" ht="15.75" x14ac:dyDescent="0.25">
      <c r="B155" s="245">
        <v>140</v>
      </c>
      <c r="C155" s="251"/>
      <c r="D155" s="252"/>
      <c r="E155" s="251"/>
      <c r="F155" s="252"/>
      <c r="H155" s="269" t="b">
        <f>IF(ISBLANK(C155),TRUE,IF(OR(ISBLANK(D155),ISBLANK(E155),ISBLANK(F155),ISBLANK(#REF!)),FALSE,TRUE))</f>
        <v>1</v>
      </c>
      <c r="I155" s="46">
        <f t="shared" si="15"/>
        <v>0</v>
      </c>
      <c r="J155" s="46">
        <f t="shared" si="16"/>
        <v>0</v>
      </c>
      <c r="K155" s="46">
        <f t="shared" si="17"/>
        <v>0</v>
      </c>
      <c r="L155" s="46">
        <f t="shared" si="18"/>
        <v>0</v>
      </c>
      <c r="M155" s="46">
        <f t="shared" si="19"/>
        <v>0</v>
      </c>
      <c r="N155" s="46">
        <f t="shared" si="20"/>
        <v>0</v>
      </c>
      <c r="P155" s="46" t="b">
        <f t="shared" si="21"/>
        <v>1</v>
      </c>
    </row>
    <row r="156" spans="2:16" ht="15.75" x14ac:dyDescent="0.25">
      <c r="B156" s="245">
        <v>141</v>
      </c>
      <c r="C156" s="251"/>
      <c r="D156" s="252"/>
      <c r="E156" s="251"/>
      <c r="F156" s="252"/>
      <c r="H156" s="269" t="b">
        <f>IF(ISBLANK(C156),TRUE,IF(OR(ISBLANK(D156),ISBLANK(E156),ISBLANK(F156),ISBLANK(#REF!)),FALSE,TRUE))</f>
        <v>1</v>
      </c>
      <c r="I156" s="46">
        <f t="shared" si="15"/>
        <v>0</v>
      </c>
      <c r="J156" s="46">
        <f t="shared" si="16"/>
        <v>0</v>
      </c>
      <c r="K156" s="46">
        <f t="shared" si="17"/>
        <v>0</v>
      </c>
      <c r="L156" s="46">
        <f t="shared" si="18"/>
        <v>0</v>
      </c>
      <c r="M156" s="46">
        <f t="shared" si="19"/>
        <v>0</v>
      </c>
      <c r="N156" s="46">
        <f t="shared" si="20"/>
        <v>0</v>
      </c>
      <c r="P156" s="46" t="b">
        <f t="shared" si="21"/>
        <v>1</v>
      </c>
    </row>
    <row r="157" spans="2:16" ht="15.75" x14ac:dyDescent="0.25">
      <c r="B157" s="245">
        <v>142</v>
      </c>
      <c r="C157" s="251"/>
      <c r="D157" s="252"/>
      <c r="E157" s="251"/>
      <c r="F157" s="252"/>
      <c r="H157" s="269" t="b">
        <f>IF(ISBLANK(C157),TRUE,IF(OR(ISBLANK(D157),ISBLANK(E157),ISBLANK(F157),ISBLANK(#REF!)),FALSE,TRUE))</f>
        <v>1</v>
      </c>
      <c r="I157" s="46">
        <f t="shared" si="15"/>
        <v>0</v>
      </c>
      <c r="J157" s="46">
        <f t="shared" si="16"/>
        <v>0</v>
      </c>
      <c r="K157" s="46">
        <f t="shared" si="17"/>
        <v>0</v>
      </c>
      <c r="L157" s="46">
        <f t="shared" si="18"/>
        <v>0</v>
      </c>
      <c r="M157" s="46">
        <f t="shared" si="19"/>
        <v>0</v>
      </c>
      <c r="N157" s="46">
        <f t="shared" si="20"/>
        <v>0</v>
      </c>
      <c r="P157" s="46" t="b">
        <f t="shared" si="21"/>
        <v>1</v>
      </c>
    </row>
    <row r="158" spans="2:16" ht="15.75" x14ac:dyDescent="0.25">
      <c r="B158" s="245">
        <v>143</v>
      </c>
      <c r="C158" s="251"/>
      <c r="D158" s="252"/>
      <c r="E158" s="251"/>
      <c r="F158" s="252"/>
      <c r="H158" s="269" t="b">
        <f>IF(ISBLANK(C158),TRUE,IF(OR(ISBLANK(D158),ISBLANK(E158),ISBLANK(F158),ISBLANK(#REF!)),FALSE,TRUE))</f>
        <v>1</v>
      </c>
      <c r="I158" s="46">
        <f t="shared" si="15"/>
        <v>0</v>
      </c>
      <c r="J158" s="46">
        <f t="shared" si="16"/>
        <v>0</v>
      </c>
      <c r="K158" s="46">
        <f t="shared" si="17"/>
        <v>0</v>
      </c>
      <c r="L158" s="46">
        <f t="shared" si="18"/>
        <v>0</v>
      </c>
      <c r="M158" s="46">
        <f t="shared" si="19"/>
        <v>0</v>
      </c>
      <c r="N158" s="46">
        <f t="shared" si="20"/>
        <v>0</v>
      </c>
      <c r="P158" s="46" t="b">
        <f t="shared" si="21"/>
        <v>1</v>
      </c>
    </row>
    <row r="159" spans="2:16" ht="15.75" x14ac:dyDescent="0.25">
      <c r="B159" s="245">
        <v>144</v>
      </c>
      <c r="C159" s="251"/>
      <c r="D159" s="252"/>
      <c r="E159" s="251"/>
      <c r="F159" s="252"/>
      <c r="H159" s="269" t="b">
        <f>IF(ISBLANK(C159),TRUE,IF(OR(ISBLANK(D159),ISBLANK(E159),ISBLANK(F159),ISBLANK(#REF!)),FALSE,TRUE))</f>
        <v>1</v>
      </c>
      <c r="I159" s="46">
        <f t="shared" si="15"/>
        <v>0</v>
      </c>
      <c r="J159" s="46">
        <f t="shared" si="16"/>
        <v>0</v>
      </c>
      <c r="K159" s="46">
        <f t="shared" si="17"/>
        <v>0</v>
      </c>
      <c r="L159" s="46">
        <f t="shared" si="18"/>
        <v>0</v>
      </c>
      <c r="M159" s="46">
        <f t="shared" si="19"/>
        <v>0</v>
      </c>
      <c r="N159" s="46">
        <f t="shared" si="20"/>
        <v>0</v>
      </c>
      <c r="P159" s="46" t="b">
        <f t="shared" si="21"/>
        <v>1</v>
      </c>
    </row>
    <row r="160" spans="2:16" ht="15.75" x14ac:dyDescent="0.25">
      <c r="B160" s="245">
        <v>145</v>
      </c>
      <c r="C160" s="251"/>
      <c r="D160" s="252"/>
      <c r="E160" s="251"/>
      <c r="F160" s="252"/>
      <c r="H160" s="269" t="b">
        <f>IF(ISBLANK(C160),TRUE,IF(OR(ISBLANK(D160),ISBLANK(E160),ISBLANK(F160),ISBLANK(#REF!)),FALSE,TRUE))</f>
        <v>1</v>
      </c>
      <c r="I160" s="46">
        <f t="shared" si="15"/>
        <v>0</v>
      </c>
      <c r="J160" s="46">
        <f t="shared" si="16"/>
        <v>0</v>
      </c>
      <c r="K160" s="46">
        <f t="shared" si="17"/>
        <v>0</v>
      </c>
      <c r="L160" s="46">
        <f t="shared" si="18"/>
        <v>0</v>
      </c>
      <c r="M160" s="46">
        <f t="shared" si="19"/>
        <v>0</v>
      </c>
      <c r="N160" s="46">
        <f t="shared" si="20"/>
        <v>0</v>
      </c>
      <c r="P160" s="46" t="b">
        <f t="shared" si="21"/>
        <v>1</v>
      </c>
    </row>
    <row r="161" spans="2:16" ht="15.75" x14ac:dyDescent="0.25">
      <c r="B161" s="245">
        <v>146</v>
      </c>
      <c r="C161" s="251"/>
      <c r="D161" s="252"/>
      <c r="E161" s="251"/>
      <c r="F161" s="252"/>
      <c r="H161" s="269" t="b">
        <f>IF(ISBLANK(C161),TRUE,IF(OR(ISBLANK(D161),ISBLANK(E161),ISBLANK(F161),ISBLANK(#REF!)),FALSE,TRUE))</f>
        <v>1</v>
      </c>
      <c r="I161" s="46">
        <f t="shared" si="15"/>
        <v>0</v>
      </c>
      <c r="J161" s="46">
        <f t="shared" si="16"/>
        <v>0</v>
      </c>
      <c r="K161" s="46">
        <f t="shared" si="17"/>
        <v>0</v>
      </c>
      <c r="L161" s="46">
        <f t="shared" si="18"/>
        <v>0</v>
      </c>
      <c r="M161" s="46">
        <f t="shared" si="19"/>
        <v>0</v>
      </c>
      <c r="N161" s="46">
        <f t="shared" si="20"/>
        <v>0</v>
      </c>
      <c r="P161" s="46" t="b">
        <f t="shared" si="21"/>
        <v>1</v>
      </c>
    </row>
    <row r="162" spans="2:16" ht="15.75" x14ac:dyDescent="0.25">
      <c r="B162" s="245">
        <v>147</v>
      </c>
      <c r="C162" s="251"/>
      <c r="D162" s="252"/>
      <c r="E162" s="251"/>
      <c r="F162" s="252"/>
      <c r="H162" s="269" t="b">
        <f>IF(ISBLANK(C162),TRUE,IF(OR(ISBLANK(D162),ISBLANK(E162),ISBLANK(F162),ISBLANK(#REF!)),FALSE,TRUE))</f>
        <v>1</v>
      </c>
      <c r="I162" s="46">
        <f t="shared" si="15"/>
        <v>0</v>
      </c>
      <c r="J162" s="46">
        <f t="shared" si="16"/>
        <v>0</v>
      </c>
      <c r="K162" s="46">
        <f t="shared" si="17"/>
        <v>0</v>
      </c>
      <c r="L162" s="46">
        <f t="shared" si="18"/>
        <v>0</v>
      </c>
      <c r="M162" s="46">
        <f t="shared" si="19"/>
        <v>0</v>
      </c>
      <c r="N162" s="46">
        <f t="shared" si="20"/>
        <v>0</v>
      </c>
      <c r="P162" s="46" t="b">
        <f t="shared" si="21"/>
        <v>1</v>
      </c>
    </row>
    <row r="163" spans="2:16" ht="15.75" x14ac:dyDescent="0.25">
      <c r="B163" s="245">
        <v>148</v>
      </c>
      <c r="C163" s="251"/>
      <c r="D163" s="252"/>
      <c r="E163" s="251"/>
      <c r="F163" s="252"/>
      <c r="H163" s="269" t="b">
        <f>IF(ISBLANK(C163),TRUE,IF(OR(ISBLANK(D163),ISBLANK(E163),ISBLANK(F163),ISBLANK(#REF!)),FALSE,TRUE))</f>
        <v>1</v>
      </c>
      <c r="I163" s="46">
        <f t="shared" si="15"/>
        <v>0</v>
      </c>
      <c r="J163" s="46">
        <f t="shared" si="16"/>
        <v>0</v>
      </c>
      <c r="K163" s="46">
        <f t="shared" si="17"/>
        <v>0</v>
      </c>
      <c r="L163" s="46">
        <f t="shared" si="18"/>
        <v>0</v>
      </c>
      <c r="M163" s="46">
        <f t="shared" si="19"/>
        <v>0</v>
      </c>
      <c r="N163" s="46">
        <f t="shared" si="20"/>
        <v>0</v>
      </c>
      <c r="P163" s="46" t="b">
        <f t="shared" si="21"/>
        <v>1</v>
      </c>
    </row>
    <row r="164" spans="2:16" ht="15.75" x14ac:dyDescent="0.25">
      <c r="B164" s="245">
        <v>149</v>
      </c>
      <c r="C164" s="251"/>
      <c r="D164" s="252"/>
      <c r="E164" s="251"/>
      <c r="F164" s="252"/>
      <c r="H164" s="269" t="b">
        <f>IF(ISBLANK(C164),TRUE,IF(OR(ISBLANK(D164),ISBLANK(E164),ISBLANK(F164),ISBLANK(#REF!)),FALSE,TRUE))</f>
        <v>1</v>
      </c>
      <c r="I164" s="46">
        <f t="shared" si="15"/>
        <v>0</v>
      </c>
      <c r="J164" s="46">
        <f t="shared" si="16"/>
        <v>0</v>
      </c>
      <c r="K164" s="46">
        <f t="shared" si="17"/>
        <v>0</v>
      </c>
      <c r="L164" s="46">
        <f t="shared" si="18"/>
        <v>0</v>
      </c>
      <c r="M164" s="46">
        <f t="shared" si="19"/>
        <v>0</v>
      </c>
      <c r="N164" s="46">
        <f t="shared" si="20"/>
        <v>0</v>
      </c>
      <c r="P164" s="46" t="b">
        <f t="shared" si="21"/>
        <v>1</v>
      </c>
    </row>
    <row r="165" spans="2:16" ht="15.75" x14ac:dyDescent="0.25">
      <c r="B165" s="245">
        <v>150</v>
      </c>
      <c r="C165" s="251"/>
      <c r="D165" s="252"/>
      <c r="E165" s="251"/>
      <c r="F165" s="252"/>
      <c r="H165" s="269" t="b">
        <f>IF(ISBLANK(C165),TRUE,IF(OR(ISBLANK(D165),ISBLANK(E165),ISBLANK(F165),ISBLANK(#REF!)),FALSE,TRUE))</f>
        <v>1</v>
      </c>
      <c r="I165" s="46">
        <f t="shared" si="15"/>
        <v>0</v>
      </c>
      <c r="J165" s="46">
        <f t="shared" si="16"/>
        <v>0</v>
      </c>
      <c r="K165" s="46">
        <f t="shared" si="17"/>
        <v>0</v>
      </c>
      <c r="L165" s="46">
        <f t="shared" si="18"/>
        <v>0</v>
      </c>
      <c r="M165" s="46">
        <f t="shared" si="19"/>
        <v>0</v>
      </c>
      <c r="N165" s="46">
        <f t="shared" si="20"/>
        <v>0</v>
      </c>
      <c r="P165" s="46" t="b">
        <f t="shared" si="21"/>
        <v>1</v>
      </c>
    </row>
    <row r="166" spans="2:16" ht="15.75" x14ac:dyDescent="0.25">
      <c r="B166" s="245">
        <v>151</v>
      </c>
      <c r="C166" s="251"/>
      <c r="D166" s="252"/>
      <c r="E166" s="251"/>
      <c r="F166" s="252"/>
      <c r="H166" s="269" t="b">
        <f>IF(ISBLANK(C166),TRUE,IF(OR(ISBLANK(D166),ISBLANK(E166),ISBLANK(F166),ISBLANK(#REF!)),FALSE,TRUE))</f>
        <v>1</v>
      </c>
      <c r="I166" s="46">
        <f t="shared" si="15"/>
        <v>0</v>
      </c>
      <c r="J166" s="46">
        <f t="shared" si="16"/>
        <v>0</v>
      </c>
      <c r="K166" s="46">
        <f t="shared" si="17"/>
        <v>0</v>
      </c>
      <c r="L166" s="46">
        <f t="shared" si="18"/>
        <v>0</v>
      </c>
      <c r="M166" s="46">
        <f t="shared" si="19"/>
        <v>0</v>
      </c>
      <c r="N166" s="46">
        <f t="shared" si="20"/>
        <v>0</v>
      </c>
      <c r="P166" s="46" t="b">
        <f t="shared" si="21"/>
        <v>1</v>
      </c>
    </row>
    <row r="167" spans="2:16" ht="15.75" x14ac:dyDescent="0.25">
      <c r="B167" s="245">
        <v>152</v>
      </c>
      <c r="C167" s="251"/>
      <c r="D167" s="252"/>
      <c r="E167" s="251"/>
      <c r="F167" s="252"/>
      <c r="H167" s="269" t="b">
        <f>IF(ISBLANK(C167),TRUE,IF(OR(ISBLANK(D167),ISBLANK(E167),ISBLANK(F167),ISBLANK(#REF!)),FALSE,TRUE))</f>
        <v>1</v>
      </c>
      <c r="I167" s="46">
        <f t="shared" si="15"/>
        <v>0</v>
      </c>
      <c r="J167" s="46">
        <f t="shared" si="16"/>
        <v>0</v>
      </c>
      <c r="K167" s="46">
        <f t="shared" si="17"/>
        <v>0</v>
      </c>
      <c r="L167" s="46">
        <f t="shared" si="18"/>
        <v>0</v>
      </c>
      <c r="M167" s="46">
        <f t="shared" si="19"/>
        <v>0</v>
      </c>
      <c r="N167" s="46">
        <f t="shared" si="20"/>
        <v>0</v>
      </c>
      <c r="P167" s="46" t="b">
        <f t="shared" si="21"/>
        <v>1</v>
      </c>
    </row>
    <row r="168" spans="2:16" ht="15.75" x14ac:dyDescent="0.25">
      <c r="B168" s="245">
        <v>153</v>
      </c>
      <c r="C168" s="251"/>
      <c r="D168" s="252"/>
      <c r="E168" s="251"/>
      <c r="F168" s="252"/>
      <c r="H168" s="269" t="b">
        <f>IF(ISBLANK(C168),TRUE,IF(OR(ISBLANK(D168),ISBLANK(E168),ISBLANK(F168),ISBLANK(#REF!)),FALSE,TRUE))</f>
        <v>1</v>
      </c>
      <c r="I168" s="46">
        <f t="shared" si="15"/>
        <v>0</v>
      </c>
      <c r="J168" s="46">
        <f t="shared" si="16"/>
        <v>0</v>
      </c>
      <c r="K168" s="46">
        <f t="shared" si="17"/>
        <v>0</v>
      </c>
      <c r="L168" s="46">
        <f t="shared" si="18"/>
        <v>0</v>
      </c>
      <c r="M168" s="46">
        <f t="shared" si="19"/>
        <v>0</v>
      </c>
      <c r="N168" s="46">
        <f t="shared" si="20"/>
        <v>0</v>
      </c>
      <c r="P168" s="46" t="b">
        <f t="shared" si="21"/>
        <v>1</v>
      </c>
    </row>
    <row r="169" spans="2:16" ht="15.75" x14ac:dyDescent="0.25">
      <c r="B169" s="245">
        <v>154</v>
      </c>
      <c r="C169" s="251"/>
      <c r="D169" s="252"/>
      <c r="E169" s="251"/>
      <c r="F169" s="252"/>
      <c r="H169" s="269" t="b">
        <f>IF(ISBLANK(C169),TRUE,IF(OR(ISBLANK(D169),ISBLANK(E169),ISBLANK(F169),ISBLANK(#REF!)),FALSE,TRUE))</f>
        <v>1</v>
      </c>
      <c r="I169" s="46">
        <f t="shared" si="15"/>
        <v>0</v>
      </c>
      <c r="J169" s="46">
        <f t="shared" si="16"/>
        <v>0</v>
      </c>
      <c r="K169" s="46">
        <f t="shared" si="17"/>
        <v>0</v>
      </c>
      <c r="L169" s="46">
        <f t="shared" si="18"/>
        <v>0</v>
      </c>
      <c r="M169" s="46">
        <f t="shared" si="19"/>
        <v>0</v>
      </c>
      <c r="N169" s="46">
        <f t="shared" si="20"/>
        <v>0</v>
      </c>
      <c r="P169" s="46" t="b">
        <f t="shared" si="21"/>
        <v>1</v>
      </c>
    </row>
    <row r="170" spans="2:16" ht="15.75" x14ac:dyDescent="0.25">
      <c r="B170" s="245">
        <v>155</v>
      </c>
      <c r="C170" s="251"/>
      <c r="D170" s="252"/>
      <c r="E170" s="251"/>
      <c r="F170" s="252"/>
      <c r="H170" s="269" t="b">
        <f>IF(ISBLANK(C170),TRUE,IF(OR(ISBLANK(D170),ISBLANK(E170),ISBLANK(F170),ISBLANK(#REF!)),FALSE,TRUE))</f>
        <v>1</v>
      </c>
      <c r="I170" s="46">
        <f t="shared" si="15"/>
        <v>0</v>
      </c>
      <c r="J170" s="46">
        <f t="shared" si="16"/>
        <v>0</v>
      </c>
      <c r="K170" s="46">
        <f t="shared" si="17"/>
        <v>0</v>
      </c>
      <c r="L170" s="46">
        <f t="shared" si="18"/>
        <v>0</v>
      </c>
      <c r="M170" s="46">
        <f t="shared" si="19"/>
        <v>0</v>
      </c>
      <c r="N170" s="46">
        <f t="shared" si="20"/>
        <v>0</v>
      </c>
      <c r="P170" s="46" t="b">
        <f t="shared" si="21"/>
        <v>1</v>
      </c>
    </row>
    <row r="171" spans="2:16" ht="15.75" x14ac:dyDescent="0.25">
      <c r="B171" s="245">
        <v>156</v>
      </c>
      <c r="C171" s="251"/>
      <c r="D171" s="252"/>
      <c r="E171" s="251"/>
      <c r="F171" s="252"/>
      <c r="H171" s="269" t="b">
        <f>IF(ISBLANK(C171),TRUE,IF(OR(ISBLANK(D171),ISBLANK(E171),ISBLANK(F171),ISBLANK(#REF!)),FALSE,TRUE))</f>
        <v>1</v>
      </c>
      <c r="I171" s="46">
        <f t="shared" si="15"/>
        <v>0</v>
      </c>
      <c r="J171" s="46">
        <f t="shared" si="16"/>
        <v>0</v>
      </c>
      <c r="K171" s="46">
        <f t="shared" si="17"/>
        <v>0</v>
      </c>
      <c r="L171" s="46">
        <f t="shared" si="18"/>
        <v>0</v>
      </c>
      <c r="M171" s="46">
        <f t="shared" si="19"/>
        <v>0</v>
      </c>
      <c r="N171" s="46">
        <f t="shared" si="20"/>
        <v>0</v>
      </c>
      <c r="P171" s="46" t="b">
        <f t="shared" si="21"/>
        <v>1</v>
      </c>
    </row>
    <row r="172" spans="2:16" ht="15.75" x14ac:dyDescent="0.25">
      <c r="B172" s="245">
        <v>157</v>
      </c>
      <c r="C172" s="251"/>
      <c r="D172" s="252"/>
      <c r="E172" s="251"/>
      <c r="F172" s="252"/>
      <c r="H172" s="269" t="b">
        <f>IF(ISBLANK(C172),TRUE,IF(OR(ISBLANK(D172),ISBLANK(E172),ISBLANK(F172),ISBLANK(#REF!)),FALSE,TRUE))</f>
        <v>1</v>
      </c>
      <c r="I172" s="46">
        <f t="shared" si="15"/>
        <v>0</v>
      </c>
      <c r="J172" s="46">
        <f t="shared" si="16"/>
        <v>0</v>
      </c>
      <c r="K172" s="46">
        <f t="shared" si="17"/>
        <v>0</v>
      </c>
      <c r="L172" s="46">
        <f t="shared" si="18"/>
        <v>0</v>
      </c>
      <c r="M172" s="46">
        <f t="shared" si="19"/>
        <v>0</v>
      </c>
      <c r="N172" s="46">
        <f t="shared" si="20"/>
        <v>0</v>
      </c>
      <c r="P172" s="46" t="b">
        <f t="shared" si="21"/>
        <v>1</v>
      </c>
    </row>
    <row r="173" spans="2:16" ht="15.75" x14ac:dyDescent="0.25">
      <c r="B173" s="245">
        <v>158</v>
      </c>
      <c r="C173" s="251"/>
      <c r="D173" s="252"/>
      <c r="E173" s="251"/>
      <c r="F173" s="252"/>
      <c r="H173" s="269" t="b">
        <f>IF(ISBLANK(C173),TRUE,IF(OR(ISBLANK(D173),ISBLANK(E173),ISBLANK(F173),ISBLANK(#REF!)),FALSE,TRUE))</f>
        <v>1</v>
      </c>
      <c r="I173" s="46">
        <f t="shared" si="15"/>
        <v>0</v>
      </c>
      <c r="J173" s="46">
        <f t="shared" si="16"/>
        <v>0</v>
      </c>
      <c r="K173" s="46">
        <f t="shared" si="17"/>
        <v>0</v>
      </c>
      <c r="L173" s="46">
        <f t="shared" si="18"/>
        <v>0</v>
      </c>
      <c r="M173" s="46">
        <f t="shared" si="19"/>
        <v>0</v>
      </c>
      <c r="N173" s="46">
        <f t="shared" si="20"/>
        <v>0</v>
      </c>
      <c r="P173" s="46" t="b">
        <f t="shared" si="21"/>
        <v>1</v>
      </c>
    </row>
    <row r="174" spans="2:16" ht="15.75" x14ac:dyDescent="0.25">
      <c r="B174" s="245">
        <v>159</v>
      </c>
      <c r="C174" s="251"/>
      <c r="D174" s="252"/>
      <c r="E174" s="251"/>
      <c r="F174" s="252"/>
      <c r="H174" s="269" t="b">
        <f>IF(ISBLANK(C174),TRUE,IF(OR(ISBLANK(D174),ISBLANK(E174),ISBLANK(F174),ISBLANK(#REF!)),FALSE,TRUE))</f>
        <v>1</v>
      </c>
      <c r="I174" s="46">
        <f t="shared" si="15"/>
        <v>0</v>
      </c>
      <c r="J174" s="46">
        <f t="shared" si="16"/>
        <v>0</v>
      </c>
      <c r="K174" s="46">
        <f t="shared" si="17"/>
        <v>0</v>
      </c>
      <c r="L174" s="46">
        <f t="shared" si="18"/>
        <v>0</v>
      </c>
      <c r="M174" s="46">
        <f t="shared" si="19"/>
        <v>0</v>
      </c>
      <c r="N174" s="46">
        <f t="shared" si="20"/>
        <v>0</v>
      </c>
      <c r="P174" s="46" t="b">
        <f t="shared" si="21"/>
        <v>1</v>
      </c>
    </row>
    <row r="175" spans="2:16" ht="15.75" x14ac:dyDescent="0.25">
      <c r="B175" s="245">
        <v>160</v>
      </c>
      <c r="C175" s="251"/>
      <c r="D175" s="252"/>
      <c r="E175" s="251"/>
      <c r="F175" s="252"/>
      <c r="H175" s="269" t="b">
        <f>IF(ISBLANK(C175),TRUE,IF(OR(ISBLANK(D175),ISBLANK(E175),ISBLANK(F175),ISBLANK(#REF!)),FALSE,TRUE))</f>
        <v>1</v>
      </c>
      <c r="I175" s="46">
        <f t="shared" si="15"/>
        <v>0</v>
      </c>
      <c r="J175" s="46">
        <f t="shared" si="16"/>
        <v>0</v>
      </c>
      <c r="K175" s="46">
        <f t="shared" si="17"/>
        <v>0</v>
      </c>
      <c r="L175" s="46">
        <f t="shared" si="18"/>
        <v>0</v>
      </c>
      <c r="M175" s="46">
        <f t="shared" si="19"/>
        <v>0</v>
      </c>
      <c r="N175" s="46">
        <f t="shared" si="20"/>
        <v>0</v>
      </c>
      <c r="P175" s="46" t="b">
        <f t="shared" si="21"/>
        <v>1</v>
      </c>
    </row>
    <row r="176" spans="2:16" ht="15.75" x14ac:dyDescent="0.25">
      <c r="B176" s="245">
        <v>161</v>
      </c>
      <c r="C176" s="251"/>
      <c r="D176" s="252"/>
      <c r="E176" s="251"/>
      <c r="F176" s="252"/>
      <c r="H176" s="269" t="b">
        <f>IF(ISBLANK(C176),TRUE,IF(OR(ISBLANK(D176),ISBLANK(E176),ISBLANK(F176),ISBLANK(#REF!)),FALSE,TRUE))</f>
        <v>1</v>
      </c>
      <c r="I176" s="46">
        <f t="shared" si="15"/>
        <v>0</v>
      </c>
      <c r="J176" s="46">
        <f t="shared" si="16"/>
        <v>0</v>
      </c>
      <c r="K176" s="46">
        <f t="shared" si="17"/>
        <v>0</v>
      </c>
      <c r="L176" s="46">
        <f t="shared" si="18"/>
        <v>0</v>
      </c>
      <c r="M176" s="46">
        <f t="shared" si="19"/>
        <v>0</v>
      </c>
      <c r="N176" s="46">
        <f t="shared" si="20"/>
        <v>0</v>
      </c>
      <c r="P176" s="46" t="b">
        <f t="shared" si="21"/>
        <v>1</v>
      </c>
    </row>
    <row r="177" spans="2:16" ht="15.75" x14ac:dyDescent="0.25">
      <c r="B177" s="245">
        <v>162</v>
      </c>
      <c r="C177" s="251"/>
      <c r="D177" s="252"/>
      <c r="E177" s="251"/>
      <c r="F177" s="252"/>
      <c r="H177" s="269" t="b">
        <f>IF(ISBLANK(C177),TRUE,IF(OR(ISBLANK(D177),ISBLANK(E177),ISBLANK(F177),ISBLANK(#REF!)),FALSE,TRUE))</f>
        <v>1</v>
      </c>
      <c r="I177" s="46">
        <f t="shared" si="15"/>
        <v>0</v>
      </c>
      <c r="J177" s="46">
        <f t="shared" si="16"/>
        <v>0</v>
      </c>
      <c r="K177" s="46">
        <f t="shared" si="17"/>
        <v>0</v>
      </c>
      <c r="L177" s="46">
        <f t="shared" si="18"/>
        <v>0</v>
      </c>
      <c r="M177" s="46">
        <f t="shared" si="19"/>
        <v>0</v>
      </c>
      <c r="N177" s="46">
        <f t="shared" si="20"/>
        <v>0</v>
      </c>
      <c r="P177" s="46" t="b">
        <f t="shared" si="21"/>
        <v>1</v>
      </c>
    </row>
    <row r="178" spans="2:16" ht="15.75" x14ac:dyDescent="0.25">
      <c r="B178" s="245">
        <v>163</v>
      </c>
      <c r="C178" s="251"/>
      <c r="D178" s="252"/>
      <c r="E178" s="251"/>
      <c r="F178" s="252"/>
      <c r="H178" s="269" t="b">
        <f>IF(ISBLANK(C178),TRUE,IF(OR(ISBLANK(D178),ISBLANK(E178),ISBLANK(F178),ISBLANK(#REF!)),FALSE,TRUE))</f>
        <v>1</v>
      </c>
      <c r="I178" s="46">
        <f t="shared" si="15"/>
        <v>0</v>
      </c>
      <c r="J178" s="46">
        <f t="shared" si="16"/>
        <v>0</v>
      </c>
      <c r="K178" s="46">
        <f t="shared" si="17"/>
        <v>0</v>
      </c>
      <c r="L178" s="46">
        <f t="shared" si="18"/>
        <v>0</v>
      </c>
      <c r="M178" s="46">
        <f t="shared" si="19"/>
        <v>0</v>
      </c>
      <c r="N178" s="46">
        <f t="shared" si="20"/>
        <v>0</v>
      </c>
      <c r="P178" s="46" t="b">
        <f t="shared" si="21"/>
        <v>1</v>
      </c>
    </row>
    <row r="179" spans="2:16" ht="15.75" x14ac:dyDescent="0.25">
      <c r="B179" s="245">
        <v>164</v>
      </c>
      <c r="C179" s="251"/>
      <c r="D179" s="252"/>
      <c r="E179" s="251"/>
      <c r="F179" s="252"/>
      <c r="H179" s="269" t="b">
        <f>IF(ISBLANK(C179),TRUE,IF(OR(ISBLANK(D179),ISBLANK(E179),ISBLANK(F179),ISBLANK(#REF!)),FALSE,TRUE))</f>
        <v>1</v>
      </c>
      <c r="I179" s="46">
        <f t="shared" si="15"/>
        <v>0</v>
      </c>
      <c r="J179" s="46">
        <f t="shared" si="16"/>
        <v>0</v>
      </c>
      <c r="K179" s="46">
        <f t="shared" si="17"/>
        <v>0</v>
      </c>
      <c r="L179" s="46">
        <f t="shared" si="18"/>
        <v>0</v>
      </c>
      <c r="M179" s="46">
        <f t="shared" si="19"/>
        <v>0</v>
      </c>
      <c r="N179" s="46">
        <f t="shared" si="20"/>
        <v>0</v>
      </c>
      <c r="P179" s="46" t="b">
        <f t="shared" si="21"/>
        <v>1</v>
      </c>
    </row>
    <row r="180" spans="2:16" ht="15.75" x14ac:dyDescent="0.25">
      <c r="B180" s="245">
        <v>165</v>
      </c>
      <c r="C180" s="251"/>
      <c r="D180" s="252"/>
      <c r="E180" s="251"/>
      <c r="F180" s="252"/>
      <c r="H180" s="269" t="b">
        <f>IF(ISBLANK(C180),TRUE,IF(OR(ISBLANK(D180),ISBLANK(E180),ISBLANK(F180),ISBLANK(#REF!)),FALSE,TRUE))</f>
        <v>1</v>
      </c>
      <c r="I180" s="46">
        <f t="shared" si="15"/>
        <v>0</v>
      </c>
      <c r="J180" s="46">
        <f t="shared" si="16"/>
        <v>0</v>
      </c>
      <c r="K180" s="46">
        <f t="shared" si="17"/>
        <v>0</v>
      </c>
      <c r="L180" s="46">
        <f t="shared" si="18"/>
        <v>0</v>
      </c>
      <c r="M180" s="46">
        <f t="shared" si="19"/>
        <v>0</v>
      </c>
      <c r="N180" s="46">
        <f t="shared" si="20"/>
        <v>0</v>
      </c>
      <c r="P180" s="46" t="b">
        <f t="shared" si="21"/>
        <v>1</v>
      </c>
    </row>
    <row r="181" spans="2:16" ht="15.75" x14ac:dyDescent="0.25">
      <c r="B181" s="245">
        <v>166</v>
      </c>
      <c r="C181" s="251"/>
      <c r="D181" s="252"/>
      <c r="E181" s="251"/>
      <c r="F181" s="252"/>
      <c r="H181" s="269" t="b">
        <f>IF(ISBLANK(C181),TRUE,IF(OR(ISBLANK(D181),ISBLANK(E181),ISBLANK(F181),ISBLANK(#REF!)),FALSE,TRUE))</f>
        <v>1</v>
      </c>
      <c r="I181" s="46">
        <f t="shared" si="15"/>
        <v>0</v>
      </c>
      <c r="J181" s="46">
        <f t="shared" si="16"/>
        <v>0</v>
      </c>
      <c r="K181" s="46">
        <f t="shared" si="17"/>
        <v>0</v>
      </c>
      <c r="L181" s="46">
        <f t="shared" si="18"/>
        <v>0</v>
      </c>
      <c r="M181" s="46">
        <f t="shared" si="19"/>
        <v>0</v>
      </c>
      <c r="N181" s="46">
        <f t="shared" si="20"/>
        <v>0</v>
      </c>
      <c r="P181" s="46" t="b">
        <f t="shared" si="21"/>
        <v>1</v>
      </c>
    </row>
    <row r="182" spans="2:16" ht="15.75" x14ac:dyDescent="0.25">
      <c r="B182" s="245">
        <v>167</v>
      </c>
      <c r="C182" s="251"/>
      <c r="D182" s="252"/>
      <c r="E182" s="251"/>
      <c r="F182" s="252"/>
      <c r="H182" s="269" t="b">
        <f>IF(ISBLANK(C182),TRUE,IF(OR(ISBLANK(D182),ISBLANK(E182),ISBLANK(F182),ISBLANK(#REF!)),FALSE,TRUE))</f>
        <v>1</v>
      </c>
      <c r="I182" s="46">
        <f t="shared" si="15"/>
        <v>0</v>
      </c>
      <c r="J182" s="46">
        <f t="shared" si="16"/>
        <v>0</v>
      </c>
      <c r="K182" s="46">
        <f t="shared" si="17"/>
        <v>0</v>
      </c>
      <c r="L182" s="46">
        <f t="shared" si="18"/>
        <v>0</v>
      </c>
      <c r="M182" s="46">
        <f t="shared" si="19"/>
        <v>0</v>
      </c>
      <c r="N182" s="46">
        <f t="shared" si="20"/>
        <v>0</v>
      </c>
      <c r="P182" s="46" t="b">
        <f t="shared" si="21"/>
        <v>1</v>
      </c>
    </row>
    <row r="183" spans="2:16" ht="15.75" x14ac:dyDescent="0.25">
      <c r="B183" s="245">
        <v>168</v>
      </c>
      <c r="C183" s="251"/>
      <c r="D183" s="252"/>
      <c r="E183" s="251"/>
      <c r="F183" s="252"/>
      <c r="H183" s="269" t="b">
        <f>IF(ISBLANK(C183),TRUE,IF(OR(ISBLANK(D183),ISBLANK(E183),ISBLANK(F183),ISBLANK(#REF!)),FALSE,TRUE))</f>
        <v>1</v>
      </c>
      <c r="I183" s="46">
        <f t="shared" si="15"/>
        <v>0</v>
      </c>
      <c r="J183" s="46">
        <f t="shared" si="16"/>
        <v>0</v>
      </c>
      <c r="K183" s="46">
        <f t="shared" si="17"/>
        <v>0</v>
      </c>
      <c r="L183" s="46">
        <f t="shared" si="18"/>
        <v>0</v>
      </c>
      <c r="M183" s="46">
        <f t="shared" si="19"/>
        <v>0</v>
      </c>
      <c r="N183" s="46">
        <f t="shared" si="20"/>
        <v>0</v>
      </c>
      <c r="P183" s="46" t="b">
        <f t="shared" si="21"/>
        <v>1</v>
      </c>
    </row>
    <row r="184" spans="2:16" ht="15.75" x14ac:dyDescent="0.25">
      <c r="B184" s="245">
        <v>169</v>
      </c>
      <c r="C184" s="251"/>
      <c r="D184" s="252"/>
      <c r="E184" s="251"/>
      <c r="F184" s="252"/>
      <c r="H184" s="269" t="b">
        <f>IF(ISBLANK(C184),TRUE,IF(OR(ISBLANK(D184),ISBLANK(E184),ISBLANK(F184),ISBLANK(#REF!)),FALSE,TRUE))</f>
        <v>1</v>
      </c>
      <c r="I184" s="46">
        <f t="shared" si="15"/>
        <v>0</v>
      </c>
      <c r="J184" s="46">
        <f t="shared" si="16"/>
        <v>0</v>
      </c>
      <c r="K184" s="46">
        <f t="shared" si="17"/>
        <v>0</v>
      </c>
      <c r="L184" s="46">
        <f t="shared" si="18"/>
        <v>0</v>
      </c>
      <c r="M184" s="46">
        <f t="shared" si="19"/>
        <v>0</v>
      </c>
      <c r="N184" s="46">
        <f t="shared" si="20"/>
        <v>0</v>
      </c>
      <c r="P184" s="46" t="b">
        <f t="shared" si="21"/>
        <v>1</v>
      </c>
    </row>
    <row r="185" spans="2:16" ht="15.75" x14ac:dyDescent="0.25">
      <c r="B185" s="245">
        <v>170</v>
      </c>
      <c r="C185" s="251"/>
      <c r="D185" s="252"/>
      <c r="E185" s="251"/>
      <c r="F185" s="252"/>
      <c r="H185" s="269" t="b">
        <f>IF(ISBLANK(C185),TRUE,IF(OR(ISBLANK(D185),ISBLANK(E185),ISBLANK(F185),ISBLANK(#REF!)),FALSE,TRUE))</f>
        <v>1</v>
      </c>
      <c r="I185" s="46">
        <f t="shared" si="15"/>
        <v>0</v>
      </c>
      <c r="J185" s="46">
        <f t="shared" si="16"/>
        <v>0</v>
      </c>
      <c r="K185" s="46">
        <f t="shared" si="17"/>
        <v>0</v>
      </c>
      <c r="L185" s="46">
        <f t="shared" si="18"/>
        <v>0</v>
      </c>
      <c r="M185" s="46">
        <f t="shared" si="19"/>
        <v>0</v>
      </c>
      <c r="N185" s="46">
        <f t="shared" si="20"/>
        <v>0</v>
      </c>
      <c r="P185" s="46" t="b">
        <f t="shared" si="21"/>
        <v>1</v>
      </c>
    </row>
    <row r="186" spans="2:16" ht="15.75" x14ac:dyDescent="0.25">
      <c r="B186" s="245">
        <v>171</v>
      </c>
      <c r="C186" s="251"/>
      <c r="D186" s="252"/>
      <c r="E186" s="251"/>
      <c r="F186" s="252"/>
      <c r="H186" s="269" t="b">
        <f>IF(ISBLANK(C186),TRUE,IF(OR(ISBLANK(D186),ISBLANK(E186),ISBLANK(F186),ISBLANK(#REF!)),FALSE,TRUE))</f>
        <v>1</v>
      </c>
      <c r="I186" s="46">
        <f t="shared" si="15"/>
        <v>0</v>
      </c>
      <c r="J186" s="46">
        <f t="shared" si="16"/>
        <v>0</v>
      </c>
      <c r="K186" s="46">
        <f t="shared" si="17"/>
        <v>0</v>
      </c>
      <c r="L186" s="46">
        <f t="shared" si="18"/>
        <v>0</v>
      </c>
      <c r="M186" s="46">
        <f t="shared" si="19"/>
        <v>0</v>
      </c>
      <c r="N186" s="46">
        <f t="shared" si="20"/>
        <v>0</v>
      </c>
      <c r="P186" s="46" t="b">
        <f t="shared" si="21"/>
        <v>1</v>
      </c>
    </row>
    <row r="187" spans="2:16" ht="15.75" x14ac:dyDescent="0.25">
      <c r="B187" s="245">
        <v>172</v>
      </c>
      <c r="C187" s="251"/>
      <c r="D187" s="252"/>
      <c r="E187" s="251"/>
      <c r="F187" s="252"/>
      <c r="H187" s="269" t="b">
        <f>IF(ISBLANK(C187),TRUE,IF(OR(ISBLANK(D187),ISBLANK(E187),ISBLANK(F187),ISBLANK(#REF!)),FALSE,TRUE))</f>
        <v>1</v>
      </c>
      <c r="I187" s="46">
        <f t="shared" si="15"/>
        <v>0</v>
      </c>
      <c r="J187" s="46">
        <f t="shared" si="16"/>
        <v>0</v>
      </c>
      <c r="K187" s="46">
        <f t="shared" si="17"/>
        <v>0</v>
      </c>
      <c r="L187" s="46">
        <f t="shared" si="18"/>
        <v>0</v>
      </c>
      <c r="M187" s="46">
        <f t="shared" si="19"/>
        <v>0</v>
      </c>
      <c r="N187" s="46">
        <f t="shared" si="20"/>
        <v>0</v>
      </c>
      <c r="P187" s="46" t="b">
        <f t="shared" si="21"/>
        <v>1</v>
      </c>
    </row>
    <row r="188" spans="2:16" ht="15.75" x14ac:dyDescent="0.25">
      <c r="B188" s="245">
        <v>173</v>
      </c>
      <c r="C188" s="251"/>
      <c r="D188" s="252"/>
      <c r="E188" s="251"/>
      <c r="F188" s="252"/>
      <c r="H188" s="269" t="b">
        <f>IF(ISBLANK(C188),TRUE,IF(OR(ISBLANK(D188),ISBLANK(E188),ISBLANK(F188),ISBLANK(#REF!)),FALSE,TRUE))</f>
        <v>1</v>
      </c>
      <c r="I188" s="46">
        <f t="shared" si="15"/>
        <v>0</v>
      </c>
      <c r="J188" s="46">
        <f t="shared" si="16"/>
        <v>0</v>
      </c>
      <c r="K188" s="46">
        <f t="shared" si="17"/>
        <v>0</v>
      </c>
      <c r="L188" s="46">
        <f t="shared" si="18"/>
        <v>0</v>
      </c>
      <c r="M188" s="46">
        <f t="shared" si="19"/>
        <v>0</v>
      </c>
      <c r="N188" s="46">
        <f t="shared" si="20"/>
        <v>0</v>
      </c>
      <c r="P188" s="46" t="b">
        <f t="shared" si="21"/>
        <v>1</v>
      </c>
    </row>
    <row r="189" spans="2:16" ht="15.75" x14ac:dyDescent="0.25">
      <c r="B189" s="245">
        <v>174</v>
      </c>
      <c r="C189" s="251"/>
      <c r="D189" s="252"/>
      <c r="E189" s="251"/>
      <c r="F189" s="252"/>
      <c r="H189" s="269" t="b">
        <f>IF(ISBLANK(C189),TRUE,IF(OR(ISBLANK(D189),ISBLANK(E189),ISBLANK(F189),ISBLANK(#REF!)),FALSE,TRUE))</f>
        <v>1</v>
      </c>
      <c r="I189" s="46">
        <f t="shared" si="15"/>
        <v>0</v>
      </c>
      <c r="J189" s="46">
        <f t="shared" si="16"/>
        <v>0</v>
      </c>
      <c r="K189" s="46">
        <f t="shared" si="17"/>
        <v>0</v>
      </c>
      <c r="L189" s="46">
        <f t="shared" si="18"/>
        <v>0</v>
      </c>
      <c r="M189" s="46">
        <f t="shared" si="19"/>
        <v>0</v>
      </c>
      <c r="N189" s="46">
        <f t="shared" si="20"/>
        <v>0</v>
      </c>
      <c r="P189" s="46" t="b">
        <f t="shared" si="21"/>
        <v>1</v>
      </c>
    </row>
    <row r="190" spans="2:16" ht="15.75" x14ac:dyDescent="0.25">
      <c r="B190" s="245">
        <v>175</v>
      </c>
      <c r="C190" s="251"/>
      <c r="D190" s="252"/>
      <c r="E190" s="251"/>
      <c r="F190" s="252"/>
      <c r="H190" s="269" t="b">
        <f>IF(ISBLANK(C190),TRUE,IF(OR(ISBLANK(D190),ISBLANK(E190),ISBLANK(F190),ISBLANK(#REF!)),FALSE,TRUE))</f>
        <v>1</v>
      </c>
      <c r="I190" s="46">
        <f t="shared" si="15"/>
        <v>0</v>
      </c>
      <c r="J190" s="46">
        <f t="shared" si="16"/>
        <v>0</v>
      </c>
      <c r="K190" s="46">
        <f t="shared" si="17"/>
        <v>0</v>
      </c>
      <c r="L190" s="46">
        <f t="shared" si="18"/>
        <v>0</v>
      </c>
      <c r="M190" s="46">
        <f t="shared" si="19"/>
        <v>0</v>
      </c>
      <c r="N190" s="46">
        <f t="shared" si="20"/>
        <v>0</v>
      </c>
      <c r="P190" s="46" t="b">
        <f t="shared" si="21"/>
        <v>1</v>
      </c>
    </row>
    <row r="191" spans="2:16" ht="15.75" x14ac:dyDescent="0.25">
      <c r="B191" s="245">
        <v>176</v>
      </c>
      <c r="C191" s="251"/>
      <c r="D191" s="252"/>
      <c r="E191" s="251"/>
      <c r="F191" s="252"/>
      <c r="H191" s="269" t="b">
        <f>IF(ISBLANK(C191),TRUE,IF(OR(ISBLANK(D191),ISBLANK(E191),ISBLANK(F191),ISBLANK(#REF!)),FALSE,TRUE))</f>
        <v>1</v>
      </c>
      <c r="I191" s="46">
        <f t="shared" si="15"/>
        <v>0</v>
      </c>
      <c r="J191" s="46">
        <f t="shared" si="16"/>
        <v>0</v>
      </c>
      <c r="K191" s="46">
        <f t="shared" si="17"/>
        <v>0</v>
      </c>
      <c r="L191" s="46">
        <f t="shared" si="18"/>
        <v>0</v>
      </c>
      <c r="M191" s="46">
        <f t="shared" si="19"/>
        <v>0</v>
      </c>
      <c r="N191" s="46">
        <f t="shared" si="20"/>
        <v>0</v>
      </c>
      <c r="P191" s="46" t="b">
        <f t="shared" si="21"/>
        <v>1</v>
      </c>
    </row>
    <row r="192" spans="2:16" ht="15.75" x14ac:dyDescent="0.25">
      <c r="B192" s="245">
        <v>177</v>
      </c>
      <c r="C192" s="251"/>
      <c r="D192" s="252"/>
      <c r="E192" s="251"/>
      <c r="F192" s="252"/>
      <c r="H192" s="269" t="b">
        <f>IF(ISBLANK(C192),TRUE,IF(OR(ISBLANK(D192),ISBLANK(E192),ISBLANK(F192),ISBLANK(#REF!)),FALSE,TRUE))</f>
        <v>1</v>
      </c>
      <c r="I192" s="46">
        <f t="shared" si="15"/>
        <v>0</v>
      </c>
      <c r="J192" s="46">
        <f t="shared" si="16"/>
        <v>0</v>
      </c>
      <c r="K192" s="46">
        <f t="shared" si="17"/>
        <v>0</v>
      </c>
      <c r="L192" s="46">
        <f t="shared" si="18"/>
        <v>0</v>
      </c>
      <c r="M192" s="46">
        <f t="shared" si="19"/>
        <v>0</v>
      </c>
      <c r="N192" s="46">
        <f t="shared" si="20"/>
        <v>0</v>
      </c>
      <c r="P192" s="46" t="b">
        <f t="shared" si="21"/>
        <v>1</v>
      </c>
    </row>
    <row r="193" spans="2:16" ht="15.75" x14ac:dyDescent="0.25">
      <c r="B193" s="245">
        <v>178</v>
      </c>
      <c r="C193" s="251"/>
      <c r="D193" s="252"/>
      <c r="E193" s="251"/>
      <c r="F193" s="252"/>
      <c r="H193" s="269" t="b">
        <f>IF(ISBLANK(C193),TRUE,IF(OR(ISBLANK(D193),ISBLANK(E193),ISBLANK(F193),ISBLANK(#REF!)),FALSE,TRUE))</f>
        <v>1</v>
      </c>
      <c r="I193" s="46">
        <f t="shared" si="15"/>
        <v>0</v>
      </c>
      <c r="J193" s="46">
        <f t="shared" si="16"/>
        <v>0</v>
      </c>
      <c r="K193" s="46">
        <f t="shared" si="17"/>
        <v>0</v>
      </c>
      <c r="L193" s="46">
        <f t="shared" si="18"/>
        <v>0</v>
      </c>
      <c r="M193" s="46">
        <f t="shared" si="19"/>
        <v>0</v>
      </c>
      <c r="N193" s="46">
        <f t="shared" si="20"/>
        <v>0</v>
      </c>
      <c r="P193" s="46" t="b">
        <f t="shared" si="21"/>
        <v>1</v>
      </c>
    </row>
    <row r="194" spans="2:16" ht="15.75" x14ac:dyDescent="0.25">
      <c r="B194" s="245">
        <v>179</v>
      </c>
      <c r="C194" s="251"/>
      <c r="D194" s="252"/>
      <c r="E194" s="251"/>
      <c r="F194" s="252"/>
      <c r="H194" s="269" t="b">
        <f>IF(ISBLANK(C194),TRUE,IF(OR(ISBLANK(D194),ISBLANK(E194),ISBLANK(F194),ISBLANK(#REF!)),FALSE,TRUE))</f>
        <v>1</v>
      </c>
      <c r="I194" s="46">
        <f t="shared" si="15"/>
        <v>0</v>
      </c>
      <c r="J194" s="46">
        <f t="shared" si="16"/>
        <v>0</v>
      </c>
      <c r="K194" s="46">
        <f t="shared" si="17"/>
        <v>0</v>
      </c>
      <c r="L194" s="46">
        <f t="shared" si="18"/>
        <v>0</v>
      </c>
      <c r="M194" s="46">
        <f t="shared" si="19"/>
        <v>0</v>
      </c>
      <c r="N194" s="46">
        <f t="shared" si="20"/>
        <v>0</v>
      </c>
      <c r="P194" s="46" t="b">
        <f t="shared" si="21"/>
        <v>1</v>
      </c>
    </row>
    <row r="195" spans="2:16" ht="15.75" x14ac:dyDescent="0.25">
      <c r="B195" s="245">
        <v>180</v>
      </c>
      <c r="C195" s="251"/>
      <c r="D195" s="252"/>
      <c r="E195" s="251"/>
      <c r="F195" s="252"/>
      <c r="H195" s="269" t="b">
        <f>IF(ISBLANK(C195),TRUE,IF(OR(ISBLANK(D195),ISBLANK(E195),ISBLANK(F195),ISBLANK(#REF!)),FALSE,TRUE))</f>
        <v>1</v>
      </c>
      <c r="I195" s="46">
        <f t="shared" si="15"/>
        <v>0</v>
      </c>
      <c r="J195" s="46">
        <f t="shared" si="16"/>
        <v>0</v>
      </c>
      <c r="K195" s="46">
        <f t="shared" si="17"/>
        <v>0</v>
      </c>
      <c r="L195" s="46">
        <f t="shared" si="18"/>
        <v>0</v>
      </c>
      <c r="M195" s="46">
        <f t="shared" si="19"/>
        <v>0</v>
      </c>
      <c r="N195" s="46">
        <f t="shared" si="20"/>
        <v>0</v>
      </c>
      <c r="P195" s="46" t="b">
        <f t="shared" si="21"/>
        <v>1</v>
      </c>
    </row>
    <row r="196" spans="2:16" ht="15.75" x14ac:dyDescent="0.25">
      <c r="B196" s="245">
        <v>181</v>
      </c>
      <c r="C196" s="251"/>
      <c r="D196" s="252"/>
      <c r="E196" s="251"/>
      <c r="F196" s="252"/>
      <c r="H196" s="269" t="b">
        <f>IF(ISBLANK(C196),TRUE,IF(OR(ISBLANK(D196),ISBLANK(E196),ISBLANK(F196),ISBLANK(#REF!)),FALSE,TRUE))</f>
        <v>1</v>
      </c>
      <c r="I196" s="46">
        <f t="shared" si="15"/>
        <v>0</v>
      </c>
      <c r="J196" s="46">
        <f t="shared" si="16"/>
        <v>0</v>
      </c>
      <c r="K196" s="46">
        <f t="shared" si="17"/>
        <v>0</v>
      </c>
      <c r="L196" s="46">
        <f t="shared" si="18"/>
        <v>0</v>
      </c>
      <c r="M196" s="46">
        <f t="shared" si="19"/>
        <v>0</v>
      </c>
      <c r="N196" s="46">
        <f t="shared" si="20"/>
        <v>0</v>
      </c>
      <c r="P196" s="46" t="b">
        <f t="shared" si="21"/>
        <v>1</v>
      </c>
    </row>
    <row r="197" spans="2:16" ht="15.75" x14ac:dyDescent="0.25">
      <c r="B197" s="245">
        <v>182</v>
      </c>
      <c r="C197" s="251"/>
      <c r="D197" s="252"/>
      <c r="E197" s="251"/>
      <c r="F197" s="252"/>
      <c r="H197" s="269" t="b">
        <f>IF(ISBLANK(C197),TRUE,IF(OR(ISBLANK(D197),ISBLANK(E197),ISBLANK(F197),ISBLANK(#REF!)),FALSE,TRUE))</f>
        <v>1</v>
      </c>
      <c r="I197" s="46">
        <f t="shared" si="15"/>
        <v>0</v>
      </c>
      <c r="J197" s="46">
        <f t="shared" si="16"/>
        <v>0</v>
      </c>
      <c r="K197" s="46">
        <f t="shared" si="17"/>
        <v>0</v>
      </c>
      <c r="L197" s="46">
        <f t="shared" si="18"/>
        <v>0</v>
      </c>
      <c r="M197" s="46">
        <f t="shared" si="19"/>
        <v>0</v>
      </c>
      <c r="N197" s="46">
        <f t="shared" si="20"/>
        <v>0</v>
      </c>
      <c r="P197" s="46" t="b">
        <f t="shared" si="21"/>
        <v>1</v>
      </c>
    </row>
    <row r="198" spans="2:16" ht="15.75" x14ac:dyDescent="0.25">
      <c r="B198" s="245">
        <v>183</v>
      </c>
      <c r="C198" s="251"/>
      <c r="D198" s="252"/>
      <c r="E198" s="251"/>
      <c r="F198" s="252"/>
      <c r="H198" s="269" t="b">
        <f>IF(ISBLANK(C198),TRUE,IF(OR(ISBLANK(D198),ISBLANK(E198),ISBLANK(F198),ISBLANK(#REF!)),FALSE,TRUE))</f>
        <v>1</v>
      </c>
      <c r="I198" s="46">
        <f t="shared" si="15"/>
        <v>0</v>
      </c>
      <c r="J198" s="46">
        <f t="shared" si="16"/>
        <v>0</v>
      </c>
      <c r="K198" s="46">
        <f t="shared" si="17"/>
        <v>0</v>
      </c>
      <c r="L198" s="46">
        <f t="shared" si="18"/>
        <v>0</v>
      </c>
      <c r="M198" s="46">
        <f t="shared" si="19"/>
        <v>0</v>
      </c>
      <c r="N198" s="46">
        <f t="shared" si="20"/>
        <v>0</v>
      </c>
      <c r="P198" s="46" t="b">
        <f t="shared" si="21"/>
        <v>1</v>
      </c>
    </row>
    <row r="199" spans="2:16" ht="15.75" x14ac:dyDescent="0.25">
      <c r="B199" s="245">
        <v>184</v>
      </c>
      <c r="C199" s="251"/>
      <c r="D199" s="252"/>
      <c r="E199" s="251"/>
      <c r="F199" s="252"/>
      <c r="H199" s="269" t="b">
        <f>IF(ISBLANK(C199),TRUE,IF(OR(ISBLANK(D199),ISBLANK(E199),ISBLANK(F199),ISBLANK(#REF!)),FALSE,TRUE))</f>
        <v>1</v>
      </c>
      <c r="I199" s="46">
        <f t="shared" si="15"/>
        <v>0</v>
      </c>
      <c r="J199" s="46">
        <f t="shared" si="16"/>
        <v>0</v>
      </c>
      <c r="K199" s="46">
        <f t="shared" si="17"/>
        <v>0</v>
      </c>
      <c r="L199" s="46">
        <f t="shared" si="18"/>
        <v>0</v>
      </c>
      <c r="M199" s="46">
        <f t="shared" si="19"/>
        <v>0</v>
      </c>
      <c r="N199" s="46">
        <f t="shared" si="20"/>
        <v>0</v>
      </c>
      <c r="P199" s="46" t="b">
        <f t="shared" si="21"/>
        <v>1</v>
      </c>
    </row>
    <row r="200" spans="2:16" ht="15.75" x14ac:dyDescent="0.25">
      <c r="B200" s="245">
        <v>185</v>
      </c>
      <c r="C200" s="251"/>
      <c r="D200" s="252"/>
      <c r="E200" s="251"/>
      <c r="F200" s="252"/>
      <c r="H200" s="269" t="b">
        <f>IF(ISBLANK(C200),TRUE,IF(OR(ISBLANK(D200),ISBLANK(E200),ISBLANK(F200),ISBLANK(#REF!)),FALSE,TRUE))</f>
        <v>1</v>
      </c>
      <c r="I200" s="46">
        <f t="shared" si="15"/>
        <v>0</v>
      </c>
      <c r="J200" s="46">
        <f t="shared" si="16"/>
        <v>0</v>
      </c>
      <c r="K200" s="46">
        <f t="shared" si="17"/>
        <v>0</v>
      </c>
      <c r="L200" s="46">
        <f t="shared" si="18"/>
        <v>0</v>
      </c>
      <c r="M200" s="46">
        <f t="shared" si="19"/>
        <v>0</v>
      </c>
      <c r="N200" s="46">
        <f t="shared" si="20"/>
        <v>0</v>
      </c>
      <c r="P200" s="46" t="b">
        <f t="shared" si="21"/>
        <v>1</v>
      </c>
    </row>
    <row r="201" spans="2:16" ht="15.75" x14ac:dyDescent="0.25">
      <c r="B201" s="245">
        <v>186</v>
      </c>
      <c r="C201" s="251"/>
      <c r="D201" s="252"/>
      <c r="E201" s="251"/>
      <c r="F201" s="252"/>
      <c r="H201" s="269" t="b">
        <f>IF(ISBLANK(C201),TRUE,IF(OR(ISBLANK(D201),ISBLANK(E201),ISBLANK(F201),ISBLANK(#REF!)),FALSE,TRUE))</f>
        <v>1</v>
      </c>
      <c r="I201" s="46">
        <f t="shared" si="15"/>
        <v>0</v>
      </c>
      <c r="J201" s="46">
        <f t="shared" si="16"/>
        <v>0</v>
      </c>
      <c r="K201" s="46">
        <f t="shared" si="17"/>
        <v>0</v>
      </c>
      <c r="L201" s="46">
        <f t="shared" si="18"/>
        <v>0</v>
      </c>
      <c r="M201" s="46">
        <f t="shared" si="19"/>
        <v>0</v>
      </c>
      <c r="N201" s="46">
        <f t="shared" si="20"/>
        <v>0</v>
      </c>
      <c r="P201" s="46" t="b">
        <f t="shared" si="21"/>
        <v>1</v>
      </c>
    </row>
    <row r="202" spans="2:16" ht="15.75" x14ac:dyDescent="0.25">
      <c r="B202" s="245">
        <v>187</v>
      </c>
      <c r="C202" s="251"/>
      <c r="D202" s="252"/>
      <c r="E202" s="251"/>
      <c r="F202" s="252"/>
      <c r="H202" s="269" t="b">
        <f>IF(ISBLANK(C202),TRUE,IF(OR(ISBLANK(D202),ISBLANK(E202),ISBLANK(F202),ISBLANK(#REF!)),FALSE,TRUE))</f>
        <v>1</v>
      </c>
      <c r="I202" s="46">
        <f t="shared" si="15"/>
        <v>0</v>
      </c>
      <c r="J202" s="46">
        <f t="shared" si="16"/>
        <v>0</v>
      </c>
      <c r="K202" s="46">
        <f t="shared" si="17"/>
        <v>0</v>
      </c>
      <c r="L202" s="46">
        <f t="shared" si="18"/>
        <v>0</v>
      </c>
      <c r="M202" s="46">
        <f t="shared" si="19"/>
        <v>0</v>
      </c>
      <c r="N202" s="46">
        <f t="shared" si="20"/>
        <v>0</v>
      </c>
      <c r="P202" s="46" t="b">
        <f t="shared" si="21"/>
        <v>1</v>
      </c>
    </row>
    <row r="203" spans="2:16" ht="15.75" x14ac:dyDescent="0.25">
      <c r="B203" s="245">
        <v>188</v>
      </c>
      <c r="C203" s="251"/>
      <c r="D203" s="252"/>
      <c r="E203" s="251"/>
      <c r="F203" s="252"/>
      <c r="H203" s="269" t="b">
        <f>IF(ISBLANK(C203),TRUE,IF(OR(ISBLANK(D203),ISBLANK(E203),ISBLANK(F203),ISBLANK(#REF!)),FALSE,TRUE))</f>
        <v>1</v>
      </c>
      <c r="I203" s="46">
        <f t="shared" si="15"/>
        <v>0</v>
      </c>
      <c r="J203" s="46">
        <f t="shared" si="16"/>
        <v>0</v>
      </c>
      <c r="K203" s="46">
        <f t="shared" si="17"/>
        <v>0</v>
      </c>
      <c r="L203" s="46">
        <f t="shared" si="18"/>
        <v>0</v>
      </c>
      <c r="M203" s="46">
        <f t="shared" si="19"/>
        <v>0</v>
      </c>
      <c r="N203" s="46">
        <f t="shared" si="20"/>
        <v>0</v>
      </c>
      <c r="P203" s="46" t="b">
        <f t="shared" si="21"/>
        <v>1</v>
      </c>
    </row>
    <row r="204" spans="2:16" ht="15.75" x14ac:dyDescent="0.25">
      <c r="B204" s="245">
        <v>189</v>
      </c>
      <c r="C204" s="251"/>
      <c r="D204" s="252"/>
      <c r="E204" s="251"/>
      <c r="F204" s="252"/>
      <c r="H204" s="269" t="b">
        <f>IF(ISBLANK(C204),TRUE,IF(OR(ISBLANK(D204),ISBLANK(E204),ISBLANK(F204),ISBLANK(#REF!)),FALSE,TRUE))</f>
        <v>1</v>
      </c>
      <c r="I204" s="46">
        <f t="shared" si="15"/>
        <v>0</v>
      </c>
      <c r="J204" s="46">
        <f t="shared" si="16"/>
        <v>0</v>
      </c>
      <c r="K204" s="46">
        <f t="shared" si="17"/>
        <v>0</v>
      </c>
      <c r="L204" s="46">
        <f t="shared" si="18"/>
        <v>0</v>
      </c>
      <c r="M204" s="46">
        <f t="shared" si="19"/>
        <v>0</v>
      </c>
      <c r="N204" s="46">
        <f t="shared" si="20"/>
        <v>0</v>
      </c>
      <c r="P204" s="46" t="b">
        <f t="shared" si="21"/>
        <v>1</v>
      </c>
    </row>
    <row r="205" spans="2:16" ht="15.75" x14ac:dyDescent="0.25">
      <c r="B205" s="245">
        <v>190</v>
      </c>
      <c r="C205" s="251"/>
      <c r="D205" s="252"/>
      <c r="E205" s="251"/>
      <c r="F205" s="252"/>
      <c r="H205" s="269" t="b">
        <f>IF(ISBLANK(C205),TRUE,IF(OR(ISBLANK(D205),ISBLANK(E205),ISBLANK(F205),ISBLANK(#REF!)),FALSE,TRUE))</f>
        <v>1</v>
      </c>
      <c r="I205" s="46">
        <f t="shared" si="15"/>
        <v>0</v>
      </c>
      <c r="J205" s="46">
        <f t="shared" si="16"/>
        <v>0</v>
      </c>
      <c r="K205" s="46">
        <f t="shared" si="17"/>
        <v>0</v>
      </c>
      <c r="L205" s="46">
        <f t="shared" si="18"/>
        <v>0</v>
      </c>
      <c r="M205" s="46">
        <f t="shared" si="19"/>
        <v>0</v>
      </c>
      <c r="N205" s="46">
        <f t="shared" si="20"/>
        <v>0</v>
      </c>
      <c r="P205" s="46" t="b">
        <f t="shared" si="21"/>
        <v>1</v>
      </c>
    </row>
    <row r="206" spans="2:16" ht="15.75" x14ac:dyDescent="0.25">
      <c r="B206" s="245">
        <v>191</v>
      </c>
      <c r="C206" s="251"/>
      <c r="D206" s="252"/>
      <c r="E206" s="251"/>
      <c r="F206" s="252"/>
      <c r="H206" s="269" t="b">
        <f>IF(ISBLANK(C206),TRUE,IF(OR(ISBLANK(D206),ISBLANK(E206),ISBLANK(F206),ISBLANK(#REF!)),FALSE,TRUE))</f>
        <v>1</v>
      </c>
      <c r="I206" s="46">
        <f t="shared" si="15"/>
        <v>0</v>
      </c>
      <c r="J206" s="46">
        <f t="shared" si="16"/>
        <v>0</v>
      </c>
      <c r="K206" s="46">
        <f t="shared" si="17"/>
        <v>0</v>
      </c>
      <c r="L206" s="46">
        <f t="shared" si="18"/>
        <v>0</v>
      </c>
      <c r="M206" s="46">
        <f t="shared" si="19"/>
        <v>0</v>
      </c>
      <c r="N206" s="46">
        <f t="shared" si="20"/>
        <v>0</v>
      </c>
      <c r="P206" s="46" t="b">
        <f t="shared" si="21"/>
        <v>1</v>
      </c>
    </row>
    <row r="207" spans="2:16" ht="15.75" x14ac:dyDescent="0.25">
      <c r="B207" s="245">
        <v>192</v>
      </c>
      <c r="C207" s="251"/>
      <c r="D207" s="252"/>
      <c r="E207" s="251"/>
      <c r="F207" s="252"/>
      <c r="H207" s="269" t="b">
        <f>IF(ISBLANK(C207),TRUE,IF(OR(ISBLANK(D207),ISBLANK(E207),ISBLANK(F207),ISBLANK(#REF!)),FALSE,TRUE))</f>
        <v>1</v>
      </c>
      <c r="I207" s="46">
        <f t="shared" si="15"/>
        <v>0</v>
      </c>
      <c r="J207" s="46">
        <f t="shared" si="16"/>
        <v>0</v>
      </c>
      <c r="K207" s="46">
        <f t="shared" si="17"/>
        <v>0</v>
      </c>
      <c r="L207" s="46">
        <f t="shared" si="18"/>
        <v>0</v>
      </c>
      <c r="M207" s="46">
        <f t="shared" si="19"/>
        <v>0</v>
      </c>
      <c r="N207" s="46">
        <f t="shared" si="20"/>
        <v>0</v>
      </c>
      <c r="P207" s="46" t="b">
        <f t="shared" si="21"/>
        <v>1</v>
      </c>
    </row>
    <row r="208" spans="2:16" ht="15.75" x14ac:dyDescent="0.25">
      <c r="B208" s="245">
        <v>193</v>
      </c>
      <c r="C208" s="251"/>
      <c r="D208" s="252"/>
      <c r="E208" s="251"/>
      <c r="F208" s="252"/>
      <c r="H208" s="269" t="b">
        <f>IF(ISBLANK(C208),TRUE,IF(OR(ISBLANK(D208),ISBLANK(E208),ISBLANK(F208),ISBLANK(#REF!)),FALSE,TRUE))</f>
        <v>1</v>
      </c>
      <c r="I208" s="46">
        <f t="shared" si="15"/>
        <v>0</v>
      </c>
      <c r="J208" s="46">
        <f t="shared" si="16"/>
        <v>0</v>
      </c>
      <c r="K208" s="46">
        <f t="shared" si="17"/>
        <v>0</v>
      </c>
      <c r="L208" s="46">
        <f t="shared" si="18"/>
        <v>0</v>
      </c>
      <c r="M208" s="46">
        <f t="shared" si="19"/>
        <v>0</v>
      </c>
      <c r="N208" s="46">
        <f t="shared" si="20"/>
        <v>0</v>
      </c>
      <c r="P208" s="46" t="b">
        <f t="shared" si="21"/>
        <v>1</v>
      </c>
    </row>
    <row r="209" spans="2:16" ht="15.75" x14ac:dyDescent="0.25">
      <c r="B209" s="245">
        <v>194</v>
      </c>
      <c r="C209" s="251"/>
      <c r="D209" s="252"/>
      <c r="E209" s="251"/>
      <c r="F209" s="252"/>
      <c r="H209" s="269" t="b">
        <f>IF(ISBLANK(C209),TRUE,IF(OR(ISBLANK(D209),ISBLANK(E209),ISBLANK(F209),ISBLANK(#REF!)),FALSE,TRUE))</f>
        <v>1</v>
      </c>
      <c r="I209" s="46">
        <f t="shared" ref="I209:I272" si="22">IF(E209="Retail",F209,0)</f>
        <v>0</v>
      </c>
      <c r="J209" s="46">
        <f t="shared" ref="J209:J272" si="23">IF(E209="Well Informed",F209,0)</f>
        <v>0</v>
      </c>
      <c r="K209" s="46">
        <f t="shared" ref="K209:K272" si="24">IF(E209="Professional",F209,0)</f>
        <v>0</v>
      </c>
      <c r="L209" s="46">
        <f t="shared" ref="L209:L272" si="25">IF(E209="Retail",D209,0)</f>
        <v>0</v>
      </c>
      <c r="M209" s="46">
        <f t="shared" ref="M209:M272" si="26">IF(E209="Well Informed",D209,0)</f>
        <v>0</v>
      </c>
      <c r="N209" s="46">
        <f t="shared" ref="N209:N272" si="27">IF(E209="Professional",D209,0)</f>
        <v>0</v>
      </c>
      <c r="P209" s="46" t="b">
        <f t="shared" ref="P209:P272" si="28">IF(AND(D209&lt;&gt;"",C209="N/A"),FALSE,TRUE)</f>
        <v>1</v>
      </c>
    </row>
    <row r="210" spans="2:16" ht="15.75" x14ac:dyDescent="0.25">
      <c r="B210" s="245">
        <v>195</v>
      </c>
      <c r="C210" s="251"/>
      <c r="D210" s="252"/>
      <c r="E210" s="251"/>
      <c r="F210" s="252"/>
      <c r="H210" s="269" t="b">
        <f>IF(ISBLANK(C210),TRUE,IF(OR(ISBLANK(D210),ISBLANK(E210),ISBLANK(F210),ISBLANK(#REF!)),FALSE,TRUE))</f>
        <v>1</v>
      </c>
      <c r="I210" s="46">
        <f t="shared" si="22"/>
        <v>0</v>
      </c>
      <c r="J210" s="46">
        <f t="shared" si="23"/>
        <v>0</v>
      </c>
      <c r="K210" s="46">
        <f t="shared" si="24"/>
        <v>0</v>
      </c>
      <c r="L210" s="46">
        <f t="shared" si="25"/>
        <v>0</v>
      </c>
      <c r="M210" s="46">
        <f t="shared" si="26"/>
        <v>0</v>
      </c>
      <c r="N210" s="46">
        <f t="shared" si="27"/>
        <v>0</v>
      </c>
      <c r="P210" s="46" t="b">
        <f t="shared" si="28"/>
        <v>1</v>
      </c>
    </row>
    <row r="211" spans="2:16" ht="15.75" x14ac:dyDescent="0.25">
      <c r="B211" s="245">
        <v>196</v>
      </c>
      <c r="C211" s="251"/>
      <c r="D211" s="252"/>
      <c r="E211" s="251"/>
      <c r="F211" s="252"/>
      <c r="H211" s="269" t="b">
        <f>IF(ISBLANK(C211),TRUE,IF(OR(ISBLANK(D211),ISBLANK(E211),ISBLANK(F211),ISBLANK(#REF!)),FALSE,TRUE))</f>
        <v>1</v>
      </c>
      <c r="I211" s="46">
        <f t="shared" si="22"/>
        <v>0</v>
      </c>
      <c r="J211" s="46">
        <f t="shared" si="23"/>
        <v>0</v>
      </c>
      <c r="K211" s="46">
        <f t="shared" si="24"/>
        <v>0</v>
      </c>
      <c r="L211" s="46">
        <f t="shared" si="25"/>
        <v>0</v>
      </c>
      <c r="M211" s="46">
        <f t="shared" si="26"/>
        <v>0</v>
      </c>
      <c r="N211" s="46">
        <f t="shared" si="27"/>
        <v>0</v>
      </c>
      <c r="P211" s="46" t="b">
        <f t="shared" si="28"/>
        <v>1</v>
      </c>
    </row>
    <row r="212" spans="2:16" ht="15.75" x14ac:dyDescent="0.25">
      <c r="B212" s="245">
        <v>197</v>
      </c>
      <c r="C212" s="251"/>
      <c r="D212" s="252"/>
      <c r="E212" s="251"/>
      <c r="F212" s="252"/>
      <c r="H212" s="269" t="b">
        <f>IF(ISBLANK(C212),TRUE,IF(OR(ISBLANK(D212),ISBLANK(E212),ISBLANK(F212),ISBLANK(#REF!)),FALSE,TRUE))</f>
        <v>1</v>
      </c>
      <c r="I212" s="46">
        <f t="shared" si="22"/>
        <v>0</v>
      </c>
      <c r="J212" s="46">
        <f t="shared" si="23"/>
        <v>0</v>
      </c>
      <c r="K212" s="46">
        <f t="shared" si="24"/>
        <v>0</v>
      </c>
      <c r="L212" s="46">
        <f t="shared" si="25"/>
        <v>0</v>
      </c>
      <c r="M212" s="46">
        <f t="shared" si="26"/>
        <v>0</v>
      </c>
      <c r="N212" s="46">
        <f t="shared" si="27"/>
        <v>0</v>
      </c>
      <c r="P212" s="46" t="b">
        <f t="shared" si="28"/>
        <v>1</v>
      </c>
    </row>
    <row r="213" spans="2:16" ht="15.75" x14ac:dyDescent="0.25">
      <c r="B213" s="245">
        <v>198</v>
      </c>
      <c r="C213" s="251"/>
      <c r="D213" s="252"/>
      <c r="E213" s="251"/>
      <c r="F213" s="252"/>
      <c r="H213" s="269" t="b">
        <f>IF(ISBLANK(C213),TRUE,IF(OR(ISBLANK(D213),ISBLANK(E213),ISBLANK(F213),ISBLANK(#REF!)),FALSE,TRUE))</f>
        <v>1</v>
      </c>
      <c r="I213" s="46">
        <f t="shared" si="22"/>
        <v>0</v>
      </c>
      <c r="J213" s="46">
        <f t="shared" si="23"/>
        <v>0</v>
      </c>
      <c r="K213" s="46">
        <f t="shared" si="24"/>
        <v>0</v>
      </c>
      <c r="L213" s="46">
        <f t="shared" si="25"/>
        <v>0</v>
      </c>
      <c r="M213" s="46">
        <f t="shared" si="26"/>
        <v>0</v>
      </c>
      <c r="N213" s="46">
        <f t="shared" si="27"/>
        <v>0</v>
      </c>
      <c r="P213" s="46" t="b">
        <f t="shared" si="28"/>
        <v>1</v>
      </c>
    </row>
    <row r="214" spans="2:16" ht="15.75" x14ac:dyDescent="0.25">
      <c r="B214" s="245">
        <v>199</v>
      </c>
      <c r="C214" s="251"/>
      <c r="D214" s="252"/>
      <c r="E214" s="251"/>
      <c r="F214" s="252"/>
      <c r="H214" s="269" t="b">
        <f>IF(ISBLANK(C214),TRUE,IF(OR(ISBLANK(D214),ISBLANK(E214),ISBLANK(F214),ISBLANK(#REF!)),FALSE,TRUE))</f>
        <v>1</v>
      </c>
      <c r="I214" s="46">
        <f t="shared" si="22"/>
        <v>0</v>
      </c>
      <c r="J214" s="46">
        <f t="shared" si="23"/>
        <v>0</v>
      </c>
      <c r="K214" s="46">
        <f t="shared" si="24"/>
        <v>0</v>
      </c>
      <c r="L214" s="46">
        <f t="shared" si="25"/>
        <v>0</v>
      </c>
      <c r="M214" s="46">
        <f t="shared" si="26"/>
        <v>0</v>
      </c>
      <c r="N214" s="46">
        <f t="shared" si="27"/>
        <v>0</v>
      </c>
      <c r="P214" s="46" t="b">
        <f t="shared" si="28"/>
        <v>1</v>
      </c>
    </row>
    <row r="215" spans="2:16" ht="15.75" x14ac:dyDescent="0.25">
      <c r="B215" s="245">
        <v>200</v>
      </c>
      <c r="C215" s="251"/>
      <c r="D215" s="252"/>
      <c r="E215" s="251"/>
      <c r="F215" s="252"/>
      <c r="H215" s="269" t="b">
        <f>IF(ISBLANK(C215),TRUE,IF(OR(ISBLANK(D215),ISBLANK(E215),ISBLANK(F215),ISBLANK(#REF!)),FALSE,TRUE))</f>
        <v>1</v>
      </c>
      <c r="I215" s="46">
        <f t="shared" si="22"/>
        <v>0</v>
      </c>
      <c r="J215" s="46">
        <f t="shared" si="23"/>
        <v>0</v>
      </c>
      <c r="K215" s="46">
        <f t="shared" si="24"/>
        <v>0</v>
      </c>
      <c r="L215" s="46">
        <f t="shared" si="25"/>
        <v>0</v>
      </c>
      <c r="M215" s="46">
        <f t="shared" si="26"/>
        <v>0</v>
      </c>
      <c r="N215" s="46">
        <f t="shared" si="27"/>
        <v>0</v>
      </c>
      <c r="P215" s="46" t="b">
        <f t="shared" si="28"/>
        <v>1</v>
      </c>
    </row>
    <row r="216" spans="2:16" ht="15.75" x14ac:dyDescent="0.25">
      <c r="B216" s="245">
        <v>201</v>
      </c>
      <c r="C216" s="251"/>
      <c r="D216" s="252"/>
      <c r="E216" s="251"/>
      <c r="F216" s="252"/>
      <c r="H216" s="269" t="b">
        <f>IF(ISBLANK(C216),TRUE,IF(OR(ISBLANK(D216),ISBLANK(E216),ISBLANK(F216),ISBLANK(#REF!)),FALSE,TRUE))</f>
        <v>1</v>
      </c>
      <c r="I216" s="46">
        <f t="shared" si="22"/>
        <v>0</v>
      </c>
      <c r="J216" s="46">
        <f t="shared" si="23"/>
        <v>0</v>
      </c>
      <c r="K216" s="46">
        <f t="shared" si="24"/>
        <v>0</v>
      </c>
      <c r="L216" s="46">
        <f t="shared" si="25"/>
        <v>0</v>
      </c>
      <c r="M216" s="46">
        <f t="shared" si="26"/>
        <v>0</v>
      </c>
      <c r="N216" s="46">
        <f t="shared" si="27"/>
        <v>0</v>
      </c>
      <c r="P216" s="46" t="b">
        <f t="shared" si="28"/>
        <v>1</v>
      </c>
    </row>
    <row r="217" spans="2:16" ht="15.75" x14ac:dyDescent="0.25">
      <c r="B217" s="245">
        <v>202</v>
      </c>
      <c r="C217" s="251"/>
      <c r="D217" s="252"/>
      <c r="E217" s="251"/>
      <c r="F217" s="252"/>
      <c r="H217" s="269" t="b">
        <f>IF(ISBLANK(C217),TRUE,IF(OR(ISBLANK(D217),ISBLANK(E217),ISBLANK(F217),ISBLANK(#REF!)),FALSE,TRUE))</f>
        <v>1</v>
      </c>
      <c r="I217" s="46">
        <f t="shared" si="22"/>
        <v>0</v>
      </c>
      <c r="J217" s="46">
        <f t="shared" si="23"/>
        <v>0</v>
      </c>
      <c r="K217" s="46">
        <f t="shared" si="24"/>
        <v>0</v>
      </c>
      <c r="L217" s="46">
        <f t="shared" si="25"/>
        <v>0</v>
      </c>
      <c r="M217" s="46">
        <f t="shared" si="26"/>
        <v>0</v>
      </c>
      <c r="N217" s="46">
        <f t="shared" si="27"/>
        <v>0</v>
      </c>
      <c r="P217" s="46" t="b">
        <f t="shared" si="28"/>
        <v>1</v>
      </c>
    </row>
    <row r="218" spans="2:16" ht="15.75" x14ac:dyDescent="0.25">
      <c r="B218" s="245">
        <v>203</v>
      </c>
      <c r="C218" s="251"/>
      <c r="D218" s="252"/>
      <c r="E218" s="251"/>
      <c r="F218" s="252"/>
      <c r="H218" s="269" t="b">
        <f>IF(ISBLANK(C218),TRUE,IF(OR(ISBLANK(D218),ISBLANK(E218),ISBLANK(F218),ISBLANK(#REF!)),FALSE,TRUE))</f>
        <v>1</v>
      </c>
      <c r="I218" s="46">
        <f t="shared" si="22"/>
        <v>0</v>
      </c>
      <c r="J218" s="46">
        <f t="shared" si="23"/>
        <v>0</v>
      </c>
      <c r="K218" s="46">
        <f t="shared" si="24"/>
        <v>0</v>
      </c>
      <c r="L218" s="46">
        <f t="shared" si="25"/>
        <v>0</v>
      </c>
      <c r="M218" s="46">
        <f t="shared" si="26"/>
        <v>0</v>
      </c>
      <c r="N218" s="46">
        <f t="shared" si="27"/>
        <v>0</v>
      </c>
      <c r="P218" s="46" t="b">
        <f t="shared" si="28"/>
        <v>1</v>
      </c>
    </row>
    <row r="219" spans="2:16" ht="15.75" x14ac:dyDescent="0.25">
      <c r="B219" s="245">
        <v>204</v>
      </c>
      <c r="C219" s="251"/>
      <c r="D219" s="252"/>
      <c r="E219" s="251"/>
      <c r="F219" s="252"/>
      <c r="H219" s="269" t="b">
        <f>IF(ISBLANK(C219),TRUE,IF(OR(ISBLANK(D219),ISBLANK(E219),ISBLANK(F219),ISBLANK(#REF!)),FALSE,TRUE))</f>
        <v>1</v>
      </c>
      <c r="I219" s="46">
        <f t="shared" si="22"/>
        <v>0</v>
      </c>
      <c r="J219" s="46">
        <f t="shared" si="23"/>
        <v>0</v>
      </c>
      <c r="K219" s="46">
        <f t="shared" si="24"/>
        <v>0</v>
      </c>
      <c r="L219" s="46">
        <f t="shared" si="25"/>
        <v>0</v>
      </c>
      <c r="M219" s="46">
        <f t="shared" si="26"/>
        <v>0</v>
      </c>
      <c r="N219" s="46">
        <f t="shared" si="27"/>
        <v>0</v>
      </c>
      <c r="P219" s="46" t="b">
        <f t="shared" si="28"/>
        <v>1</v>
      </c>
    </row>
    <row r="220" spans="2:16" ht="15.75" x14ac:dyDescent="0.25">
      <c r="B220" s="245">
        <v>205</v>
      </c>
      <c r="C220" s="251"/>
      <c r="D220" s="252"/>
      <c r="E220" s="251"/>
      <c r="F220" s="252"/>
      <c r="H220" s="269" t="b">
        <f>IF(ISBLANK(C220),TRUE,IF(OR(ISBLANK(D220),ISBLANK(E220),ISBLANK(F220),ISBLANK(#REF!)),FALSE,TRUE))</f>
        <v>1</v>
      </c>
      <c r="I220" s="46">
        <f t="shared" si="22"/>
        <v>0</v>
      </c>
      <c r="J220" s="46">
        <f t="shared" si="23"/>
        <v>0</v>
      </c>
      <c r="K220" s="46">
        <f t="shared" si="24"/>
        <v>0</v>
      </c>
      <c r="L220" s="46">
        <f t="shared" si="25"/>
        <v>0</v>
      </c>
      <c r="M220" s="46">
        <f t="shared" si="26"/>
        <v>0</v>
      </c>
      <c r="N220" s="46">
        <f t="shared" si="27"/>
        <v>0</v>
      </c>
      <c r="P220" s="46" t="b">
        <f t="shared" si="28"/>
        <v>1</v>
      </c>
    </row>
    <row r="221" spans="2:16" ht="15.75" x14ac:dyDescent="0.25">
      <c r="B221" s="245">
        <v>206</v>
      </c>
      <c r="C221" s="251"/>
      <c r="D221" s="252"/>
      <c r="E221" s="251"/>
      <c r="F221" s="252"/>
      <c r="H221" s="269" t="b">
        <f>IF(ISBLANK(C221),TRUE,IF(OR(ISBLANK(D221),ISBLANK(E221),ISBLANK(F221),ISBLANK(#REF!)),FALSE,TRUE))</f>
        <v>1</v>
      </c>
      <c r="I221" s="46">
        <f t="shared" si="22"/>
        <v>0</v>
      </c>
      <c r="J221" s="46">
        <f t="shared" si="23"/>
        <v>0</v>
      </c>
      <c r="K221" s="46">
        <f t="shared" si="24"/>
        <v>0</v>
      </c>
      <c r="L221" s="46">
        <f t="shared" si="25"/>
        <v>0</v>
      </c>
      <c r="M221" s="46">
        <f t="shared" si="26"/>
        <v>0</v>
      </c>
      <c r="N221" s="46">
        <f t="shared" si="27"/>
        <v>0</v>
      </c>
      <c r="P221" s="46" t="b">
        <f t="shared" si="28"/>
        <v>1</v>
      </c>
    </row>
    <row r="222" spans="2:16" ht="15.75" x14ac:dyDescent="0.25">
      <c r="B222" s="245">
        <v>207</v>
      </c>
      <c r="C222" s="251"/>
      <c r="D222" s="252"/>
      <c r="E222" s="251"/>
      <c r="F222" s="252"/>
      <c r="H222" s="269" t="b">
        <f>IF(ISBLANK(C222),TRUE,IF(OR(ISBLANK(D222),ISBLANK(E222),ISBLANK(F222),ISBLANK(#REF!)),FALSE,TRUE))</f>
        <v>1</v>
      </c>
      <c r="I222" s="46">
        <f t="shared" si="22"/>
        <v>0</v>
      </c>
      <c r="J222" s="46">
        <f t="shared" si="23"/>
        <v>0</v>
      </c>
      <c r="K222" s="46">
        <f t="shared" si="24"/>
        <v>0</v>
      </c>
      <c r="L222" s="46">
        <f t="shared" si="25"/>
        <v>0</v>
      </c>
      <c r="M222" s="46">
        <f t="shared" si="26"/>
        <v>0</v>
      </c>
      <c r="N222" s="46">
        <f t="shared" si="27"/>
        <v>0</v>
      </c>
      <c r="P222" s="46" t="b">
        <f t="shared" si="28"/>
        <v>1</v>
      </c>
    </row>
    <row r="223" spans="2:16" ht="15.75" x14ac:dyDescent="0.25">
      <c r="B223" s="245">
        <v>208</v>
      </c>
      <c r="C223" s="251"/>
      <c r="D223" s="252"/>
      <c r="E223" s="251"/>
      <c r="F223" s="252"/>
      <c r="H223" s="269" t="b">
        <f>IF(ISBLANK(C223),TRUE,IF(OR(ISBLANK(D223),ISBLANK(E223),ISBLANK(F223),ISBLANK(#REF!)),FALSE,TRUE))</f>
        <v>1</v>
      </c>
      <c r="I223" s="46">
        <f t="shared" si="22"/>
        <v>0</v>
      </c>
      <c r="J223" s="46">
        <f t="shared" si="23"/>
        <v>0</v>
      </c>
      <c r="K223" s="46">
        <f t="shared" si="24"/>
        <v>0</v>
      </c>
      <c r="L223" s="46">
        <f t="shared" si="25"/>
        <v>0</v>
      </c>
      <c r="M223" s="46">
        <f t="shared" si="26"/>
        <v>0</v>
      </c>
      <c r="N223" s="46">
        <f t="shared" si="27"/>
        <v>0</v>
      </c>
      <c r="P223" s="46" t="b">
        <f t="shared" si="28"/>
        <v>1</v>
      </c>
    </row>
    <row r="224" spans="2:16" ht="15.75" x14ac:dyDescent="0.25">
      <c r="B224" s="245">
        <v>209</v>
      </c>
      <c r="C224" s="251"/>
      <c r="D224" s="252"/>
      <c r="E224" s="251"/>
      <c r="F224" s="252"/>
      <c r="H224" s="269" t="b">
        <f>IF(ISBLANK(C224),TRUE,IF(OR(ISBLANK(D224),ISBLANK(E224),ISBLANK(F224),ISBLANK(#REF!)),FALSE,TRUE))</f>
        <v>1</v>
      </c>
      <c r="I224" s="46">
        <f t="shared" si="22"/>
        <v>0</v>
      </c>
      <c r="J224" s="46">
        <f t="shared" si="23"/>
        <v>0</v>
      </c>
      <c r="K224" s="46">
        <f t="shared" si="24"/>
        <v>0</v>
      </c>
      <c r="L224" s="46">
        <f t="shared" si="25"/>
        <v>0</v>
      </c>
      <c r="M224" s="46">
        <f t="shared" si="26"/>
        <v>0</v>
      </c>
      <c r="N224" s="46">
        <f t="shared" si="27"/>
        <v>0</v>
      </c>
      <c r="P224" s="46" t="b">
        <f t="shared" si="28"/>
        <v>1</v>
      </c>
    </row>
    <row r="225" spans="2:16" ht="15.75" x14ac:dyDescent="0.25">
      <c r="B225" s="245">
        <v>210</v>
      </c>
      <c r="C225" s="251"/>
      <c r="D225" s="252"/>
      <c r="E225" s="251"/>
      <c r="F225" s="252"/>
      <c r="H225" s="269" t="b">
        <f>IF(ISBLANK(C225),TRUE,IF(OR(ISBLANK(D225),ISBLANK(E225),ISBLANK(F225),ISBLANK(#REF!)),FALSE,TRUE))</f>
        <v>1</v>
      </c>
      <c r="I225" s="46">
        <f t="shared" si="22"/>
        <v>0</v>
      </c>
      <c r="J225" s="46">
        <f t="shared" si="23"/>
        <v>0</v>
      </c>
      <c r="K225" s="46">
        <f t="shared" si="24"/>
        <v>0</v>
      </c>
      <c r="L225" s="46">
        <f t="shared" si="25"/>
        <v>0</v>
      </c>
      <c r="M225" s="46">
        <f t="shared" si="26"/>
        <v>0</v>
      </c>
      <c r="N225" s="46">
        <f t="shared" si="27"/>
        <v>0</v>
      </c>
      <c r="P225" s="46" t="b">
        <f t="shared" si="28"/>
        <v>1</v>
      </c>
    </row>
    <row r="226" spans="2:16" ht="15.75" x14ac:dyDescent="0.25">
      <c r="B226" s="245">
        <v>211</v>
      </c>
      <c r="C226" s="251"/>
      <c r="D226" s="252"/>
      <c r="E226" s="251"/>
      <c r="F226" s="252"/>
      <c r="H226" s="269" t="b">
        <f>IF(ISBLANK(C226),TRUE,IF(OR(ISBLANK(D226),ISBLANK(E226),ISBLANK(F226),ISBLANK(#REF!)),FALSE,TRUE))</f>
        <v>1</v>
      </c>
      <c r="I226" s="46">
        <f t="shared" si="22"/>
        <v>0</v>
      </c>
      <c r="J226" s="46">
        <f t="shared" si="23"/>
        <v>0</v>
      </c>
      <c r="K226" s="46">
        <f t="shared" si="24"/>
        <v>0</v>
      </c>
      <c r="L226" s="46">
        <f t="shared" si="25"/>
        <v>0</v>
      </c>
      <c r="M226" s="46">
        <f t="shared" si="26"/>
        <v>0</v>
      </c>
      <c r="N226" s="46">
        <f t="shared" si="27"/>
        <v>0</v>
      </c>
      <c r="P226" s="46" t="b">
        <f t="shared" si="28"/>
        <v>1</v>
      </c>
    </row>
    <row r="227" spans="2:16" ht="15.75" x14ac:dyDescent="0.25">
      <c r="B227" s="245">
        <v>212</v>
      </c>
      <c r="C227" s="251"/>
      <c r="D227" s="252"/>
      <c r="E227" s="251"/>
      <c r="F227" s="252"/>
      <c r="H227" s="269" t="b">
        <f>IF(ISBLANK(C227),TRUE,IF(OR(ISBLANK(D227),ISBLANK(E227),ISBLANK(F227),ISBLANK(#REF!)),FALSE,TRUE))</f>
        <v>1</v>
      </c>
      <c r="I227" s="46">
        <f t="shared" si="22"/>
        <v>0</v>
      </c>
      <c r="J227" s="46">
        <f t="shared" si="23"/>
        <v>0</v>
      </c>
      <c r="K227" s="46">
        <f t="shared" si="24"/>
        <v>0</v>
      </c>
      <c r="L227" s="46">
        <f t="shared" si="25"/>
        <v>0</v>
      </c>
      <c r="M227" s="46">
        <f t="shared" si="26"/>
        <v>0</v>
      </c>
      <c r="N227" s="46">
        <f t="shared" si="27"/>
        <v>0</v>
      </c>
      <c r="P227" s="46" t="b">
        <f t="shared" si="28"/>
        <v>1</v>
      </c>
    </row>
    <row r="228" spans="2:16" ht="15.75" x14ac:dyDescent="0.25">
      <c r="B228" s="245">
        <v>213</v>
      </c>
      <c r="C228" s="251"/>
      <c r="D228" s="252"/>
      <c r="E228" s="251"/>
      <c r="F228" s="252"/>
      <c r="H228" s="269" t="b">
        <f>IF(ISBLANK(C228),TRUE,IF(OR(ISBLANK(D228),ISBLANK(E228),ISBLANK(F228),ISBLANK(#REF!)),FALSE,TRUE))</f>
        <v>1</v>
      </c>
      <c r="I228" s="46">
        <f t="shared" si="22"/>
        <v>0</v>
      </c>
      <c r="J228" s="46">
        <f t="shared" si="23"/>
        <v>0</v>
      </c>
      <c r="K228" s="46">
        <f t="shared" si="24"/>
        <v>0</v>
      </c>
      <c r="L228" s="46">
        <f t="shared" si="25"/>
        <v>0</v>
      </c>
      <c r="M228" s="46">
        <f t="shared" si="26"/>
        <v>0</v>
      </c>
      <c r="N228" s="46">
        <f t="shared" si="27"/>
        <v>0</v>
      </c>
      <c r="P228" s="46" t="b">
        <f t="shared" si="28"/>
        <v>1</v>
      </c>
    </row>
    <row r="229" spans="2:16" ht="15.75" x14ac:dyDescent="0.25">
      <c r="B229" s="245">
        <v>214</v>
      </c>
      <c r="C229" s="251"/>
      <c r="D229" s="252"/>
      <c r="E229" s="251"/>
      <c r="F229" s="252"/>
      <c r="H229" s="269" t="b">
        <f>IF(ISBLANK(C229),TRUE,IF(OR(ISBLANK(D229),ISBLANK(E229),ISBLANK(F229),ISBLANK(#REF!)),FALSE,TRUE))</f>
        <v>1</v>
      </c>
      <c r="I229" s="46">
        <f t="shared" si="22"/>
        <v>0</v>
      </c>
      <c r="J229" s="46">
        <f t="shared" si="23"/>
        <v>0</v>
      </c>
      <c r="K229" s="46">
        <f t="shared" si="24"/>
        <v>0</v>
      </c>
      <c r="L229" s="46">
        <f t="shared" si="25"/>
        <v>0</v>
      </c>
      <c r="M229" s="46">
        <f t="shared" si="26"/>
        <v>0</v>
      </c>
      <c r="N229" s="46">
        <f t="shared" si="27"/>
        <v>0</v>
      </c>
      <c r="P229" s="46" t="b">
        <f t="shared" si="28"/>
        <v>1</v>
      </c>
    </row>
    <row r="230" spans="2:16" ht="15.75" x14ac:dyDescent="0.25">
      <c r="B230" s="245">
        <v>215</v>
      </c>
      <c r="C230" s="251"/>
      <c r="D230" s="252"/>
      <c r="E230" s="251"/>
      <c r="F230" s="252"/>
      <c r="H230" s="269" t="b">
        <f>IF(ISBLANK(C230),TRUE,IF(OR(ISBLANK(D230),ISBLANK(E230),ISBLANK(F230),ISBLANK(#REF!)),FALSE,TRUE))</f>
        <v>1</v>
      </c>
      <c r="I230" s="46">
        <f t="shared" si="22"/>
        <v>0</v>
      </c>
      <c r="J230" s="46">
        <f t="shared" si="23"/>
        <v>0</v>
      </c>
      <c r="K230" s="46">
        <f t="shared" si="24"/>
        <v>0</v>
      </c>
      <c r="L230" s="46">
        <f t="shared" si="25"/>
        <v>0</v>
      </c>
      <c r="M230" s="46">
        <f t="shared" si="26"/>
        <v>0</v>
      </c>
      <c r="N230" s="46">
        <f t="shared" si="27"/>
        <v>0</v>
      </c>
      <c r="P230" s="46" t="b">
        <f t="shared" si="28"/>
        <v>1</v>
      </c>
    </row>
    <row r="231" spans="2:16" ht="15.75" x14ac:dyDescent="0.25">
      <c r="B231" s="245">
        <v>216</v>
      </c>
      <c r="C231" s="251"/>
      <c r="D231" s="252"/>
      <c r="E231" s="251"/>
      <c r="F231" s="252"/>
      <c r="H231" s="269" t="b">
        <f>IF(ISBLANK(C231),TRUE,IF(OR(ISBLANK(D231),ISBLANK(E231),ISBLANK(F231),ISBLANK(#REF!)),FALSE,TRUE))</f>
        <v>1</v>
      </c>
      <c r="I231" s="46">
        <f t="shared" si="22"/>
        <v>0</v>
      </c>
      <c r="J231" s="46">
        <f t="shared" si="23"/>
        <v>0</v>
      </c>
      <c r="K231" s="46">
        <f t="shared" si="24"/>
        <v>0</v>
      </c>
      <c r="L231" s="46">
        <f t="shared" si="25"/>
        <v>0</v>
      </c>
      <c r="M231" s="46">
        <f t="shared" si="26"/>
        <v>0</v>
      </c>
      <c r="N231" s="46">
        <f t="shared" si="27"/>
        <v>0</v>
      </c>
      <c r="P231" s="46" t="b">
        <f t="shared" si="28"/>
        <v>1</v>
      </c>
    </row>
    <row r="232" spans="2:16" ht="15.75" x14ac:dyDescent="0.25">
      <c r="B232" s="245">
        <v>217</v>
      </c>
      <c r="C232" s="251"/>
      <c r="D232" s="252"/>
      <c r="E232" s="251"/>
      <c r="F232" s="252"/>
      <c r="H232" s="269" t="b">
        <f>IF(ISBLANK(C232),TRUE,IF(OR(ISBLANK(D232),ISBLANK(E232),ISBLANK(F232),ISBLANK(#REF!)),FALSE,TRUE))</f>
        <v>1</v>
      </c>
      <c r="I232" s="46">
        <f t="shared" si="22"/>
        <v>0</v>
      </c>
      <c r="J232" s="46">
        <f t="shared" si="23"/>
        <v>0</v>
      </c>
      <c r="K232" s="46">
        <f t="shared" si="24"/>
        <v>0</v>
      </c>
      <c r="L232" s="46">
        <f t="shared" si="25"/>
        <v>0</v>
      </c>
      <c r="M232" s="46">
        <f t="shared" si="26"/>
        <v>0</v>
      </c>
      <c r="N232" s="46">
        <f t="shared" si="27"/>
        <v>0</v>
      </c>
      <c r="P232" s="46" t="b">
        <f t="shared" si="28"/>
        <v>1</v>
      </c>
    </row>
    <row r="233" spans="2:16" ht="15.75" x14ac:dyDescent="0.25">
      <c r="B233" s="245">
        <v>218</v>
      </c>
      <c r="C233" s="251"/>
      <c r="D233" s="252"/>
      <c r="E233" s="251"/>
      <c r="F233" s="252"/>
      <c r="H233" s="269" t="b">
        <f>IF(ISBLANK(C233),TRUE,IF(OR(ISBLANK(D233),ISBLANK(E233),ISBLANK(F233),ISBLANK(#REF!)),FALSE,TRUE))</f>
        <v>1</v>
      </c>
      <c r="I233" s="46">
        <f t="shared" si="22"/>
        <v>0</v>
      </c>
      <c r="J233" s="46">
        <f t="shared" si="23"/>
        <v>0</v>
      </c>
      <c r="K233" s="46">
        <f t="shared" si="24"/>
        <v>0</v>
      </c>
      <c r="L233" s="46">
        <f t="shared" si="25"/>
        <v>0</v>
      </c>
      <c r="M233" s="46">
        <f t="shared" si="26"/>
        <v>0</v>
      </c>
      <c r="N233" s="46">
        <f t="shared" si="27"/>
        <v>0</v>
      </c>
      <c r="P233" s="46" t="b">
        <f t="shared" si="28"/>
        <v>1</v>
      </c>
    </row>
    <row r="234" spans="2:16" ht="15.75" x14ac:dyDescent="0.25">
      <c r="B234" s="245">
        <v>219</v>
      </c>
      <c r="C234" s="251"/>
      <c r="D234" s="252"/>
      <c r="E234" s="251"/>
      <c r="F234" s="252"/>
      <c r="H234" s="269" t="b">
        <f>IF(ISBLANK(C234),TRUE,IF(OR(ISBLANK(D234),ISBLANK(E234),ISBLANK(F234),ISBLANK(#REF!)),FALSE,TRUE))</f>
        <v>1</v>
      </c>
      <c r="I234" s="46">
        <f t="shared" si="22"/>
        <v>0</v>
      </c>
      <c r="J234" s="46">
        <f t="shared" si="23"/>
        <v>0</v>
      </c>
      <c r="K234" s="46">
        <f t="shared" si="24"/>
        <v>0</v>
      </c>
      <c r="L234" s="46">
        <f t="shared" si="25"/>
        <v>0</v>
      </c>
      <c r="M234" s="46">
        <f t="shared" si="26"/>
        <v>0</v>
      </c>
      <c r="N234" s="46">
        <f t="shared" si="27"/>
        <v>0</v>
      </c>
      <c r="P234" s="46" t="b">
        <f t="shared" si="28"/>
        <v>1</v>
      </c>
    </row>
    <row r="235" spans="2:16" ht="15.75" x14ac:dyDescent="0.25">
      <c r="B235" s="245">
        <v>220</v>
      </c>
      <c r="C235" s="251"/>
      <c r="D235" s="252"/>
      <c r="E235" s="251"/>
      <c r="F235" s="252"/>
      <c r="H235" s="269" t="b">
        <f>IF(ISBLANK(C235),TRUE,IF(OR(ISBLANK(D235),ISBLANK(E235),ISBLANK(F235),ISBLANK(#REF!)),FALSE,TRUE))</f>
        <v>1</v>
      </c>
      <c r="I235" s="46">
        <f t="shared" si="22"/>
        <v>0</v>
      </c>
      <c r="J235" s="46">
        <f t="shared" si="23"/>
        <v>0</v>
      </c>
      <c r="K235" s="46">
        <f t="shared" si="24"/>
        <v>0</v>
      </c>
      <c r="L235" s="46">
        <f t="shared" si="25"/>
        <v>0</v>
      </c>
      <c r="M235" s="46">
        <f t="shared" si="26"/>
        <v>0</v>
      </c>
      <c r="N235" s="46">
        <f t="shared" si="27"/>
        <v>0</v>
      </c>
      <c r="P235" s="46" t="b">
        <f t="shared" si="28"/>
        <v>1</v>
      </c>
    </row>
    <row r="236" spans="2:16" ht="15.75" x14ac:dyDescent="0.25">
      <c r="B236" s="245">
        <v>221</v>
      </c>
      <c r="C236" s="251"/>
      <c r="D236" s="252"/>
      <c r="E236" s="251"/>
      <c r="F236" s="252"/>
      <c r="H236" s="269" t="b">
        <f>IF(ISBLANK(C236),TRUE,IF(OR(ISBLANK(D236),ISBLANK(E236),ISBLANK(F236),ISBLANK(#REF!)),FALSE,TRUE))</f>
        <v>1</v>
      </c>
      <c r="I236" s="46">
        <f t="shared" si="22"/>
        <v>0</v>
      </c>
      <c r="J236" s="46">
        <f t="shared" si="23"/>
        <v>0</v>
      </c>
      <c r="K236" s="46">
        <f t="shared" si="24"/>
        <v>0</v>
      </c>
      <c r="L236" s="46">
        <f t="shared" si="25"/>
        <v>0</v>
      </c>
      <c r="M236" s="46">
        <f t="shared" si="26"/>
        <v>0</v>
      </c>
      <c r="N236" s="46">
        <f t="shared" si="27"/>
        <v>0</v>
      </c>
      <c r="P236" s="46" t="b">
        <f t="shared" si="28"/>
        <v>1</v>
      </c>
    </row>
    <row r="237" spans="2:16" ht="15.75" x14ac:dyDescent="0.25">
      <c r="B237" s="245">
        <v>222</v>
      </c>
      <c r="C237" s="251"/>
      <c r="D237" s="252"/>
      <c r="E237" s="251"/>
      <c r="F237" s="252"/>
      <c r="H237" s="269" t="b">
        <f>IF(ISBLANK(C237),TRUE,IF(OR(ISBLANK(D237),ISBLANK(E237),ISBLANK(F237),ISBLANK(#REF!)),FALSE,TRUE))</f>
        <v>1</v>
      </c>
      <c r="I237" s="46">
        <f t="shared" si="22"/>
        <v>0</v>
      </c>
      <c r="J237" s="46">
        <f t="shared" si="23"/>
        <v>0</v>
      </c>
      <c r="K237" s="46">
        <f t="shared" si="24"/>
        <v>0</v>
      </c>
      <c r="L237" s="46">
        <f t="shared" si="25"/>
        <v>0</v>
      </c>
      <c r="M237" s="46">
        <f t="shared" si="26"/>
        <v>0</v>
      </c>
      <c r="N237" s="46">
        <f t="shared" si="27"/>
        <v>0</v>
      </c>
      <c r="P237" s="46" t="b">
        <f t="shared" si="28"/>
        <v>1</v>
      </c>
    </row>
    <row r="238" spans="2:16" ht="15.75" x14ac:dyDescent="0.25">
      <c r="B238" s="245">
        <v>223</v>
      </c>
      <c r="C238" s="251"/>
      <c r="D238" s="252"/>
      <c r="E238" s="251"/>
      <c r="F238" s="252"/>
      <c r="H238" s="269" t="b">
        <f>IF(ISBLANK(C238),TRUE,IF(OR(ISBLANK(D238),ISBLANK(E238),ISBLANK(F238),ISBLANK(#REF!)),FALSE,TRUE))</f>
        <v>1</v>
      </c>
      <c r="I238" s="46">
        <f t="shared" si="22"/>
        <v>0</v>
      </c>
      <c r="J238" s="46">
        <f t="shared" si="23"/>
        <v>0</v>
      </c>
      <c r="K238" s="46">
        <f t="shared" si="24"/>
        <v>0</v>
      </c>
      <c r="L238" s="46">
        <f t="shared" si="25"/>
        <v>0</v>
      </c>
      <c r="M238" s="46">
        <f t="shared" si="26"/>
        <v>0</v>
      </c>
      <c r="N238" s="46">
        <f t="shared" si="27"/>
        <v>0</v>
      </c>
      <c r="P238" s="46" t="b">
        <f t="shared" si="28"/>
        <v>1</v>
      </c>
    </row>
    <row r="239" spans="2:16" ht="15.75" x14ac:dyDescent="0.25">
      <c r="B239" s="245">
        <v>224</v>
      </c>
      <c r="C239" s="251"/>
      <c r="D239" s="252"/>
      <c r="E239" s="251"/>
      <c r="F239" s="252"/>
      <c r="H239" s="269" t="b">
        <f>IF(ISBLANK(C239),TRUE,IF(OR(ISBLANK(D239),ISBLANK(E239),ISBLANK(F239),ISBLANK(#REF!)),FALSE,TRUE))</f>
        <v>1</v>
      </c>
      <c r="I239" s="46">
        <f t="shared" si="22"/>
        <v>0</v>
      </c>
      <c r="J239" s="46">
        <f t="shared" si="23"/>
        <v>0</v>
      </c>
      <c r="K239" s="46">
        <f t="shared" si="24"/>
        <v>0</v>
      </c>
      <c r="L239" s="46">
        <f t="shared" si="25"/>
        <v>0</v>
      </c>
      <c r="M239" s="46">
        <f t="shared" si="26"/>
        <v>0</v>
      </c>
      <c r="N239" s="46">
        <f t="shared" si="27"/>
        <v>0</v>
      </c>
      <c r="P239" s="46" t="b">
        <f t="shared" si="28"/>
        <v>1</v>
      </c>
    </row>
    <row r="240" spans="2:16" ht="15.75" x14ac:dyDescent="0.25">
      <c r="B240" s="245">
        <v>225</v>
      </c>
      <c r="C240" s="251"/>
      <c r="D240" s="252"/>
      <c r="E240" s="251"/>
      <c r="F240" s="252"/>
      <c r="H240" s="269" t="b">
        <f>IF(ISBLANK(C240),TRUE,IF(OR(ISBLANK(D240),ISBLANK(E240),ISBLANK(F240),ISBLANK(#REF!)),FALSE,TRUE))</f>
        <v>1</v>
      </c>
      <c r="I240" s="46">
        <f t="shared" si="22"/>
        <v>0</v>
      </c>
      <c r="J240" s="46">
        <f t="shared" si="23"/>
        <v>0</v>
      </c>
      <c r="K240" s="46">
        <f t="shared" si="24"/>
        <v>0</v>
      </c>
      <c r="L240" s="46">
        <f t="shared" si="25"/>
        <v>0</v>
      </c>
      <c r="M240" s="46">
        <f t="shared" si="26"/>
        <v>0</v>
      </c>
      <c r="N240" s="46">
        <f t="shared" si="27"/>
        <v>0</v>
      </c>
      <c r="P240" s="46" t="b">
        <f t="shared" si="28"/>
        <v>1</v>
      </c>
    </row>
    <row r="241" spans="2:16" ht="15.75" x14ac:dyDescent="0.25">
      <c r="B241" s="245">
        <v>226</v>
      </c>
      <c r="C241" s="251"/>
      <c r="D241" s="252"/>
      <c r="E241" s="251"/>
      <c r="F241" s="252"/>
      <c r="H241" s="269" t="b">
        <f>IF(ISBLANK(C241),TRUE,IF(OR(ISBLANK(D241),ISBLANK(E241),ISBLANK(F241),ISBLANK(#REF!)),FALSE,TRUE))</f>
        <v>1</v>
      </c>
      <c r="I241" s="46">
        <f t="shared" si="22"/>
        <v>0</v>
      </c>
      <c r="J241" s="46">
        <f t="shared" si="23"/>
        <v>0</v>
      </c>
      <c r="K241" s="46">
        <f t="shared" si="24"/>
        <v>0</v>
      </c>
      <c r="L241" s="46">
        <f t="shared" si="25"/>
        <v>0</v>
      </c>
      <c r="M241" s="46">
        <f t="shared" si="26"/>
        <v>0</v>
      </c>
      <c r="N241" s="46">
        <f t="shared" si="27"/>
        <v>0</v>
      </c>
      <c r="P241" s="46" t="b">
        <f t="shared" si="28"/>
        <v>1</v>
      </c>
    </row>
    <row r="242" spans="2:16" ht="15.75" x14ac:dyDescent="0.25">
      <c r="B242" s="245">
        <v>227</v>
      </c>
      <c r="C242" s="251"/>
      <c r="D242" s="252"/>
      <c r="E242" s="251"/>
      <c r="F242" s="252"/>
      <c r="H242" s="269" t="b">
        <f>IF(ISBLANK(C242),TRUE,IF(OR(ISBLANK(D242),ISBLANK(E242),ISBLANK(F242),ISBLANK(#REF!)),FALSE,TRUE))</f>
        <v>1</v>
      </c>
      <c r="I242" s="46">
        <f t="shared" si="22"/>
        <v>0</v>
      </c>
      <c r="J242" s="46">
        <f t="shared" si="23"/>
        <v>0</v>
      </c>
      <c r="K242" s="46">
        <f t="shared" si="24"/>
        <v>0</v>
      </c>
      <c r="L242" s="46">
        <f t="shared" si="25"/>
        <v>0</v>
      </c>
      <c r="M242" s="46">
        <f t="shared" si="26"/>
        <v>0</v>
      </c>
      <c r="N242" s="46">
        <f t="shared" si="27"/>
        <v>0</v>
      </c>
      <c r="P242" s="46" t="b">
        <f t="shared" si="28"/>
        <v>1</v>
      </c>
    </row>
    <row r="243" spans="2:16" ht="15.75" x14ac:dyDescent="0.25">
      <c r="B243" s="245">
        <v>228</v>
      </c>
      <c r="C243" s="251"/>
      <c r="D243" s="252"/>
      <c r="E243" s="251"/>
      <c r="F243" s="252"/>
      <c r="H243" s="269" t="b">
        <f>IF(ISBLANK(C243),TRUE,IF(OR(ISBLANK(D243),ISBLANK(E243),ISBLANK(F243),ISBLANK(#REF!)),FALSE,TRUE))</f>
        <v>1</v>
      </c>
      <c r="I243" s="46">
        <f t="shared" si="22"/>
        <v>0</v>
      </c>
      <c r="J243" s="46">
        <f t="shared" si="23"/>
        <v>0</v>
      </c>
      <c r="K243" s="46">
        <f t="shared" si="24"/>
        <v>0</v>
      </c>
      <c r="L243" s="46">
        <f t="shared" si="25"/>
        <v>0</v>
      </c>
      <c r="M243" s="46">
        <f t="shared" si="26"/>
        <v>0</v>
      </c>
      <c r="N243" s="46">
        <f t="shared" si="27"/>
        <v>0</v>
      </c>
      <c r="P243" s="46" t="b">
        <f t="shared" si="28"/>
        <v>1</v>
      </c>
    </row>
    <row r="244" spans="2:16" ht="15.75" x14ac:dyDescent="0.25">
      <c r="B244" s="245">
        <v>229</v>
      </c>
      <c r="C244" s="251"/>
      <c r="D244" s="252"/>
      <c r="E244" s="251"/>
      <c r="F244" s="252"/>
      <c r="H244" s="269" t="b">
        <f>IF(ISBLANK(C244),TRUE,IF(OR(ISBLANK(D244),ISBLANK(E244),ISBLANK(F244),ISBLANK(#REF!)),FALSE,TRUE))</f>
        <v>1</v>
      </c>
      <c r="I244" s="46">
        <f t="shared" si="22"/>
        <v>0</v>
      </c>
      <c r="J244" s="46">
        <f t="shared" si="23"/>
        <v>0</v>
      </c>
      <c r="K244" s="46">
        <f t="shared" si="24"/>
        <v>0</v>
      </c>
      <c r="L244" s="46">
        <f t="shared" si="25"/>
        <v>0</v>
      </c>
      <c r="M244" s="46">
        <f t="shared" si="26"/>
        <v>0</v>
      </c>
      <c r="N244" s="46">
        <f t="shared" si="27"/>
        <v>0</v>
      </c>
      <c r="P244" s="46" t="b">
        <f t="shared" si="28"/>
        <v>1</v>
      </c>
    </row>
    <row r="245" spans="2:16" ht="15.75" x14ac:dyDescent="0.25">
      <c r="B245" s="245">
        <v>230</v>
      </c>
      <c r="C245" s="251"/>
      <c r="D245" s="252"/>
      <c r="E245" s="251"/>
      <c r="F245" s="252"/>
      <c r="H245" s="269" t="b">
        <f>IF(ISBLANK(C245),TRUE,IF(OR(ISBLANK(D245),ISBLANK(E245),ISBLANK(F245),ISBLANK(#REF!)),FALSE,TRUE))</f>
        <v>1</v>
      </c>
      <c r="I245" s="46">
        <f t="shared" si="22"/>
        <v>0</v>
      </c>
      <c r="J245" s="46">
        <f t="shared" si="23"/>
        <v>0</v>
      </c>
      <c r="K245" s="46">
        <f t="shared" si="24"/>
        <v>0</v>
      </c>
      <c r="L245" s="46">
        <f t="shared" si="25"/>
        <v>0</v>
      </c>
      <c r="M245" s="46">
        <f t="shared" si="26"/>
        <v>0</v>
      </c>
      <c r="N245" s="46">
        <f t="shared" si="27"/>
        <v>0</v>
      </c>
      <c r="P245" s="46" t="b">
        <f t="shared" si="28"/>
        <v>1</v>
      </c>
    </row>
    <row r="246" spans="2:16" ht="15.75" x14ac:dyDescent="0.25">
      <c r="B246" s="245">
        <v>231</v>
      </c>
      <c r="C246" s="251"/>
      <c r="D246" s="252"/>
      <c r="E246" s="251"/>
      <c r="F246" s="252"/>
      <c r="H246" s="269" t="b">
        <f>IF(ISBLANK(C246),TRUE,IF(OR(ISBLANK(D246),ISBLANK(E246),ISBLANK(F246),ISBLANK(#REF!)),FALSE,TRUE))</f>
        <v>1</v>
      </c>
      <c r="I246" s="46">
        <f t="shared" si="22"/>
        <v>0</v>
      </c>
      <c r="J246" s="46">
        <f t="shared" si="23"/>
        <v>0</v>
      </c>
      <c r="K246" s="46">
        <f t="shared" si="24"/>
        <v>0</v>
      </c>
      <c r="L246" s="46">
        <f t="shared" si="25"/>
        <v>0</v>
      </c>
      <c r="M246" s="46">
        <f t="shared" si="26"/>
        <v>0</v>
      </c>
      <c r="N246" s="46">
        <f t="shared" si="27"/>
        <v>0</v>
      </c>
      <c r="P246" s="46" t="b">
        <f t="shared" si="28"/>
        <v>1</v>
      </c>
    </row>
    <row r="247" spans="2:16" ht="15.75" x14ac:dyDescent="0.25">
      <c r="B247" s="245">
        <v>232</v>
      </c>
      <c r="C247" s="251"/>
      <c r="D247" s="252"/>
      <c r="E247" s="251"/>
      <c r="F247" s="252"/>
      <c r="H247" s="269" t="b">
        <f>IF(ISBLANK(C247),TRUE,IF(OR(ISBLANK(D247),ISBLANK(E247),ISBLANK(F247),ISBLANK(#REF!)),FALSE,TRUE))</f>
        <v>1</v>
      </c>
      <c r="I247" s="46">
        <f t="shared" si="22"/>
        <v>0</v>
      </c>
      <c r="J247" s="46">
        <f t="shared" si="23"/>
        <v>0</v>
      </c>
      <c r="K247" s="46">
        <f t="shared" si="24"/>
        <v>0</v>
      </c>
      <c r="L247" s="46">
        <f t="shared" si="25"/>
        <v>0</v>
      </c>
      <c r="M247" s="46">
        <f t="shared" si="26"/>
        <v>0</v>
      </c>
      <c r="N247" s="46">
        <f t="shared" si="27"/>
        <v>0</v>
      </c>
      <c r="P247" s="46" t="b">
        <f t="shared" si="28"/>
        <v>1</v>
      </c>
    </row>
    <row r="248" spans="2:16" ht="15.75" x14ac:dyDescent="0.25">
      <c r="B248" s="245">
        <v>233</v>
      </c>
      <c r="C248" s="251"/>
      <c r="D248" s="252"/>
      <c r="E248" s="251"/>
      <c r="F248" s="252"/>
      <c r="H248" s="269" t="b">
        <f>IF(ISBLANK(C248),TRUE,IF(OR(ISBLANK(D248),ISBLANK(E248),ISBLANK(F248),ISBLANK(#REF!)),FALSE,TRUE))</f>
        <v>1</v>
      </c>
      <c r="I248" s="46">
        <f t="shared" si="22"/>
        <v>0</v>
      </c>
      <c r="J248" s="46">
        <f t="shared" si="23"/>
        <v>0</v>
      </c>
      <c r="K248" s="46">
        <f t="shared" si="24"/>
        <v>0</v>
      </c>
      <c r="L248" s="46">
        <f t="shared" si="25"/>
        <v>0</v>
      </c>
      <c r="M248" s="46">
        <f t="shared" si="26"/>
        <v>0</v>
      </c>
      <c r="N248" s="46">
        <f t="shared" si="27"/>
        <v>0</v>
      </c>
      <c r="P248" s="46" t="b">
        <f t="shared" si="28"/>
        <v>1</v>
      </c>
    </row>
    <row r="249" spans="2:16" ht="15.75" x14ac:dyDescent="0.25">
      <c r="B249" s="245">
        <v>234</v>
      </c>
      <c r="C249" s="251"/>
      <c r="D249" s="252"/>
      <c r="E249" s="251"/>
      <c r="F249" s="252"/>
      <c r="H249" s="269" t="b">
        <f>IF(ISBLANK(C249),TRUE,IF(OR(ISBLANK(D249),ISBLANK(E249),ISBLANK(F249),ISBLANK(#REF!)),FALSE,TRUE))</f>
        <v>1</v>
      </c>
      <c r="I249" s="46">
        <f t="shared" si="22"/>
        <v>0</v>
      </c>
      <c r="J249" s="46">
        <f t="shared" si="23"/>
        <v>0</v>
      </c>
      <c r="K249" s="46">
        <f t="shared" si="24"/>
        <v>0</v>
      </c>
      <c r="L249" s="46">
        <f t="shared" si="25"/>
        <v>0</v>
      </c>
      <c r="M249" s="46">
        <f t="shared" si="26"/>
        <v>0</v>
      </c>
      <c r="N249" s="46">
        <f t="shared" si="27"/>
        <v>0</v>
      </c>
      <c r="P249" s="46" t="b">
        <f t="shared" si="28"/>
        <v>1</v>
      </c>
    </row>
    <row r="250" spans="2:16" ht="15.75" x14ac:dyDescent="0.25">
      <c r="B250" s="245">
        <v>235</v>
      </c>
      <c r="C250" s="251"/>
      <c r="D250" s="252"/>
      <c r="E250" s="251"/>
      <c r="F250" s="252"/>
      <c r="H250" s="269" t="b">
        <f>IF(ISBLANK(C250),TRUE,IF(OR(ISBLANK(D250),ISBLANK(E250),ISBLANK(F250),ISBLANK(#REF!)),FALSE,TRUE))</f>
        <v>1</v>
      </c>
      <c r="I250" s="46">
        <f t="shared" si="22"/>
        <v>0</v>
      </c>
      <c r="J250" s="46">
        <f t="shared" si="23"/>
        <v>0</v>
      </c>
      <c r="K250" s="46">
        <f t="shared" si="24"/>
        <v>0</v>
      </c>
      <c r="L250" s="46">
        <f t="shared" si="25"/>
        <v>0</v>
      </c>
      <c r="M250" s="46">
        <f t="shared" si="26"/>
        <v>0</v>
      </c>
      <c r="N250" s="46">
        <f t="shared" si="27"/>
        <v>0</v>
      </c>
      <c r="P250" s="46" t="b">
        <f t="shared" si="28"/>
        <v>1</v>
      </c>
    </row>
    <row r="251" spans="2:16" ht="15.75" x14ac:dyDescent="0.25">
      <c r="B251" s="245">
        <v>236</v>
      </c>
      <c r="C251" s="251"/>
      <c r="D251" s="252"/>
      <c r="E251" s="251"/>
      <c r="F251" s="252"/>
      <c r="H251" s="269" t="b">
        <f>IF(ISBLANK(C251),TRUE,IF(OR(ISBLANK(D251),ISBLANK(E251),ISBLANK(F251),ISBLANK(#REF!)),FALSE,TRUE))</f>
        <v>1</v>
      </c>
      <c r="I251" s="46">
        <f t="shared" si="22"/>
        <v>0</v>
      </c>
      <c r="J251" s="46">
        <f t="shared" si="23"/>
        <v>0</v>
      </c>
      <c r="K251" s="46">
        <f t="shared" si="24"/>
        <v>0</v>
      </c>
      <c r="L251" s="46">
        <f t="shared" si="25"/>
        <v>0</v>
      </c>
      <c r="M251" s="46">
        <f t="shared" si="26"/>
        <v>0</v>
      </c>
      <c r="N251" s="46">
        <f t="shared" si="27"/>
        <v>0</v>
      </c>
      <c r="P251" s="46" t="b">
        <f t="shared" si="28"/>
        <v>1</v>
      </c>
    </row>
    <row r="252" spans="2:16" ht="15.75" x14ac:dyDescent="0.25">
      <c r="B252" s="245">
        <v>237</v>
      </c>
      <c r="C252" s="251"/>
      <c r="D252" s="252"/>
      <c r="E252" s="251"/>
      <c r="F252" s="252"/>
      <c r="H252" s="269" t="b">
        <f>IF(ISBLANK(C252),TRUE,IF(OR(ISBLANK(D252),ISBLANK(E252),ISBLANK(F252),ISBLANK(#REF!)),FALSE,TRUE))</f>
        <v>1</v>
      </c>
      <c r="I252" s="46">
        <f t="shared" si="22"/>
        <v>0</v>
      </c>
      <c r="J252" s="46">
        <f t="shared" si="23"/>
        <v>0</v>
      </c>
      <c r="K252" s="46">
        <f t="shared" si="24"/>
        <v>0</v>
      </c>
      <c r="L252" s="46">
        <f t="shared" si="25"/>
        <v>0</v>
      </c>
      <c r="M252" s="46">
        <f t="shared" si="26"/>
        <v>0</v>
      </c>
      <c r="N252" s="46">
        <f t="shared" si="27"/>
        <v>0</v>
      </c>
      <c r="P252" s="46" t="b">
        <f t="shared" si="28"/>
        <v>1</v>
      </c>
    </row>
    <row r="253" spans="2:16" ht="15.75" x14ac:dyDescent="0.25">
      <c r="B253" s="245">
        <v>238</v>
      </c>
      <c r="C253" s="251"/>
      <c r="D253" s="252"/>
      <c r="E253" s="251"/>
      <c r="F253" s="252"/>
      <c r="H253" s="269" t="b">
        <f>IF(ISBLANK(C253),TRUE,IF(OR(ISBLANK(D253),ISBLANK(E253),ISBLANK(F253),ISBLANK(#REF!)),FALSE,TRUE))</f>
        <v>1</v>
      </c>
      <c r="I253" s="46">
        <f t="shared" si="22"/>
        <v>0</v>
      </c>
      <c r="J253" s="46">
        <f t="shared" si="23"/>
        <v>0</v>
      </c>
      <c r="K253" s="46">
        <f t="shared" si="24"/>
        <v>0</v>
      </c>
      <c r="L253" s="46">
        <f t="shared" si="25"/>
        <v>0</v>
      </c>
      <c r="M253" s="46">
        <f t="shared" si="26"/>
        <v>0</v>
      </c>
      <c r="N253" s="46">
        <f t="shared" si="27"/>
        <v>0</v>
      </c>
      <c r="P253" s="46" t="b">
        <f t="shared" si="28"/>
        <v>1</v>
      </c>
    </row>
    <row r="254" spans="2:16" ht="15.75" x14ac:dyDescent="0.25">
      <c r="B254" s="245">
        <v>239</v>
      </c>
      <c r="C254" s="251"/>
      <c r="D254" s="252"/>
      <c r="E254" s="251"/>
      <c r="F254" s="252"/>
      <c r="H254" s="269" t="b">
        <f>IF(ISBLANK(C254),TRUE,IF(OR(ISBLANK(D254),ISBLANK(E254),ISBLANK(F254),ISBLANK(#REF!)),FALSE,TRUE))</f>
        <v>1</v>
      </c>
      <c r="I254" s="46">
        <f t="shared" si="22"/>
        <v>0</v>
      </c>
      <c r="J254" s="46">
        <f t="shared" si="23"/>
        <v>0</v>
      </c>
      <c r="K254" s="46">
        <f t="shared" si="24"/>
        <v>0</v>
      </c>
      <c r="L254" s="46">
        <f t="shared" si="25"/>
        <v>0</v>
      </c>
      <c r="M254" s="46">
        <f t="shared" si="26"/>
        <v>0</v>
      </c>
      <c r="N254" s="46">
        <f t="shared" si="27"/>
        <v>0</v>
      </c>
      <c r="P254" s="46" t="b">
        <f t="shared" si="28"/>
        <v>1</v>
      </c>
    </row>
    <row r="255" spans="2:16" ht="15.75" x14ac:dyDescent="0.25">
      <c r="B255" s="245">
        <v>240</v>
      </c>
      <c r="C255" s="251"/>
      <c r="D255" s="252"/>
      <c r="E255" s="251"/>
      <c r="F255" s="252"/>
      <c r="H255" s="269" t="b">
        <f>IF(ISBLANK(C255),TRUE,IF(OR(ISBLANK(D255),ISBLANK(E255),ISBLANK(F255),ISBLANK(#REF!)),FALSE,TRUE))</f>
        <v>1</v>
      </c>
      <c r="I255" s="46">
        <f t="shared" si="22"/>
        <v>0</v>
      </c>
      <c r="J255" s="46">
        <f t="shared" si="23"/>
        <v>0</v>
      </c>
      <c r="K255" s="46">
        <f t="shared" si="24"/>
        <v>0</v>
      </c>
      <c r="L255" s="46">
        <f t="shared" si="25"/>
        <v>0</v>
      </c>
      <c r="M255" s="46">
        <f t="shared" si="26"/>
        <v>0</v>
      </c>
      <c r="N255" s="46">
        <f t="shared" si="27"/>
        <v>0</v>
      </c>
      <c r="P255" s="46" t="b">
        <f t="shared" si="28"/>
        <v>1</v>
      </c>
    </row>
    <row r="256" spans="2:16" ht="15.75" x14ac:dyDescent="0.25">
      <c r="B256" s="245">
        <v>241</v>
      </c>
      <c r="C256" s="251"/>
      <c r="D256" s="252"/>
      <c r="E256" s="251"/>
      <c r="F256" s="252"/>
      <c r="H256" s="269" t="b">
        <f>IF(ISBLANK(C256),TRUE,IF(OR(ISBLANK(D256),ISBLANK(E256),ISBLANK(F256),ISBLANK(#REF!)),FALSE,TRUE))</f>
        <v>1</v>
      </c>
      <c r="I256" s="46">
        <f t="shared" si="22"/>
        <v>0</v>
      </c>
      <c r="J256" s="46">
        <f t="shared" si="23"/>
        <v>0</v>
      </c>
      <c r="K256" s="46">
        <f t="shared" si="24"/>
        <v>0</v>
      </c>
      <c r="L256" s="46">
        <f t="shared" si="25"/>
        <v>0</v>
      </c>
      <c r="M256" s="46">
        <f t="shared" si="26"/>
        <v>0</v>
      </c>
      <c r="N256" s="46">
        <f t="shared" si="27"/>
        <v>0</v>
      </c>
      <c r="P256" s="46" t="b">
        <f t="shared" si="28"/>
        <v>1</v>
      </c>
    </row>
    <row r="257" spans="2:16" ht="15.75" x14ac:dyDescent="0.25">
      <c r="B257" s="245">
        <v>242</v>
      </c>
      <c r="C257" s="251"/>
      <c r="D257" s="252"/>
      <c r="E257" s="251"/>
      <c r="F257" s="252"/>
      <c r="H257" s="269" t="b">
        <f>IF(ISBLANK(C257),TRUE,IF(OR(ISBLANK(D257),ISBLANK(E257),ISBLANK(F257),ISBLANK(#REF!)),FALSE,TRUE))</f>
        <v>1</v>
      </c>
      <c r="I257" s="46">
        <f t="shared" si="22"/>
        <v>0</v>
      </c>
      <c r="J257" s="46">
        <f t="shared" si="23"/>
        <v>0</v>
      </c>
      <c r="K257" s="46">
        <f t="shared" si="24"/>
        <v>0</v>
      </c>
      <c r="L257" s="46">
        <f t="shared" si="25"/>
        <v>0</v>
      </c>
      <c r="M257" s="46">
        <f t="shared" si="26"/>
        <v>0</v>
      </c>
      <c r="N257" s="46">
        <f t="shared" si="27"/>
        <v>0</v>
      </c>
      <c r="P257" s="46" t="b">
        <f t="shared" si="28"/>
        <v>1</v>
      </c>
    </row>
    <row r="258" spans="2:16" ht="15.75" x14ac:dyDescent="0.25">
      <c r="B258" s="245">
        <v>243</v>
      </c>
      <c r="C258" s="251"/>
      <c r="D258" s="252"/>
      <c r="E258" s="251"/>
      <c r="F258" s="252"/>
      <c r="H258" s="269" t="b">
        <f>IF(ISBLANK(C258),TRUE,IF(OR(ISBLANK(D258),ISBLANK(E258),ISBLANK(F258),ISBLANK(#REF!)),FALSE,TRUE))</f>
        <v>1</v>
      </c>
      <c r="I258" s="46">
        <f t="shared" si="22"/>
        <v>0</v>
      </c>
      <c r="J258" s="46">
        <f t="shared" si="23"/>
        <v>0</v>
      </c>
      <c r="K258" s="46">
        <f t="shared" si="24"/>
        <v>0</v>
      </c>
      <c r="L258" s="46">
        <f t="shared" si="25"/>
        <v>0</v>
      </c>
      <c r="M258" s="46">
        <f t="shared" si="26"/>
        <v>0</v>
      </c>
      <c r="N258" s="46">
        <f t="shared" si="27"/>
        <v>0</v>
      </c>
      <c r="P258" s="46" t="b">
        <f t="shared" si="28"/>
        <v>1</v>
      </c>
    </row>
    <row r="259" spans="2:16" ht="15.75" x14ac:dyDescent="0.25">
      <c r="B259" s="245">
        <v>244</v>
      </c>
      <c r="C259" s="251"/>
      <c r="D259" s="252"/>
      <c r="E259" s="251"/>
      <c r="F259" s="252"/>
      <c r="H259" s="269" t="b">
        <f>IF(ISBLANK(C259),TRUE,IF(OR(ISBLANK(D259),ISBLANK(E259),ISBLANK(F259),ISBLANK(#REF!)),FALSE,TRUE))</f>
        <v>1</v>
      </c>
      <c r="I259" s="46">
        <f t="shared" si="22"/>
        <v>0</v>
      </c>
      <c r="J259" s="46">
        <f t="shared" si="23"/>
        <v>0</v>
      </c>
      <c r="K259" s="46">
        <f t="shared" si="24"/>
        <v>0</v>
      </c>
      <c r="L259" s="46">
        <f t="shared" si="25"/>
        <v>0</v>
      </c>
      <c r="M259" s="46">
        <f t="shared" si="26"/>
        <v>0</v>
      </c>
      <c r="N259" s="46">
        <f t="shared" si="27"/>
        <v>0</v>
      </c>
      <c r="P259" s="46" t="b">
        <f t="shared" si="28"/>
        <v>1</v>
      </c>
    </row>
    <row r="260" spans="2:16" ht="15.75" x14ac:dyDescent="0.25">
      <c r="B260" s="245">
        <v>245</v>
      </c>
      <c r="C260" s="251"/>
      <c r="D260" s="252"/>
      <c r="E260" s="251"/>
      <c r="F260" s="252"/>
      <c r="H260" s="269" t="b">
        <f>IF(ISBLANK(C260),TRUE,IF(OR(ISBLANK(D260),ISBLANK(E260),ISBLANK(F260),ISBLANK(#REF!)),FALSE,TRUE))</f>
        <v>1</v>
      </c>
      <c r="I260" s="46">
        <f t="shared" si="22"/>
        <v>0</v>
      </c>
      <c r="J260" s="46">
        <f t="shared" si="23"/>
        <v>0</v>
      </c>
      <c r="K260" s="46">
        <f t="shared" si="24"/>
        <v>0</v>
      </c>
      <c r="L260" s="46">
        <f t="shared" si="25"/>
        <v>0</v>
      </c>
      <c r="M260" s="46">
        <f t="shared" si="26"/>
        <v>0</v>
      </c>
      <c r="N260" s="46">
        <f t="shared" si="27"/>
        <v>0</v>
      </c>
      <c r="P260" s="46" t="b">
        <f t="shared" si="28"/>
        <v>1</v>
      </c>
    </row>
    <row r="261" spans="2:16" ht="15.75" x14ac:dyDescent="0.25">
      <c r="B261" s="245">
        <v>246</v>
      </c>
      <c r="C261" s="251"/>
      <c r="D261" s="252"/>
      <c r="E261" s="251"/>
      <c r="F261" s="252"/>
      <c r="H261" s="269" t="b">
        <f>IF(ISBLANK(C261),TRUE,IF(OR(ISBLANK(D261),ISBLANK(E261),ISBLANK(F261),ISBLANK(#REF!)),FALSE,TRUE))</f>
        <v>1</v>
      </c>
      <c r="I261" s="46">
        <f t="shared" si="22"/>
        <v>0</v>
      </c>
      <c r="J261" s="46">
        <f t="shared" si="23"/>
        <v>0</v>
      </c>
      <c r="K261" s="46">
        <f t="shared" si="24"/>
        <v>0</v>
      </c>
      <c r="L261" s="46">
        <f t="shared" si="25"/>
        <v>0</v>
      </c>
      <c r="M261" s="46">
        <f t="shared" si="26"/>
        <v>0</v>
      </c>
      <c r="N261" s="46">
        <f t="shared" si="27"/>
        <v>0</v>
      </c>
      <c r="P261" s="46" t="b">
        <f t="shared" si="28"/>
        <v>1</v>
      </c>
    </row>
    <row r="262" spans="2:16" ht="15.75" x14ac:dyDescent="0.25">
      <c r="B262" s="245">
        <v>247</v>
      </c>
      <c r="C262" s="251"/>
      <c r="D262" s="252"/>
      <c r="E262" s="251"/>
      <c r="F262" s="252"/>
      <c r="H262" s="269" t="b">
        <f>IF(ISBLANK(C262),TRUE,IF(OR(ISBLANK(D262),ISBLANK(E262),ISBLANK(F262),ISBLANK(#REF!)),FALSE,TRUE))</f>
        <v>1</v>
      </c>
      <c r="I262" s="46">
        <f t="shared" si="22"/>
        <v>0</v>
      </c>
      <c r="J262" s="46">
        <f t="shared" si="23"/>
        <v>0</v>
      </c>
      <c r="K262" s="46">
        <f t="shared" si="24"/>
        <v>0</v>
      </c>
      <c r="L262" s="46">
        <f t="shared" si="25"/>
        <v>0</v>
      </c>
      <c r="M262" s="46">
        <f t="shared" si="26"/>
        <v>0</v>
      </c>
      <c r="N262" s="46">
        <f t="shared" si="27"/>
        <v>0</v>
      </c>
      <c r="P262" s="46" t="b">
        <f t="shared" si="28"/>
        <v>1</v>
      </c>
    </row>
    <row r="263" spans="2:16" ht="15.75" x14ac:dyDescent="0.25">
      <c r="B263" s="245">
        <v>248</v>
      </c>
      <c r="C263" s="251"/>
      <c r="D263" s="252"/>
      <c r="E263" s="251"/>
      <c r="F263" s="252"/>
      <c r="H263" s="269" t="b">
        <f>IF(ISBLANK(C263),TRUE,IF(OR(ISBLANK(D263),ISBLANK(E263),ISBLANK(F263),ISBLANK(#REF!)),FALSE,TRUE))</f>
        <v>1</v>
      </c>
      <c r="I263" s="46">
        <f t="shared" si="22"/>
        <v>0</v>
      </c>
      <c r="J263" s="46">
        <f t="shared" si="23"/>
        <v>0</v>
      </c>
      <c r="K263" s="46">
        <f t="shared" si="24"/>
        <v>0</v>
      </c>
      <c r="L263" s="46">
        <f t="shared" si="25"/>
        <v>0</v>
      </c>
      <c r="M263" s="46">
        <f t="shared" si="26"/>
        <v>0</v>
      </c>
      <c r="N263" s="46">
        <f t="shared" si="27"/>
        <v>0</v>
      </c>
      <c r="P263" s="46" t="b">
        <f t="shared" si="28"/>
        <v>1</v>
      </c>
    </row>
    <row r="264" spans="2:16" ht="15.75" x14ac:dyDescent="0.25">
      <c r="B264" s="245">
        <v>249</v>
      </c>
      <c r="C264" s="251"/>
      <c r="D264" s="252"/>
      <c r="E264" s="251"/>
      <c r="F264" s="252"/>
      <c r="H264" s="269" t="b">
        <f>IF(ISBLANK(C264),TRUE,IF(OR(ISBLANK(D264),ISBLANK(E264),ISBLANK(F264),ISBLANK(#REF!)),FALSE,TRUE))</f>
        <v>1</v>
      </c>
      <c r="I264" s="46">
        <f t="shared" si="22"/>
        <v>0</v>
      </c>
      <c r="J264" s="46">
        <f t="shared" si="23"/>
        <v>0</v>
      </c>
      <c r="K264" s="46">
        <f t="shared" si="24"/>
        <v>0</v>
      </c>
      <c r="L264" s="46">
        <f t="shared" si="25"/>
        <v>0</v>
      </c>
      <c r="M264" s="46">
        <f t="shared" si="26"/>
        <v>0</v>
      </c>
      <c r="N264" s="46">
        <f t="shared" si="27"/>
        <v>0</v>
      </c>
      <c r="P264" s="46" t="b">
        <f t="shared" si="28"/>
        <v>1</v>
      </c>
    </row>
    <row r="265" spans="2:16" ht="15.75" x14ac:dyDescent="0.25">
      <c r="B265" s="245">
        <v>250</v>
      </c>
      <c r="C265" s="251"/>
      <c r="D265" s="252"/>
      <c r="E265" s="251"/>
      <c r="F265" s="252"/>
      <c r="H265" s="269" t="b">
        <f>IF(ISBLANK(C265),TRUE,IF(OR(ISBLANK(D265),ISBLANK(E265),ISBLANK(F265),ISBLANK(#REF!)),FALSE,TRUE))</f>
        <v>1</v>
      </c>
      <c r="I265" s="46">
        <f t="shared" si="22"/>
        <v>0</v>
      </c>
      <c r="J265" s="46">
        <f t="shared" si="23"/>
        <v>0</v>
      </c>
      <c r="K265" s="46">
        <f t="shared" si="24"/>
        <v>0</v>
      </c>
      <c r="L265" s="46">
        <f t="shared" si="25"/>
        <v>0</v>
      </c>
      <c r="M265" s="46">
        <f t="shared" si="26"/>
        <v>0</v>
      </c>
      <c r="N265" s="46">
        <f t="shared" si="27"/>
        <v>0</v>
      </c>
      <c r="P265" s="46" t="b">
        <f t="shared" si="28"/>
        <v>1</v>
      </c>
    </row>
    <row r="266" spans="2:16" ht="15.75" x14ac:dyDescent="0.25">
      <c r="B266" s="245">
        <v>251</v>
      </c>
      <c r="C266" s="251"/>
      <c r="D266" s="252"/>
      <c r="E266" s="251"/>
      <c r="F266" s="252"/>
      <c r="H266" s="269" t="b">
        <f>IF(ISBLANK(C266),TRUE,IF(OR(ISBLANK(D266),ISBLANK(E266),ISBLANK(F266),ISBLANK(#REF!)),FALSE,TRUE))</f>
        <v>1</v>
      </c>
      <c r="I266" s="46">
        <f t="shared" si="22"/>
        <v>0</v>
      </c>
      <c r="J266" s="46">
        <f t="shared" si="23"/>
        <v>0</v>
      </c>
      <c r="K266" s="46">
        <f t="shared" si="24"/>
        <v>0</v>
      </c>
      <c r="L266" s="46">
        <f t="shared" si="25"/>
        <v>0</v>
      </c>
      <c r="M266" s="46">
        <f t="shared" si="26"/>
        <v>0</v>
      </c>
      <c r="N266" s="46">
        <f t="shared" si="27"/>
        <v>0</v>
      </c>
      <c r="P266" s="46" t="b">
        <f t="shared" si="28"/>
        <v>1</v>
      </c>
    </row>
    <row r="267" spans="2:16" ht="15.75" x14ac:dyDescent="0.25">
      <c r="B267" s="245">
        <v>252</v>
      </c>
      <c r="C267" s="251"/>
      <c r="D267" s="252"/>
      <c r="E267" s="251"/>
      <c r="F267" s="252"/>
      <c r="H267" s="269" t="b">
        <f>IF(ISBLANK(C267),TRUE,IF(OR(ISBLANK(D267),ISBLANK(E267),ISBLANK(F267),ISBLANK(#REF!)),FALSE,TRUE))</f>
        <v>1</v>
      </c>
      <c r="I267" s="46">
        <f t="shared" si="22"/>
        <v>0</v>
      </c>
      <c r="J267" s="46">
        <f t="shared" si="23"/>
        <v>0</v>
      </c>
      <c r="K267" s="46">
        <f t="shared" si="24"/>
        <v>0</v>
      </c>
      <c r="L267" s="46">
        <f t="shared" si="25"/>
        <v>0</v>
      </c>
      <c r="M267" s="46">
        <f t="shared" si="26"/>
        <v>0</v>
      </c>
      <c r="N267" s="46">
        <f t="shared" si="27"/>
        <v>0</v>
      </c>
      <c r="P267" s="46" t="b">
        <f t="shared" si="28"/>
        <v>1</v>
      </c>
    </row>
    <row r="268" spans="2:16" ht="15.75" x14ac:dyDescent="0.25">
      <c r="B268" s="245">
        <v>253</v>
      </c>
      <c r="C268" s="251"/>
      <c r="D268" s="252"/>
      <c r="E268" s="251"/>
      <c r="F268" s="252"/>
      <c r="H268" s="269" t="b">
        <f>IF(ISBLANK(C268),TRUE,IF(OR(ISBLANK(D268),ISBLANK(E268),ISBLANK(F268),ISBLANK(#REF!)),FALSE,TRUE))</f>
        <v>1</v>
      </c>
      <c r="I268" s="46">
        <f t="shared" si="22"/>
        <v>0</v>
      </c>
      <c r="J268" s="46">
        <f t="shared" si="23"/>
        <v>0</v>
      </c>
      <c r="K268" s="46">
        <f t="shared" si="24"/>
        <v>0</v>
      </c>
      <c r="L268" s="46">
        <f t="shared" si="25"/>
        <v>0</v>
      </c>
      <c r="M268" s="46">
        <f t="shared" si="26"/>
        <v>0</v>
      </c>
      <c r="N268" s="46">
        <f t="shared" si="27"/>
        <v>0</v>
      </c>
      <c r="P268" s="46" t="b">
        <f t="shared" si="28"/>
        <v>1</v>
      </c>
    </row>
    <row r="269" spans="2:16" ht="15.75" x14ac:dyDescent="0.25">
      <c r="B269" s="245">
        <v>254</v>
      </c>
      <c r="C269" s="251"/>
      <c r="D269" s="252"/>
      <c r="E269" s="251"/>
      <c r="F269" s="252"/>
      <c r="H269" s="269" t="b">
        <f>IF(ISBLANK(C269),TRUE,IF(OR(ISBLANK(D269),ISBLANK(E269),ISBLANK(F269),ISBLANK(#REF!)),FALSE,TRUE))</f>
        <v>1</v>
      </c>
      <c r="I269" s="46">
        <f t="shared" si="22"/>
        <v>0</v>
      </c>
      <c r="J269" s="46">
        <f t="shared" si="23"/>
        <v>0</v>
      </c>
      <c r="K269" s="46">
        <f t="shared" si="24"/>
        <v>0</v>
      </c>
      <c r="L269" s="46">
        <f t="shared" si="25"/>
        <v>0</v>
      </c>
      <c r="M269" s="46">
        <f t="shared" si="26"/>
        <v>0</v>
      </c>
      <c r="N269" s="46">
        <f t="shared" si="27"/>
        <v>0</v>
      </c>
      <c r="P269" s="46" t="b">
        <f t="shared" si="28"/>
        <v>1</v>
      </c>
    </row>
    <row r="270" spans="2:16" ht="15.75" x14ac:dyDescent="0.25">
      <c r="B270" s="245">
        <v>255</v>
      </c>
      <c r="C270" s="251"/>
      <c r="D270" s="252"/>
      <c r="E270" s="251"/>
      <c r="F270" s="252"/>
      <c r="H270" s="269" t="b">
        <f>IF(ISBLANK(C270),TRUE,IF(OR(ISBLANK(D270),ISBLANK(E270),ISBLANK(F270),ISBLANK(#REF!)),FALSE,TRUE))</f>
        <v>1</v>
      </c>
      <c r="I270" s="46">
        <f t="shared" si="22"/>
        <v>0</v>
      </c>
      <c r="J270" s="46">
        <f t="shared" si="23"/>
        <v>0</v>
      </c>
      <c r="K270" s="46">
        <f t="shared" si="24"/>
        <v>0</v>
      </c>
      <c r="L270" s="46">
        <f t="shared" si="25"/>
        <v>0</v>
      </c>
      <c r="M270" s="46">
        <f t="shared" si="26"/>
        <v>0</v>
      </c>
      <c r="N270" s="46">
        <f t="shared" si="27"/>
        <v>0</v>
      </c>
      <c r="P270" s="46" t="b">
        <f t="shared" si="28"/>
        <v>1</v>
      </c>
    </row>
    <row r="271" spans="2:16" ht="15.75" x14ac:dyDescent="0.25">
      <c r="B271" s="245">
        <v>256</v>
      </c>
      <c r="C271" s="251"/>
      <c r="D271" s="252"/>
      <c r="E271" s="251"/>
      <c r="F271" s="252"/>
      <c r="H271" s="269" t="b">
        <f>IF(ISBLANK(C271),TRUE,IF(OR(ISBLANK(D271),ISBLANK(E271),ISBLANK(F271),ISBLANK(#REF!)),FALSE,TRUE))</f>
        <v>1</v>
      </c>
      <c r="I271" s="46">
        <f t="shared" si="22"/>
        <v>0</v>
      </c>
      <c r="J271" s="46">
        <f t="shared" si="23"/>
        <v>0</v>
      </c>
      <c r="K271" s="46">
        <f t="shared" si="24"/>
        <v>0</v>
      </c>
      <c r="L271" s="46">
        <f t="shared" si="25"/>
        <v>0</v>
      </c>
      <c r="M271" s="46">
        <f t="shared" si="26"/>
        <v>0</v>
      </c>
      <c r="N271" s="46">
        <f t="shared" si="27"/>
        <v>0</v>
      </c>
      <c r="P271" s="46" t="b">
        <f t="shared" si="28"/>
        <v>1</v>
      </c>
    </row>
    <row r="272" spans="2:16" ht="15.75" x14ac:dyDescent="0.25">
      <c r="B272" s="245">
        <v>257</v>
      </c>
      <c r="C272" s="251"/>
      <c r="D272" s="252"/>
      <c r="E272" s="251"/>
      <c r="F272" s="252"/>
      <c r="H272" s="269" t="b">
        <f>IF(ISBLANK(C272),TRUE,IF(OR(ISBLANK(D272),ISBLANK(E272),ISBLANK(F272),ISBLANK(#REF!)),FALSE,TRUE))</f>
        <v>1</v>
      </c>
      <c r="I272" s="46">
        <f t="shared" si="22"/>
        <v>0</v>
      </c>
      <c r="J272" s="46">
        <f t="shared" si="23"/>
        <v>0</v>
      </c>
      <c r="K272" s="46">
        <f t="shared" si="24"/>
        <v>0</v>
      </c>
      <c r="L272" s="46">
        <f t="shared" si="25"/>
        <v>0</v>
      </c>
      <c r="M272" s="46">
        <f t="shared" si="26"/>
        <v>0</v>
      </c>
      <c r="N272" s="46">
        <f t="shared" si="27"/>
        <v>0</v>
      </c>
      <c r="P272" s="46" t="b">
        <f t="shared" si="28"/>
        <v>1</v>
      </c>
    </row>
    <row r="273" spans="2:16" ht="15.75" x14ac:dyDescent="0.25">
      <c r="B273" s="245">
        <v>258</v>
      </c>
      <c r="C273" s="251"/>
      <c r="D273" s="252"/>
      <c r="E273" s="251"/>
      <c r="F273" s="252"/>
      <c r="H273" s="269" t="b">
        <f>IF(ISBLANK(C273),TRUE,IF(OR(ISBLANK(D273),ISBLANK(E273),ISBLANK(F273),ISBLANK(#REF!)),FALSE,TRUE))</f>
        <v>1</v>
      </c>
      <c r="I273" s="46">
        <f t="shared" ref="I273:I336" si="29">IF(E273="Retail",F273,0)</f>
        <v>0</v>
      </c>
      <c r="J273" s="46">
        <f t="shared" ref="J273:J336" si="30">IF(E273="Well Informed",F273,0)</f>
        <v>0</v>
      </c>
      <c r="K273" s="46">
        <f t="shared" ref="K273:K336" si="31">IF(E273="Professional",F273,0)</f>
        <v>0</v>
      </c>
      <c r="L273" s="46">
        <f t="shared" ref="L273:L336" si="32">IF(E273="Retail",D273,0)</f>
        <v>0</v>
      </c>
      <c r="M273" s="46">
        <f t="shared" ref="M273:M336" si="33">IF(E273="Well Informed",D273,0)</f>
        <v>0</v>
      </c>
      <c r="N273" s="46">
        <f t="shared" ref="N273:N336" si="34">IF(E273="Professional",D273,0)</f>
        <v>0</v>
      </c>
      <c r="P273" s="46" t="b">
        <f t="shared" ref="P273:P336" si="35">IF(AND(D273&lt;&gt;"",C273="N/A"),FALSE,TRUE)</f>
        <v>1</v>
      </c>
    </row>
    <row r="274" spans="2:16" ht="15.75" x14ac:dyDescent="0.25">
      <c r="B274" s="245">
        <v>259</v>
      </c>
      <c r="C274" s="251"/>
      <c r="D274" s="252"/>
      <c r="E274" s="251"/>
      <c r="F274" s="252"/>
      <c r="H274" s="269" t="b">
        <f>IF(ISBLANK(C274),TRUE,IF(OR(ISBLANK(D274),ISBLANK(E274),ISBLANK(F274),ISBLANK(#REF!)),FALSE,TRUE))</f>
        <v>1</v>
      </c>
      <c r="I274" s="46">
        <f t="shared" si="29"/>
        <v>0</v>
      </c>
      <c r="J274" s="46">
        <f t="shared" si="30"/>
        <v>0</v>
      </c>
      <c r="K274" s="46">
        <f t="shared" si="31"/>
        <v>0</v>
      </c>
      <c r="L274" s="46">
        <f t="shared" si="32"/>
        <v>0</v>
      </c>
      <c r="M274" s="46">
        <f t="shared" si="33"/>
        <v>0</v>
      </c>
      <c r="N274" s="46">
        <f t="shared" si="34"/>
        <v>0</v>
      </c>
      <c r="P274" s="46" t="b">
        <f t="shared" si="35"/>
        <v>1</v>
      </c>
    </row>
    <row r="275" spans="2:16" ht="15.75" x14ac:dyDescent="0.25">
      <c r="B275" s="245">
        <v>260</v>
      </c>
      <c r="C275" s="251"/>
      <c r="D275" s="252"/>
      <c r="E275" s="251"/>
      <c r="F275" s="252"/>
      <c r="H275" s="269" t="b">
        <f>IF(ISBLANK(C275),TRUE,IF(OR(ISBLANK(D275),ISBLANK(E275),ISBLANK(F275),ISBLANK(#REF!)),FALSE,TRUE))</f>
        <v>1</v>
      </c>
      <c r="I275" s="46">
        <f t="shared" si="29"/>
        <v>0</v>
      </c>
      <c r="J275" s="46">
        <f t="shared" si="30"/>
        <v>0</v>
      </c>
      <c r="K275" s="46">
        <f t="shared" si="31"/>
        <v>0</v>
      </c>
      <c r="L275" s="46">
        <f t="shared" si="32"/>
        <v>0</v>
      </c>
      <c r="M275" s="46">
        <f t="shared" si="33"/>
        <v>0</v>
      </c>
      <c r="N275" s="46">
        <f t="shared" si="34"/>
        <v>0</v>
      </c>
      <c r="P275" s="46" t="b">
        <f t="shared" si="35"/>
        <v>1</v>
      </c>
    </row>
    <row r="276" spans="2:16" ht="15.75" x14ac:dyDescent="0.25">
      <c r="B276" s="245">
        <v>261</v>
      </c>
      <c r="C276" s="251"/>
      <c r="D276" s="252"/>
      <c r="E276" s="251"/>
      <c r="F276" s="252"/>
      <c r="H276" s="269" t="b">
        <f>IF(ISBLANK(C276),TRUE,IF(OR(ISBLANK(D276),ISBLANK(E276),ISBLANK(F276),ISBLANK(#REF!)),FALSE,TRUE))</f>
        <v>1</v>
      </c>
      <c r="I276" s="46">
        <f t="shared" si="29"/>
        <v>0</v>
      </c>
      <c r="J276" s="46">
        <f t="shared" si="30"/>
        <v>0</v>
      </c>
      <c r="K276" s="46">
        <f t="shared" si="31"/>
        <v>0</v>
      </c>
      <c r="L276" s="46">
        <f t="shared" si="32"/>
        <v>0</v>
      </c>
      <c r="M276" s="46">
        <f t="shared" si="33"/>
        <v>0</v>
      </c>
      <c r="N276" s="46">
        <f t="shared" si="34"/>
        <v>0</v>
      </c>
      <c r="P276" s="46" t="b">
        <f t="shared" si="35"/>
        <v>1</v>
      </c>
    </row>
    <row r="277" spans="2:16" ht="15.75" x14ac:dyDescent="0.25">
      <c r="B277" s="245">
        <v>262</v>
      </c>
      <c r="C277" s="251"/>
      <c r="D277" s="252"/>
      <c r="E277" s="251"/>
      <c r="F277" s="252"/>
      <c r="H277" s="269" t="b">
        <f>IF(ISBLANK(C277),TRUE,IF(OR(ISBLANK(D277),ISBLANK(E277),ISBLANK(F277),ISBLANK(#REF!)),FALSE,TRUE))</f>
        <v>1</v>
      </c>
      <c r="I277" s="46">
        <f t="shared" si="29"/>
        <v>0</v>
      </c>
      <c r="J277" s="46">
        <f t="shared" si="30"/>
        <v>0</v>
      </c>
      <c r="K277" s="46">
        <f t="shared" si="31"/>
        <v>0</v>
      </c>
      <c r="L277" s="46">
        <f t="shared" si="32"/>
        <v>0</v>
      </c>
      <c r="M277" s="46">
        <f t="shared" si="33"/>
        <v>0</v>
      </c>
      <c r="N277" s="46">
        <f t="shared" si="34"/>
        <v>0</v>
      </c>
      <c r="P277" s="46" t="b">
        <f t="shared" si="35"/>
        <v>1</v>
      </c>
    </row>
    <row r="278" spans="2:16" ht="15.75" x14ac:dyDescent="0.25">
      <c r="B278" s="245">
        <v>263</v>
      </c>
      <c r="C278" s="251"/>
      <c r="D278" s="252"/>
      <c r="E278" s="251"/>
      <c r="F278" s="252"/>
      <c r="H278" s="269" t="b">
        <f>IF(ISBLANK(C278),TRUE,IF(OR(ISBLANK(D278),ISBLANK(E278),ISBLANK(F278),ISBLANK(#REF!)),FALSE,TRUE))</f>
        <v>1</v>
      </c>
      <c r="I278" s="46">
        <f t="shared" si="29"/>
        <v>0</v>
      </c>
      <c r="J278" s="46">
        <f t="shared" si="30"/>
        <v>0</v>
      </c>
      <c r="K278" s="46">
        <f t="shared" si="31"/>
        <v>0</v>
      </c>
      <c r="L278" s="46">
        <f t="shared" si="32"/>
        <v>0</v>
      </c>
      <c r="M278" s="46">
        <f t="shared" si="33"/>
        <v>0</v>
      </c>
      <c r="N278" s="46">
        <f t="shared" si="34"/>
        <v>0</v>
      </c>
      <c r="P278" s="46" t="b">
        <f t="shared" si="35"/>
        <v>1</v>
      </c>
    </row>
    <row r="279" spans="2:16" ht="15.75" x14ac:dyDescent="0.25">
      <c r="B279" s="245">
        <v>264</v>
      </c>
      <c r="C279" s="251"/>
      <c r="D279" s="252"/>
      <c r="E279" s="251"/>
      <c r="F279" s="252"/>
      <c r="H279" s="269" t="b">
        <f>IF(ISBLANK(C279),TRUE,IF(OR(ISBLANK(D279),ISBLANK(E279),ISBLANK(F279),ISBLANK(#REF!)),FALSE,TRUE))</f>
        <v>1</v>
      </c>
      <c r="I279" s="46">
        <f t="shared" si="29"/>
        <v>0</v>
      </c>
      <c r="J279" s="46">
        <f t="shared" si="30"/>
        <v>0</v>
      </c>
      <c r="K279" s="46">
        <f t="shared" si="31"/>
        <v>0</v>
      </c>
      <c r="L279" s="46">
        <f t="shared" si="32"/>
        <v>0</v>
      </c>
      <c r="M279" s="46">
        <f t="shared" si="33"/>
        <v>0</v>
      </c>
      <c r="N279" s="46">
        <f t="shared" si="34"/>
        <v>0</v>
      </c>
      <c r="P279" s="46" t="b">
        <f t="shared" si="35"/>
        <v>1</v>
      </c>
    </row>
    <row r="280" spans="2:16" ht="15.75" x14ac:dyDescent="0.25">
      <c r="B280" s="245">
        <v>265</v>
      </c>
      <c r="C280" s="251"/>
      <c r="D280" s="252"/>
      <c r="E280" s="251"/>
      <c r="F280" s="252"/>
      <c r="H280" s="269" t="b">
        <f>IF(ISBLANK(C280),TRUE,IF(OR(ISBLANK(D280),ISBLANK(E280),ISBLANK(F280),ISBLANK(#REF!)),FALSE,TRUE))</f>
        <v>1</v>
      </c>
      <c r="I280" s="46">
        <f t="shared" si="29"/>
        <v>0</v>
      </c>
      <c r="J280" s="46">
        <f t="shared" si="30"/>
        <v>0</v>
      </c>
      <c r="K280" s="46">
        <f t="shared" si="31"/>
        <v>0</v>
      </c>
      <c r="L280" s="46">
        <f t="shared" si="32"/>
        <v>0</v>
      </c>
      <c r="M280" s="46">
        <f t="shared" si="33"/>
        <v>0</v>
      </c>
      <c r="N280" s="46">
        <f t="shared" si="34"/>
        <v>0</v>
      </c>
      <c r="P280" s="46" t="b">
        <f t="shared" si="35"/>
        <v>1</v>
      </c>
    </row>
    <row r="281" spans="2:16" ht="15.75" x14ac:dyDescent="0.25">
      <c r="B281" s="245">
        <v>266</v>
      </c>
      <c r="C281" s="251"/>
      <c r="D281" s="252"/>
      <c r="E281" s="251"/>
      <c r="F281" s="252"/>
      <c r="H281" s="269" t="b">
        <f>IF(ISBLANK(C281),TRUE,IF(OR(ISBLANK(D281),ISBLANK(E281),ISBLANK(F281),ISBLANK(#REF!)),FALSE,TRUE))</f>
        <v>1</v>
      </c>
      <c r="I281" s="46">
        <f t="shared" si="29"/>
        <v>0</v>
      </c>
      <c r="J281" s="46">
        <f t="shared" si="30"/>
        <v>0</v>
      </c>
      <c r="K281" s="46">
        <f t="shared" si="31"/>
        <v>0</v>
      </c>
      <c r="L281" s="46">
        <f t="shared" si="32"/>
        <v>0</v>
      </c>
      <c r="M281" s="46">
        <f t="shared" si="33"/>
        <v>0</v>
      </c>
      <c r="N281" s="46">
        <f t="shared" si="34"/>
        <v>0</v>
      </c>
      <c r="P281" s="46" t="b">
        <f t="shared" si="35"/>
        <v>1</v>
      </c>
    </row>
    <row r="282" spans="2:16" ht="15.75" x14ac:dyDescent="0.25">
      <c r="B282" s="245">
        <v>267</v>
      </c>
      <c r="C282" s="251"/>
      <c r="D282" s="252"/>
      <c r="E282" s="251"/>
      <c r="F282" s="252"/>
      <c r="H282" s="269" t="b">
        <f>IF(ISBLANK(C282),TRUE,IF(OR(ISBLANK(D282),ISBLANK(E282),ISBLANK(F282),ISBLANK(#REF!)),FALSE,TRUE))</f>
        <v>1</v>
      </c>
      <c r="I282" s="46">
        <f t="shared" si="29"/>
        <v>0</v>
      </c>
      <c r="J282" s="46">
        <f t="shared" si="30"/>
        <v>0</v>
      </c>
      <c r="K282" s="46">
        <f t="shared" si="31"/>
        <v>0</v>
      </c>
      <c r="L282" s="46">
        <f t="shared" si="32"/>
        <v>0</v>
      </c>
      <c r="M282" s="46">
        <f t="shared" si="33"/>
        <v>0</v>
      </c>
      <c r="N282" s="46">
        <f t="shared" si="34"/>
        <v>0</v>
      </c>
      <c r="P282" s="46" t="b">
        <f t="shared" si="35"/>
        <v>1</v>
      </c>
    </row>
    <row r="283" spans="2:16" ht="15.75" x14ac:dyDescent="0.25">
      <c r="B283" s="245">
        <v>268</v>
      </c>
      <c r="C283" s="251"/>
      <c r="D283" s="252"/>
      <c r="E283" s="251"/>
      <c r="F283" s="252"/>
      <c r="H283" s="269" t="b">
        <f>IF(ISBLANK(C283),TRUE,IF(OR(ISBLANK(D283),ISBLANK(E283),ISBLANK(F283),ISBLANK(#REF!)),FALSE,TRUE))</f>
        <v>1</v>
      </c>
      <c r="I283" s="46">
        <f t="shared" si="29"/>
        <v>0</v>
      </c>
      <c r="J283" s="46">
        <f t="shared" si="30"/>
        <v>0</v>
      </c>
      <c r="K283" s="46">
        <f t="shared" si="31"/>
        <v>0</v>
      </c>
      <c r="L283" s="46">
        <f t="shared" si="32"/>
        <v>0</v>
      </c>
      <c r="M283" s="46">
        <f t="shared" si="33"/>
        <v>0</v>
      </c>
      <c r="N283" s="46">
        <f t="shared" si="34"/>
        <v>0</v>
      </c>
      <c r="P283" s="46" t="b">
        <f t="shared" si="35"/>
        <v>1</v>
      </c>
    </row>
    <row r="284" spans="2:16" ht="15.75" x14ac:dyDescent="0.25">
      <c r="B284" s="245">
        <v>269</v>
      </c>
      <c r="C284" s="251"/>
      <c r="D284" s="252"/>
      <c r="E284" s="251"/>
      <c r="F284" s="252"/>
      <c r="H284" s="269" t="b">
        <f>IF(ISBLANK(C284),TRUE,IF(OR(ISBLANK(D284),ISBLANK(E284),ISBLANK(F284),ISBLANK(#REF!)),FALSE,TRUE))</f>
        <v>1</v>
      </c>
      <c r="I284" s="46">
        <f t="shared" si="29"/>
        <v>0</v>
      </c>
      <c r="J284" s="46">
        <f t="shared" si="30"/>
        <v>0</v>
      </c>
      <c r="K284" s="46">
        <f t="shared" si="31"/>
        <v>0</v>
      </c>
      <c r="L284" s="46">
        <f t="shared" si="32"/>
        <v>0</v>
      </c>
      <c r="M284" s="46">
        <f t="shared" si="33"/>
        <v>0</v>
      </c>
      <c r="N284" s="46">
        <f t="shared" si="34"/>
        <v>0</v>
      </c>
      <c r="P284" s="46" t="b">
        <f t="shared" si="35"/>
        <v>1</v>
      </c>
    </row>
    <row r="285" spans="2:16" ht="15.75" x14ac:dyDescent="0.25">
      <c r="B285" s="245">
        <v>270</v>
      </c>
      <c r="C285" s="251"/>
      <c r="D285" s="252"/>
      <c r="E285" s="251"/>
      <c r="F285" s="252"/>
      <c r="H285" s="269" t="b">
        <f>IF(ISBLANK(C285),TRUE,IF(OR(ISBLANK(D285),ISBLANK(E285),ISBLANK(F285),ISBLANK(#REF!)),FALSE,TRUE))</f>
        <v>1</v>
      </c>
      <c r="I285" s="46">
        <f t="shared" si="29"/>
        <v>0</v>
      </c>
      <c r="J285" s="46">
        <f t="shared" si="30"/>
        <v>0</v>
      </c>
      <c r="K285" s="46">
        <f t="shared" si="31"/>
        <v>0</v>
      </c>
      <c r="L285" s="46">
        <f t="shared" si="32"/>
        <v>0</v>
      </c>
      <c r="M285" s="46">
        <f t="shared" si="33"/>
        <v>0</v>
      </c>
      <c r="N285" s="46">
        <f t="shared" si="34"/>
        <v>0</v>
      </c>
      <c r="P285" s="46" t="b">
        <f t="shared" si="35"/>
        <v>1</v>
      </c>
    </row>
    <row r="286" spans="2:16" ht="15.75" x14ac:dyDescent="0.25">
      <c r="B286" s="245">
        <v>271</v>
      </c>
      <c r="C286" s="251"/>
      <c r="D286" s="252"/>
      <c r="E286" s="251"/>
      <c r="F286" s="252"/>
      <c r="H286" s="269" t="b">
        <f>IF(ISBLANK(C286),TRUE,IF(OR(ISBLANK(D286),ISBLANK(E286),ISBLANK(F286),ISBLANK(#REF!)),FALSE,TRUE))</f>
        <v>1</v>
      </c>
      <c r="I286" s="46">
        <f t="shared" si="29"/>
        <v>0</v>
      </c>
      <c r="J286" s="46">
        <f t="shared" si="30"/>
        <v>0</v>
      </c>
      <c r="K286" s="46">
        <f t="shared" si="31"/>
        <v>0</v>
      </c>
      <c r="L286" s="46">
        <f t="shared" si="32"/>
        <v>0</v>
      </c>
      <c r="M286" s="46">
        <f t="shared" si="33"/>
        <v>0</v>
      </c>
      <c r="N286" s="46">
        <f t="shared" si="34"/>
        <v>0</v>
      </c>
      <c r="P286" s="46" t="b">
        <f t="shared" si="35"/>
        <v>1</v>
      </c>
    </row>
    <row r="287" spans="2:16" ht="15.75" x14ac:dyDescent="0.25">
      <c r="B287" s="245">
        <v>272</v>
      </c>
      <c r="C287" s="251"/>
      <c r="D287" s="252"/>
      <c r="E287" s="251"/>
      <c r="F287" s="252"/>
      <c r="H287" s="269" t="b">
        <f>IF(ISBLANK(C287),TRUE,IF(OR(ISBLANK(D287),ISBLANK(E287),ISBLANK(F287),ISBLANK(#REF!)),FALSE,TRUE))</f>
        <v>1</v>
      </c>
      <c r="I287" s="46">
        <f t="shared" si="29"/>
        <v>0</v>
      </c>
      <c r="J287" s="46">
        <f t="shared" si="30"/>
        <v>0</v>
      </c>
      <c r="K287" s="46">
        <f t="shared" si="31"/>
        <v>0</v>
      </c>
      <c r="L287" s="46">
        <f t="shared" si="32"/>
        <v>0</v>
      </c>
      <c r="M287" s="46">
        <f t="shared" si="33"/>
        <v>0</v>
      </c>
      <c r="N287" s="46">
        <f t="shared" si="34"/>
        <v>0</v>
      </c>
      <c r="P287" s="46" t="b">
        <f t="shared" si="35"/>
        <v>1</v>
      </c>
    </row>
    <row r="288" spans="2:16" ht="15.75" x14ac:dyDescent="0.25">
      <c r="B288" s="245">
        <v>273</v>
      </c>
      <c r="C288" s="251"/>
      <c r="D288" s="252"/>
      <c r="E288" s="251"/>
      <c r="F288" s="252"/>
      <c r="H288" s="269" t="b">
        <f>IF(ISBLANK(C288),TRUE,IF(OR(ISBLANK(D288),ISBLANK(E288),ISBLANK(F288),ISBLANK(#REF!)),FALSE,TRUE))</f>
        <v>1</v>
      </c>
      <c r="I288" s="46">
        <f t="shared" si="29"/>
        <v>0</v>
      </c>
      <c r="J288" s="46">
        <f t="shared" si="30"/>
        <v>0</v>
      </c>
      <c r="K288" s="46">
        <f t="shared" si="31"/>
        <v>0</v>
      </c>
      <c r="L288" s="46">
        <f t="shared" si="32"/>
        <v>0</v>
      </c>
      <c r="M288" s="46">
        <f t="shared" si="33"/>
        <v>0</v>
      </c>
      <c r="N288" s="46">
        <f t="shared" si="34"/>
        <v>0</v>
      </c>
      <c r="P288" s="46" t="b">
        <f t="shared" si="35"/>
        <v>1</v>
      </c>
    </row>
    <row r="289" spans="2:16" ht="15.75" x14ac:dyDescent="0.25">
      <c r="B289" s="245">
        <v>274</v>
      </c>
      <c r="C289" s="251"/>
      <c r="D289" s="252"/>
      <c r="E289" s="251"/>
      <c r="F289" s="252"/>
      <c r="H289" s="269" t="b">
        <f>IF(ISBLANK(C289),TRUE,IF(OR(ISBLANK(D289),ISBLANK(E289),ISBLANK(F289),ISBLANK(#REF!)),FALSE,TRUE))</f>
        <v>1</v>
      </c>
      <c r="I289" s="46">
        <f t="shared" si="29"/>
        <v>0</v>
      </c>
      <c r="J289" s="46">
        <f t="shared" si="30"/>
        <v>0</v>
      </c>
      <c r="K289" s="46">
        <f t="shared" si="31"/>
        <v>0</v>
      </c>
      <c r="L289" s="46">
        <f t="shared" si="32"/>
        <v>0</v>
      </c>
      <c r="M289" s="46">
        <f t="shared" si="33"/>
        <v>0</v>
      </c>
      <c r="N289" s="46">
        <f t="shared" si="34"/>
        <v>0</v>
      </c>
      <c r="P289" s="46" t="b">
        <f t="shared" si="35"/>
        <v>1</v>
      </c>
    </row>
    <row r="290" spans="2:16" ht="15.75" x14ac:dyDescent="0.25">
      <c r="B290" s="245">
        <v>275</v>
      </c>
      <c r="C290" s="251"/>
      <c r="D290" s="252"/>
      <c r="E290" s="251"/>
      <c r="F290" s="252"/>
      <c r="H290" s="269" t="b">
        <f>IF(ISBLANK(C290),TRUE,IF(OR(ISBLANK(D290),ISBLANK(E290),ISBLANK(F290),ISBLANK(#REF!)),FALSE,TRUE))</f>
        <v>1</v>
      </c>
      <c r="I290" s="46">
        <f t="shared" si="29"/>
        <v>0</v>
      </c>
      <c r="J290" s="46">
        <f t="shared" si="30"/>
        <v>0</v>
      </c>
      <c r="K290" s="46">
        <f t="shared" si="31"/>
        <v>0</v>
      </c>
      <c r="L290" s="46">
        <f t="shared" si="32"/>
        <v>0</v>
      </c>
      <c r="M290" s="46">
        <f t="shared" si="33"/>
        <v>0</v>
      </c>
      <c r="N290" s="46">
        <f t="shared" si="34"/>
        <v>0</v>
      </c>
      <c r="P290" s="46" t="b">
        <f t="shared" si="35"/>
        <v>1</v>
      </c>
    </row>
    <row r="291" spans="2:16" ht="15.75" x14ac:dyDescent="0.25">
      <c r="B291" s="245">
        <v>276</v>
      </c>
      <c r="C291" s="251"/>
      <c r="D291" s="252"/>
      <c r="E291" s="251"/>
      <c r="F291" s="252"/>
      <c r="H291" s="269" t="b">
        <f>IF(ISBLANK(C291),TRUE,IF(OR(ISBLANK(D291),ISBLANK(E291),ISBLANK(F291),ISBLANK(#REF!)),FALSE,TRUE))</f>
        <v>1</v>
      </c>
      <c r="I291" s="46">
        <f t="shared" si="29"/>
        <v>0</v>
      </c>
      <c r="J291" s="46">
        <f t="shared" si="30"/>
        <v>0</v>
      </c>
      <c r="K291" s="46">
        <f t="shared" si="31"/>
        <v>0</v>
      </c>
      <c r="L291" s="46">
        <f t="shared" si="32"/>
        <v>0</v>
      </c>
      <c r="M291" s="46">
        <f t="shared" si="33"/>
        <v>0</v>
      </c>
      <c r="N291" s="46">
        <f t="shared" si="34"/>
        <v>0</v>
      </c>
      <c r="P291" s="46" t="b">
        <f t="shared" si="35"/>
        <v>1</v>
      </c>
    </row>
    <row r="292" spans="2:16" ht="15.75" x14ac:dyDescent="0.25">
      <c r="B292" s="245">
        <v>277</v>
      </c>
      <c r="C292" s="251"/>
      <c r="D292" s="252"/>
      <c r="E292" s="251"/>
      <c r="F292" s="252"/>
      <c r="H292" s="269" t="b">
        <f>IF(ISBLANK(C292),TRUE,IF(OR(ISBLANK(D292),ISBLANK(E292),ISBLANK(F292),ISBLANK(#REF!)),FALSE,TRUE))</f>
        <v>1</v>
      </c>
      <c r="I292" s="46">
        <f t="shared" si="29"/>
        <v>0</v>
      </c>
      <c r="J292" s="46">
        <f t="shared" si="30"/>
        <v>0</v>
      </c>
      <c r="K292" s="46">
        <f t="shared" si="31"/>
        <v>0</v>
      </c>
      <c r="L292" s="46">
        <f t="shared" si="32"/>
        <v>0</v>
      </c>
      <c r="M292" s="46">
        <f t="shared" si="33"/>
        <v>0</v>
      </c>
      <c r="N292" s="46">
        <f t="shared" si="34"/>
        <v>0</v>
      </c>
      <c r="P292" s="46" t="b">
        <f t="shared" si="35"/>
        <v>1</v>
      </c>
    </row>
    <row r="293" spans="2:16" ht="15.75" x14ac:dyDescent="0.25">
      <c r="B293" s="245">
        <v>278</v>
      </c>
      <c r="C293" s="251"/>
      <c r="D293" s="252"/>
      <c r="E293" s="251"/>
      <c r="F293" s="252"/>
      <c r="H293" s="269" t="b">
        <f>IF(ISBLANK(C293),TRUE,IF(OR(ISBLANK(D293),ISBLANK(E293),ISBLANK(F293),ISBLANK(#REF!)),FALSE,TRUE))</f>
        <v>1</v>
      </c>
      <c r="I293" s="46">
        <f t="shared" si="29"/>
        <v>0</v>
      </c>
      <c r="J293" s="46">
        <f t="shared" si="30"/>
        <v>0</v>
      </c>
      <c r="K293" s="46">
        <f t="shared" si="31"/>
        <v>0</v>
      </c>
      <c r="L293" s="46">
        <f t="shared" si="32"/>
        <v>0</v>
      </c>
      <c r="M293" s="46">
        <f t="shared" si="33"/>
        <v>0</v>
      </c>
      <c r="N293" s="46">
        <f t="shared" si="34"/>
        <v>0</v>
      </c>
      <c r="P293" s="46" t="b">
        <f t="shared" si="35"/>
        <v>1</v>
      </c>
    </row>
    <row r="294" spans="2:16" ht="15.75" x14ac:dyDescent="0.25">
      <c r="B294" s="245">
        <v>279</v>
      </c>
      <c r="C294" s="251"/>
      <c r="D294" s="252"/>
      <c r="E294" s="251"/>
      <c r="F294" s="252"/>
      <c r="H294" s="269" t="b">
        <f>IF(ISBLANK(C294),TRUE,IF(OR(ISBLANK(D294),ISBLANK(E294),ISBLANK(F294),ISBLANK(#REF!)),FALSE,TRUE))</f>
        <v>1</v>
      </c>
      <c r="I294" s="46">
        <f t="shared" si="29"/>
        <v>0</v>
      </c>
      <c r="J294" s="46">
        <f t="shared" si="30"/>
        <v>0</v>
      </c>
      <c r="K294" s="46">
        <f t="shared" si="31"/>
        <v>0</v>
      </c>
      <c r="L294" s="46">
        <f t="shared" si="32"/>
        <v>0</v>
      </c>
      <c r="M294" s="46">
        <f t="shared" si="33"/>
        <v>0</v>
      </c>
      <c r="N294" s="46">
        <f t="shared" si="34"/>
        <v>0</v>
      </c>
      <c r="P294" s="46" t="b">
        <f t="shared" si="35"/>
        <v>1</v>
      </c>
    </row>
    <row r="295" spans="2:16" ht="15.75" x14ac:dyDescent="0.25">
      <c r="B295" s="245">
        <v>280</v>
      </c>
      <c r="C295" s="251"/>
      <c r="D295" s="252"/>
      <c r="E295" s="251"/>
      <c r="F295" s="252"/>
      <c r="H295" s="269" t="b">
        <f>IF(ISBLANK(C295),TRUE,IF(OR(ISBLANK(D295),ISBLANK(E295),ISBLANK(F295),ISBLANK(#REF!)),FALSE,TRUE))</f>
        <v>1</v>
      </c>
      <c r="I295" s="46">
        <f t="shared" si="29"/>
        <v>0</v>
      </c>
      <c r="J295" s="46">
        <f t="shared" si="30"/>
        <v>0</v>
      </c>
      <c r="K295" s="46">
        <f t="shared" si="31"/>
        <v>0</v>
      </c>
      <c r="L295" s="46">
        <f t="shared" si="32"/>
        <v>0</v>
      </c>
      <c r="M295" s="46">
        <f t="shared" si="33"/>
        <v>0</v>
      </c>
      <c r="N295" s="46">
        <f t="shared" si="34"/>
        <v>0</v>
      </c>
      <c r="P295" s="46" t="b">
        <f t="shared" si="35"/>
        <v>1</v>
      </c>
    </row>
    <row r="296" spans="2:16" ht="15.75" x14ac:dyDescent="0.25">
      <c r="B296" s="245">
        <v>281</v>
      </c>
      <c r="C296" s="251"/>
      <c r="D296" s="252"/>
      <c r="E296" s="251"/>
      <c r="F296" s="252"/>
      <c r="H296" s="269" t="b">
        <f>IF(ISBLANK(C296),TRUE,IF(OR(ISBLANK(D296),ISBLANK(E296),ISBLANK(F296),ISBLANK(#REF!)),FALSE,TRUE))</f>
        <v>1</v>
      </c>
      <c r="I296" s="46">
        <f t="shared" si="29"/>
        <v>0</v>
      </c>
      <c r="J296" s="46">
        <f t="shared" si="30"/>
        <v>0</v>
      </c>
      <c r="K296" s="46">
        <f t="shared" si="31"/>
        <v>0</v>
      </c>
      <c r="L296" s="46">
        <f t="shared" si="32"/>
        <v>0</v>
      </c>
      <c r="M296" s="46">
        <f t="shared" si="33"/>
        <v>0</v>
      </c>
      <c r="N296" s="46">
        <f t="shared" si="34"/>
        <v>0</v>
      </c>
      <c r="P296" s="46" t="b">
        <f t="shared" si="35"/>
        <v>1</v>
      </c>
    </row>
    <row r="297" spans="2:16" ht="15.75" x14ac:dyDescent="0.25">
      <c r="B297" s="245">
        <v>282</v>
      </c>
      <c r="C297" s="251"/>
      <c r="D297" s="252"/>
      <c r="E297" s="251"/>
      <c r="F297" s="252"/>
      <c r="H297" s="269" t="b">
        <f>IF(ISBLANK(C297),TRUE,IF(OR(ISBLANK(D297),ISBLANK(E297),ISBLANK(F297),ISBLANK(#REF!)),FALSE,TRUE))</f>
        <v>1</v>
      </c>
      <c r="I297" s="46">
        <f t="shared" si="29"/>
        <v>0</v>
      </c>
      <c r="J297" s="46">
        <f t="shared" si="30"/>
        <v>0</v>
      </c>
      <c r="K297" s="46">
        <f t="shared" si="31"/>
        <v>0</v>
      </c>
      <c r="L297" s="46">
        <f t="shared" si="32"/>
        <v>0</v>
      </c>
      <c r="M297" s="46">
        <f t="shared" si="33"/>
        <v>0</v>
      </c>
      <c r="N297" s="46">
        <f t="shared" si="34"/>
        <v>0</v>
      </c>
      <c r="P297" s="46" t="b">
        <f t="shared" si="35"/>
        <v>1</v>
      </c>
    </row>
    <row r="298" spans="2:16" ht="15.75" x14ac:dyDescent="0.25">
      <c r="B298" s="245">
        <v>283</v>
      </c>
      <c r="C298" s="251"/>
      <c r="D298" s="252"/>
      <c r="E298" s="251"/>
      <c r="F298" s="252"/>
      <c r="H298" s="269" t="b">
        <f>IF(ISBLANK(C298),TRUE,IF(OR(ISBLANK(D298),ISBLANK(E298),ISBLANK(F298),ISBLANK(#REF!)),FALSE,TRUE))</f>
        <v>1</v>
      </c>
      <c r="I298" s="46">
        <f t="shared" si="29"/>
        <v>0</v>
      </c>
      <c r="J298" s="46">
        <f t="shared" si="30"/>
        <v>0</v>
      </c>
      <c r="K298" s="46">
        <f t="shared" si="31"/>
        <v>0</v>
      </c>
      <c r="L298" s="46">
        <f t="shared" si="32"/>
        <v>0</v>
      </c>
      <c r="M298" s="46">
        <f t="shared" si="33"/>
        <v>0</v>
      </c>
      <c r="N298" s="46">
        <f t="shared" si="34"/>
        <v>0</v>
      </c>
      <c r="P298" s="46" t="b">
        <f t="shared" si="35"/>
        <v>1</v>
      </c>
    </row>
    <row r="299" spans="2:16" ht="15.75" x14ac:dyDescent="0.25">
      <c r="B299" s="245">
        <v>284</v>
      </c>
      <c r="C299" s="251"/>
      <c r="D299" s="252"/>
      <c r="E299" s="251"/>
      <c r="F299" s="252"/>
      <c r="H299" s="269" t="b">
        <f>IF(ISBLANK(C299),TRUE,IF(OR(ISBLANK(D299),ISBLANK(E299),ISBLANK(F299),ISBLANK(#REF!)),FALSE,TRUE))</f>
        <v>1</v>
      </c>
      <c r="I299" s="46">
        <f t="shared" si="29"/>
        <v>0</v>
      </c>
      <c r="J299" s="46">
        <f t="shared" si="30"/>
        <v>0</v>
      </c>
      <c r="K299" s="46">
        <f t="shared" si="31"/>
        <v>0</v>
      </c>
      <c r="L299" s="46">
        <f t="shared" si="32"/>
        <v>0</v>
      </c>
      <c r="M299" s="46">
        <f t="shared" si="33"/>
        <v>0</v>
      </c>
      <c r="N299" s="46">
        <f t="shared" si="34"/>
        <v>0</v>
      </c>
      <c r="P299" s="46" t="b">
        <f t="shared" si="35"/>
        <v>1</v>
      </c>
    </row>
    <row r="300" spans="2:16" ht="15.75" x14ac:dyDescent="0.25">
      <c r="B300" s="245">
        <v>285</v>
      </c>
      <c r="C300" s="251"/>
      <c r="D300" s="252"/>
      <c r="E300" s="251"/>
      <c r="F300" s="252"/>
      <c r="H300" s="269" t="b">
        <f>IF(ISBLANK(C300),TRUE,IF(OR(ISBLANK(D300),ISBLANK(E300),ISBLANK(F300),ISBLANK(#REF!)),FALSE,TRUE))</f>
        <v>1</v>
      </c>
      <c r="I300" s="46">
        <f t="shared" si="29"/>
        <v>0</v>
      </c>
      <c r="J300" s="46">
        <f t="shared" si="30"/>
        <v>0</v>
      </c>
      <c r="K300" s="46">
        <f t="shared" si="31"/>
        <v>0</v>
      </c>
      <c r="L300" s="46">
        <f t="shared" si="32"/>
        <v>0</v>
      </c>
      <c r="M300" s="46">
        <f t="shared" si="33"/>
        <v>0</v>
      </c>
      <c r="N300" s="46">
        <f t="shared" si="34"/>
        <v>0</v>
      </c>
      <c r="P300" s="46" t="b">
        <f t="shared" si="35"/>
        <v>1</v>
      </c>
    </row>
    <row r="301" spans="2:16" ht="15.75" x14ac:dyDescent="0.25">
      <c r="B301" s="245">
        <v>286</v>
      </c>
      <c r="C301" s="251"/>
      <c r="D301" s="252"/>
      <c r="E301" s="251"/>
      <c r="F301" s="252"/>
      <c r="H301" s="269" t="b">
        <f>IF(ISBLANK(C301),TRUE,IF(OR(ISBLANK(D301),ISBLANK(E301),ISBLANK(F301),ISBLANK(#REF!)),FALSE,TRUE))</f>
        <v>1</v>
      </c>
      <c r="I301" s="46">
        <f t="shared" si="29"/>
        <v>0</v>
      </c>
      <c r="J301" s="46">
        <f t="shared" si="30"/>
        <v>0</v>
      </c>
      <c r="K301" s="46">
        <f t="shared" si="31"/>
        <v>0</v>
      </c>
      <c r="L301" s="46">
        <f t="shared" si="32"/>
        <v>0</v>
      </c>
      <c r="M301" s="46">
        <f t="shared" si="33"/>
        <v>0</v>
      </c>
      <c r="N301" s="46">
        <f t="shared" si="34"/>
        <v>0</v>
      </c>
      <c r="P301" s="46" t="b">
        <f t="shared" si="35"/>
        <v>1</v>
      </c>
    </row>
    <row r="302" spans="2:16" ht="15.75" x14ac:dyDescent="0.25">
      <c r="B302" s="245">
        <v>287</v>
      </c>
      <c r="C302" s="251"/>
      <c r="D302" s="252"/>
      <c r="E302" s="251"/>
      <c r="F302" s="252"/>
      <c r="H302" s="269" t="b">
        <f>IF(ISBLANK(C302),TRUE,IF(OR(ISBLANK(D302),ISBLANK(E302),ISBLANK(F302),ISBLANK(#REF!)),FALSE,TRUE))</f>
        <v>1</v>
      </c>
      <c r="I302" s="46">
        <f t="shared" si="29"/>
        <v>0</v>
      </c>
      <c r="J302" s="46">
        <f t="shared" si="30"/>
        <v>0</v>
      </c>
      <c r="K302" s="46">
        <f t="shared" si="31"/>
        <v>0</v>
      </c>
      <c r="L302" s="46">
        <f t="shared" si="32"/>
        <v>0</v>
      </c>
      <c r="M302" s="46">
        <f t="shared" si="33"/>
        <v>0</v>
      </c>
      <c r="N302" s="46">
        <f t="shared" si="34"/>
        <v>0</v>
      </c>
      <c r="P302" s="46" t="b">
        <f t="shared" si="35"/>
        <v>1</v>
      </c>
    </row>
    <row r="303" spans="2:16" ht="15.75" x14ac:dyDescent="0.25">
      <c r="B303" s="245">
        <v>288</v>
      </c>
      <c r="C303" s="251"/>
      <c r="D303" s="252"/>
      <c r="E303" s="251"/>
      <c r="F303" s="252"/>
      <c r="H303" s="269" t="b">
        <f>IF(ISBLANK(C303),TRUE,IF(OR(ISBLANK(D303),ISBLANK(E303),ISBLANK(F303),ISBLANK(#REF!)),FALSE,TRUE))</f>
        <v>1</v>
      </c>
      <c r="I303" s="46">
        <f t="shared" si="29"/>
        <v>0</v>
      </c>
      <c r="J303" s="46">
        <f t="shared" si="30"/>
        <v>0</v>
      </c>
      <c r="K303" s="46">
        <f t="shared" si="31"/>
        <v>0</v>
      </c>
      <c r="L303" s="46">
        <f t="shared" si="32"/>
        <v>0</v>
      </c>
      <c r="M303" s="46">
        <f t="shared" si="33"/>
        <v>0</v>
      </c>
      <c r="N303" s="46">
        <f t="shared" si="34"/>
        <v>0</v>
      </c>
      <c r="P303" s="46" t="b">
        <f t="shared" si="35"/>
        <v>1</v>
      </c>
    </row>
    <row r="304" spans="2:16" ht="15.75" x14ac:dyDescent="0.25">
      <c r="B304" s="245">
        <v>289</v>
      </c>
      <c r="C304" s="251"/>
      <c r="D304" s="252"/>
      <c r="E304" s="251"/>
      <c r="F304" s="252"/>
      <c r="H304" s="269" t="b">
        <f>IF(ISBLANK(C304),TRUE,IF(OR(ISBLANK(D304),ISBLANK(E304),ISBLANK(F304),ISBLANK(#REF!)),FALSE,TRUE))</f>
        <v>1</v>
      </c>
      <c r="I304" s="46">
        <f t="shared" si="29"/>
        <v>0</v>
      </c>
      <c r="J304" s="46">
        <f t="shared" si="30"/>
        <v>0</v>
      </c>
      <c r="K304" s="46">
        <f t="shared" si="31"/>
        <v>0</v>
      </c>
      <c r="L304" s="46">
        <f t="shared" si="32"/>
        <v>0</v>
      </c>
      <c r="M304" s="46">
        <f t="shared" si="33"/>
        <v>0</v>
      </c>
      <c r="N304" s="46">
        <f t="shared" si="34"/>
        <v>0</v>
      </c>
      <c r="P304" s="46" t="b">
        <f t="shared" si="35"/>
        <v>1</v>
      </c>
    </row>
    <row r="305" spans="2:16" ht="15.75" x14ac:dyDescent="0.25">
      <c r="B305" s="245">
        <v>290</v>
      </c>
      <c r="C305" s="251"/>
      <c r="D305" s="252"/>
      <c r="E305" s="251"/>
      <c r="F305" s="252"/>
      <c r="H305" s="269" t="b">
        <f>IF(ISBLANK(C305),TRUE,IF(OR(ISBLANK(D305),ISBLANK(E305),ISBLANK(F305),ISBLANK(#REF!)),FALSE,TRUE))</f>
        <v>1</v>
      </c>
      <c r="I305" s="46">
        <f t="shared" si="29"/>
        <v>0</v>
      </c>
      <c r="J305" s="46">
        <f t="shared" si="30"/>
        <v>0</v>
      </c>
      <c r="K305" s="46">
        <f t="shared" si="31"/>
        <v>0</v>
      </c>
      <c r="L305" s="46">
        <f t="shared" si="32"/>
        <v>0</v>
      </c>
      <c r="M305" s="46">
        <f t="shared" si="33"/>
        <v>0</v>
      </c>
      <c r="N305" s="46">
        <f t="shared" si="34"/>
        <v>0</v>
      </c>
      <c r="P305" s="46" t="b">
        <f t="shared" si="35"/>
        <v>1</v>
      </c>
    </row>
    <row r="306" spans="2:16" ht="15.75" x14ac:dyDescent="0.25">
      <c r="B306" s="245">
        <v>291</v>
      </c>
      <c r="C306" s="251"/>
      <c r="D306" s="252"/>
      <c r="E306" s="251"/>
      <c r="F306" s="252"/>
      <c r="H306" s="269" t="b">
        <f>IF(ISBLANK(C306),TRUE,IF(OR(ISBLANK(D306),ISBLANK(E306),ISBLANK(F306),ISBLANK(#REF!)),FALSE,TRUE))</f>
        <v>1</v>
      </c>
      <c r="I306" s="46">
        <f t="shared" si="29"/>
        <v>0</v>
      </c>
      <c r="J306" s="46">
        <f t="shared" si="30"/>
        <v>0</v>
      </c>
      <c r="K306" s="46">
        <f t="shared" si="31"/>
        <v>0</v>
      </c>
      <c r="L306" s="46">
        <f t="shared" si="32"/>
        <v>0</v>
      </c>
      <c r="M306" s="46">
        <f t="shared" si="33"/>
        <v>0</v>
      </c>
      <c r="N306" s="46">
        <f t="shared" si="34"/>
        <v>0</v>
      </c>
      <c r="P306" s="46" t="b">
        <f t="shared" si="35"/>
        <v>1</v>
      </c>
    </row>
    <row r="307" spans="2:16" ht="15.75" x14ac:dyDescent="0.25">
      <c r="B307" s="245">
        <v>292</v>
      </c>
      <c r="C307" s="251"/>
      <c r="D307" s="252"/>
      <c r="E307" s="251"/>
      <c r="F307" s="252"/>
      <c r="H307" s="269" t="b">
        <f>IF(ISBLANK(C307),TRUE,IF(OR(ISBLANK(D307),ISBLANK(E307),ISBLANK(F307),ISBLANK(#REF!)),FALSE,TRUE))</f>
        <v>1</v>
      </c>
      <c r="I307" s="46">
        <f t="shared" si="29"/>
        <v>0</v>
      </c>
      <c r="J307" s="46">
        <f t="shared" si="30"/>
        <v>0</v>
      </c>
      <c r="K307" s="46">
        <f t="shared" si="31"/>
        <v>0</v>
      </c>
      <c r="L307" s="46">
        <f t="shared" si="32"/>
        <v>0</v>
      </c>
      <c r="M307" s="46">
        <f t="shared" si="33"/>
        <v>0</v>
      </c>
      <c r="N307" s="46">
        <f t="shared" si="34"/>
        <v>0</v>
      </c>
      <c r="P307" s="46" t="b">
        <f t="shared" si="35"/>
        <v>1</v>
      </c>
    </row>
    <row r="308" spans="2:16" ht="15.75" x14ac:dyDescent="0.25">
      <c r="B308" s="245">
        <v>293</v>
      </c>
      <c r="C308" s="251"/>
      <c r="D308" s="252"/>
      <c r="E308" s="251"/>
      <c r="F308" s="252"/>
      <c r="H308" s="269" t="b">
        <f>IF(ISBLANK(C308),TRUE,IF(OR(ISBLANK(D308),ISBLANK(E308),ISBLANK(F308),ISBLANK(#REF!)),FALSE,TRUE))</f>
        <v>1</v>
      </c>
      <c r="I308" s="46">
        <f t="shared" si="29"/>
        <v>0</v>
      </c>
      <c r="J308" s="46">
        <f t="shared" si="30"/>
        <v>0</v>
      </c>
      <c r="K308" s="46">
        <f t="shared" si="31"/>
        <v>0</v>
      </c>
      <c r="L308" s="46">
        <f t="shared" si="32"/>
        <v>0</v>
      </c>
      <c r="M308" s="46">
        <f t="shared" si="33"/>
        <v>0</v>
      </c>
      <c r="N308" s="46">
        <f t="shared" si="34"/>
        <v>0</v>
      </c>
      <c r="P308" s="46" t="b">
        <f t="shared" si="35"/>
        <v>1</v>
      </c>
    </row>
    <row r="309" spans="2:16" ht="15.75" x14ac:dyDescent="0.25">
      <c r="B309" s="245">
        <v>294</v>
      </c>
      <c r="C309" s="251"/>
      <c r="D309" s="252"/>
      <c r="E309" s="251"/>
      <c r="F309" s="252"/>
      <c r="H309" s="269" t="b">
        <f>IF(ISBLANK(C309),TRUE,IF(OR(ISBLANK(D309),ISBLANK(E309),ISBLANK(F309),ISBLANK(#REF!)),FALSE,TRUE))</f>
        <v>1</v>
      </c>
      <c r="I309" s="46">
        <f t="shared" si="29"/>
        <v>0</v>
      </c>
      <c r="J309" s="46">
        <f t="shared" si="30"/>
        <v>0</v>
      </c>
      <c r="K309" s="46">
        <f t="shared" si="31"/>
        <v>0</v>
      </c>
      <c r="L309" s="46">
        <f t="shared" si="32"/>
        <v>0</v>
      </c>
      <c r="M309" s="46">
        <f t="shared" si="33"/>
        <v>0</v>
      </c>
      <c r="N309" s="46">
        <f t="shared" si="34"/>
        <v>0</v>
      </c>
      <c r="P309" s="46" t="b">
        <f t="shared" si="35"/>
        <v>1</v>
      </c>
    </row>
    <row r="310" spans="2:16" ht="15.75" x14ac:dyDescent="0.25">
      <c r="B310" s="245">
        <v>295</v>
      </c>
      <c r="C310" s="251"/>
      <c r="D310" s="252"/>
      <c r="E310" s="251"/>
      <c r="F310" s="252"/>
      <c r="H310" s="269" t="b">
        <f>IF(ISBLANK(C310),TRUE,IF(OR(ISBLANK(D310),ISBLANK(E310),ISBLANK(F310),ISBLANK(#REF!)),FALSE,TRUE))</f>
        <v>1</v>
      </c>
      <c r="I310" s="46">
        <f t="shared" si="29"/>
        <v>0</v>
      </c>
      <c r="J310" s="46">
        <f t="shared" si="30"/>
        <v>0</v>
      </c>
      <c r="K310" s="46">
        <f t="shared" si="31"/>
        <v>0</v>
      </c>
      <c r="L310" s="46">
        <f t="shared" si="32"/>
        <v>0</v>
      </c>
      <c r="M310" s="46">
        <f t="shared" si="33"/>
        <v>0</v>
      </c>
      <c r="N310" s="46">
        <f t="shared" si="34"/>
        <v>0</v>
      </c>
      <c r="P310" s="46" t="b">
        <f t="shared" si="35"/>
        <v>1</v>
      </c>
    </row>
    <row r="311" spans="2:16" ht="15.75" x14ac:dyDescent="0.25">
      <c r="B311" s="245">
        <v>296</v>
      </c>
      <c r="C311" s="251"/>
      <c r="D311" s="252"/>
      <c r="E311" s="251"/>
      <c r="F311" s="252"/>
      <c r="H311" s="269" t="b">
        <f>IF(ISBLANK(C311),TRUE,IF(OR(ISBLANK(D311),ISBLANK(E311),ISBLANK(F311),ISBLANK(#REF!)),FALSE,TRUE))</f>
        <v>1</v>
      </c>
      <c r="I311" s="46">
        <f t="shared" si="29"/>
        <v>0</v>
      </c>
      <c r="J311" s="46">
        <f t="shared" si="30"/>
        <v>0</v>
      </c>
      <c r="K311" s="46">
        <f t="shared" si="31"/>
        <v>0</v>
      </c>
      <c r="L311" s="46">
        <f t="shared" si="32"/>
        <v>0</v>
      </c>
      <c r="M311" s="46">
        <f t="shared" si="33"/>
        <v>0</v>
      </c>
      <c r="N311" s="46">
        <f t="shared" si="34"/>
        <v>0</v>
      </c>
      <c r="P311" s="46" t="b">
        <f t="shared" si="35"/>
        <v>1</v>
      </c>
    </row>
    <row r="312" spans="2:16" ht="15.75" x14ac:dyDescent="0.25">
      <c r="B312" s="245">
        <v>297</v>
      </c>
      <c r="C312" s="251"/>
      <c r="D312" s="252"/>
      <c r="E312" s="251"/>
      <c r="F312" s="252"/>
      <c r="H312" s="269" t="b">
        <f>IF(ISBLANK(C312),TRUE,IF(OR(ISBLANK(D312),ISBLANK(E312),ISBLANK(F312),ISBLANK(#REF!)),FALSE,TRUE))</f>
        <v>1</v>
      </c>
      <c r="I312" s="46">
        <f t="shared" si="29"/>
        <v>0</v>
      </c>
      <c r="J312" s="46">
        <f t="shared" si="30"/>
        <v>0</v>
      </c>
      <c r="K312" s="46">
        <f t="shared" si="31"/>
        <v>0</v>
      </c>
      <c r="L312" s="46">
        <f t="shared" si="32"/>
        <v>0</v>
      </c>
      <c r="M312" s="46">
        <f t="shared" si="33"/>
        <v>0</v>
      </c>
      <c r="N312" s="46">
        <f t="shared" si="34"/>
        <v>0</v>
      </c>
      <c r="P312" s="46" t="b">
        <f t="shared" si="35"/>
        <v>1</v>
      </c>
    </row>
    <row r="313" spans="2:16" ht="15.75" x14ac:dyDescent="0.25">
      <c r="B313" s="245">
        <v>298</v>
      </c>
      <c r="C313" s="251"/>
      <c r="D313" s="252"/>
      <c r="E313" s="251"/>
      <c r="F313" s="252"/>
      <c r="H313" s="269" t="b">
        <f>IF(ISBLANK(C313),TRUE,IF(OR(ISBLANK(D313),ISBLANK(E313),ISBLANK(F313),ISBLANK(#REF!)),FALSE,TRUE))</f>
        <v>1</v>
      </c>
      <c r="I313" s="46">
        <f t="shared" si="29"/>
        <v>0</v>
      </c>
      <c r="J313" s="46">
        <f t="shared" si="30"/>
        <v>0</v>
      </c>
      <c r="K313" s="46">
        <f t="shared" si="31"/>
        <v>0</v>
      </c>
      <c r="L313" s="46">
        <f t="shared" si="32"/>
        <v>0</v>
      </c>
      <c r="M313" s="46">
        <f t="shared" si="33"/>
        <v>0</v>
      </c>
      <c r="N313" s="46">
        <f t="shared" si="34"/>
        <v>0</v>
      </c>
      <c r="P313" s="46" t="b">
        <f t="shared" si="35"/>
        <v>1</v>
      </c>
    </row>
    <row r="314" spans="2:16" ht="15.75" x14ac:dyDescent="0.25">
      <c r="B314" s="245">
        <v>299</v>
      </c>
      <c r="C314" s="251"/>
      <c r="D314" s="252"/>
      <c r="E314" s="251"/>
      <c r="F314" s="252"/>
      <c r="H314" s="269" t="b">
        <f>IF(ISBLANK(C314),TRUE,IF(OR(ISBLANK(D314),ISBLANK(E314),ISBLANK(F314),ISBLANK(#REF!)),FALSE,TRUE))</f>
        <v>1</v>
      </c>
      <c r="I314" s="46">
        <f t="shared" si="29"/>
        <v>0</v>
      </c>
      <c r="J314" s="46">
        <f t="shared" si="30"/>
        <v>0</v>
      </c>
      <c r="K314" s="46">
        <f t="shared" si="31"/>
        <v>0</v>
      </c>
      <c r="L314" s="46">
        <f t="shared" si="32"/>
        <v>0</v>
      </c>
      <c r="M314" s="46">
        <f t="shared" si="33"/>
        <v>0</v>
      </c>
      <c r="N314" s="46">
        <f t="shared" si="34"/>
        <v>0</v>
      </c>
      <c r="P314" s="46" t="b">
        <f t="shared" si="35"/>
        <v>1</v>
      </c>
    </row>
    <row r="315" spans="2:16" ht="15.75" x14ac:dyDescent="0.25">
      <c r="B315" s="245">
        <v>300</v>
      </c>
      <c r="C315" s="251"/>
      <c r="D315" s="252"/>
      <c r="E315" s="251"/>
      <c r="F315" s="252"/>
      <c r="H315" s="269" t="b">
        <f>IF(ISBLANK(C315),TRUE,IF(OR(ISBLANK(D315),ISBLANK(E315),ISBLANK(F315),ISBLANK(#REF!)),FALSE,TRUE))</f>
        <v>1</v>
      </c>
      <c r="I315" s="46">
        <f t="shared" si="29"/>
        <v>0</v>
      </c>
      <c r="J315" s="46">
        <f t="shared" si="30"/>
        <v>0</v>
      </c>
      <c r="K315" s="46">
        <f t="shared" si="31"/>
        <v>0</v>
      </c>
      <c r="L315" s="46">
        <f t="shared" si="32"/>
        <v>0</v>
      </c>
      <c r="M315" s="46">
        <f t="shared" si="33"/>
        <v>0</v>
      </c>
      <c r="N315" s="46">
        <f t="shared" si="34"/>
        <v>0</v>
      </c>
      <c r="P315" s="46" t="b">
        <f t="shared" si="35"/>
        <v>1</v>
      </c>
    </row>
    <row r="316" spans="2:16" ht="15.75" x14ac:dyDescent="0.25">
      <c r="B316" s="245">
        <v>301</v>
      </c>
      <c r="C316" s="251"/>
      <c r="D316" s="252"/>
      <c r="E316" s="251"/>
      <c r="F316" s="252"/>
      <c r="H316" s="269" t="b">
        <f>IF(ISBLANK(C316),TRUE,IF(OR(ISBLANK(D316),ISBLANK(E316),ISBLANK(F316),ISBLANK(#REF!)),FALSE,TRUE))</f>
        <v>1</v>
      </c>
      <c r="I316" s="46">
        <f t="shared" si="29"/>
        <v>0</v>
      </c>
      <c r="J316" s="46">
        <f t="shared" si="30"/>
        <v>0</v>
      </c>
      <c r="K316" s="46">
        <f t="shared" si="31"/>
        <v>0</v>
      </c>
      <c r="L316" s="46">
        <f t="shared" si="32"/>
        <v>0</v>
      </c>
      <c r="M316" s="46">
        <f t="shared" si="33"/>
        <v>0</v>
      </c>
      <c r="N316" s="46">
        <f t="shared" si="34"/>
        <v>0</v>
      </c>
      <c r="P316" s="46" t="b">
        <f t="shared" si="35"/>
        <v>1</v>
      </c>
    </row>
    <row r="317" spans="2:16" ht="15.75" x14ac:dyDescent="0.25">
      <c r="B317" s="245">
        <v>302</v>
      </c>
      <c r="C317" s="251"/>
      <c r="D317" s="252"/>
      <c r="E317" s="251"/>
      <c r="F317" s="252"/>
      <c r="H317" s="269" t="b">
        <f>IF(ISBLANK(C317),TRUE,IF(OR(ISBLANK(D317),ISBLANK(E317),ISBLANK(F317),ISBLANK(#REF!)),FALSE,TRUE))</f>
        <v>1</v>
      </c>
      <c r="I317" s="46">
        <f t="shared" si="29"/>
        <v>0</v>
      </c>
      <c r="J317" s="46">
        <f t="shared" si="30"/>
        <v>0</v>
      </c>
      <c r="K317" s="46">
        <f t="shared" si="31"/>
        <v>0</v>
      </c>
      <c r="L317" s="46">
        <f t="shared" si="32"/>
        <v>0</v>
      </c>
      <c r="M317" s="46">
        <f t="shared" si="33"/>
        <v>0</v>
      </c>
      <c r="N317" s="46">
        <f t="shared" si="34"/>
        <v>0</v>
      </c>
      <c r="P317" s="46" t="b">
        <f t="shared" si="35"/>
        <v>1</v>
      </c>
    </row>
    <row r="318" spans="2:16" ht="15.75" x14ac:dyDescent="0.25">
      <c r="B318" s="245">
        <v>303</v>
      </c>
      <c r="C318" s="251"/>
      <c r="D318" s="252"/>
      <c r="E318" s="251"/>
      <c r="F318" s="252"/>
      <c r="H318" s="269" t="b">
        <f>IF(ISBLANK(C318),TRUE,IF(OR(ISBLANK(D318),ISBLANK(E318),ISBLANK(F318),ISBLANK(#REF!)),FALSE,TRUE))</f>
        <v>1</v>
      </c>
      <c r="I318" s="46">
        <f t="shared" si="29"/>
        <v>0</v>
      </c>
      <c r="J318" s="46">
        <f t="shared" si="30"/>
        <v>0</v>
      </c>
      <c r="K318" s="46">
        <f t="shared" si="31"/>
        <v>0</v>
      </c>
      <c r="L318" s="46">
        <f t="shared" si="32"/>
        <v>0</v>
      </c>
      <c r="M318" s="46">
        <f t="shared" si="33"/>
        <v>0</v>
      </c>
      <c r="N318" s="46">
        <f t="shared" si="34"/>
        <v>0</v>
      </c>
      <c r="P318" s="46" t="b">
        <f t="shared" si="35"/>
        <v>1</v>
      </c>
    </row>
    <row r="319" spans="2:16" ht="15.75" x14ac:dyDescent="0.25">
      <c r="B319" s="245">
        <v>304</v>
      </c>
      <c r="C319" s="251"/>
      <c r="D319" s="252"/>
      <c r="E319" s="251"/>
      <c r="F319" s="252"/>
      <c r="H319" s="269" t="b">
        <f>IF(ISBLANK(C319),TRUE,IF(OR(ISBLANK(D319),ISBLANK(E319),ISBLANK(F319),ISBLANK(#REF!)),FALSE,TRUE))</f>
        <v>1</v>
      </c>
      <c r="I319" s="46">
        <f t="shared" si="29"/>
        <v>0</v>
      </c>
      <c r="J319" s="46">
        <f t="shared" si="30"/>
        <v>0</v>
      </c>
      <c r="K319" s="46">
        <f t="shared" si="31"/>
        <v>0</v>
      </c>
      <c r="L319" s="46">
        <f t="shared" si="32"/>
        <v>0</v>
      </c>
      <c r="M319" s="46">
        <f t="shared" si="33"/>
        <v>0</v>
      </c>
      <c r="N319" s="46">
        <f t="shared" si="34"/>
        <v>0</v>
      </c>
      <c r="P319" s="46" t="b">
        <f t="shared" si="35"/>
        <v>1</v>
      </c>
    </row>
    <row r="320" spans="2:16" ht="15.75" x14ac:dyDescent="0.25">
      <c r="B320" s="245">
        <v>305</v>
      </c>
      <c r="C320" s="251"/>
      <c r="D320" s="252"/>
      <c r="E320" s="251"/>
      <c r="F320" s="252"/>
      <c r="H320" s="269" t="b">
        <f>IF(ISBLANK(C320),TRUE,IF(OR(ISBLANK(D320),ISBLANK(E320),ISBLANK(F320),ISBLANK(#REF!)),FALSE,TRUE))</f>
        <v>1</v>
      </c>
      <c r="I320" s="46">
        <f t="shared" si="29"/>
        <v>0</v>
      </c>
      <c r="J320" s="46">
        <f t="shared" si="30"/>
        <v>0</v>
      </c>
      <c r="K320" s="46">
        <f t="shared" si="31"/>
        <v>0</v>
      </c>
      <c r="L320" s="46">
        <f t="shared" si="32"/>
        <v>0</v>
      </c>
      <c r="M320" s="46">
        <f t="shared" si="33"/>
        <v>0</v>
      </c>
      <c r="N320" s="46">
        <f t="shared" si="34"/>
        <v>0</v>
      </c>
      <c r="P320" s="46" t="b">
        <f t="shared" si="35"/>
        <v>1</v>
      </c>
    </row>
    <row r="321" spans="2:16" ht="15.75" x14ac:dyDescent="0.25">
      <c r="B321" s="245">
        <v>306</v>
      </c>
      <c r="C321" s="251"/>
      <c r="D321" s="252"/>
      <c r="E321" s="251"/>
      <c r="F321" s="252"/>
      <c r="H321" s="269" t="b">
        <f>IF(ISBLANK(C321),TRUE,IF(OR(ISBLANK(D321),ISBLANK(E321),ISBLANK(F321),ISBLANK(#REF!)),FALSE,TRUE))</f>
        <v>1</v>
      </c>
      <c r="I321" s="46">
        <f t="shared" si="29"/>
        <v>0</v>
      </c>
      <c r="J321" s="46">
        <f t="shared" si="30"/>
        <v>0</v>
      </c>
      <c r="K321" s="46">
        <f t="shared" si="31"/>
        <v>0</v>
      </c>
      <c r="L321" s="46">
        <f t="shared" si="32"/>
        <v>0</v>
      </c>
      <c r="M321" s="46">
        <f t="shared" si="33"/>
        <v>0</v>
      </c>
      <c r="N321" s="46">
        <f t="shared" si="34"/>
        <v>0</v>
      </c>
      <c r="P321" s="46" t="b">
        <f t="shared" si="35"/>
        <v>1</v>
      </c>
    </row>
    <row r="322" spans="2:16" ht="15.75" x14ac:dyDescent="0.25">
      <c r="B322" s="245">
        <v>307</v>
      </c>
      <c r="C322" s="251"/>
      <c r="D322" s="252"/>
      <c r="E322" s="251"/>
      <c r="F322" s="252"/>
      <c r="H322" s="269" t="b">
        <f>IF(ISBLANK(C322),TRUE,IF(OR(ISBLANK(D322),ISBLANK(E322),ISBLANK(F322),ISBLANK(#REF!)),FALSE,TRUE))</f>
        <v>1</v>
      </c>
      <c r="I322" s="46">
        <f t="shared" si="29"/>
        <v>0</v>
      </c>
      <c r="J322" s="46">
        <f t="shared" si="30"/>
        <v>0</v>
      </c>
      <c r="K322" s="46">
        <f t="shared" si="31"/>
        <v>0</v>
      </c>
      <c r="L322" s="46">
        <f t="shared" si="32"/>
        <v>0</v>
      </c>
      <c r="M322" s="46">
        <f t="shared" si="33"/>
        <v>0</v>
      </c>
      <c r="N322" s="46">
        <f t="shared" si="34"/>
        <v>0</v>
      </c>
      <c r="P322" s="46" t="b">
        <f t="shared" si="35"/>
        <v>1</v>
      </c>
    </row>
    <row r="323" spans="2:16" ht="15.75" x14ac:dyDescent="0.25">
      <c r="B323" s="245">
        <v>308</v>
      </c>
      <c r="C323" s="251"/>
      <c r="D323" s="252"/>
      <c r="E323" s="251"/>
      <c r="F323" s="252"/>
      <c r="H323" s="269" t="b">
        <f>IF(ISBLANK(C323),TRUE,IF(OR(ISBLANK(D323),ISBLANK(E323),ISBLANK(F323),ISBLANK(#REF!)),FALSE,TRUE))</f>
        <v>1</v>
      </c>
      <c r="I323" s="46">
        <f t="shared" si="29"/>
        <v>0</v>
      </c>
      <c r="J323" s="46">
        <f t="shared" si="30"/>
        <v>0</v>
      </c>
      <c r="K323" s="46">
        <f t="shared" si="31"/>
        <v>0</v>
      </c>
      <c r="L323" s="46">
        <f t="shared" si="32"/>
        <v>0</v>
      </c>
      <c r="M323" s="46">
        <f t="shared" si="33"/>
        <v>0</v>
      </c>
      <c r="N323" s="46">
        <f t="shared" si="34"/>
        <v>0</v>
      </c>
      <c r="P323" s="46" t="b">
        <f t="shared" si="35"/>
        <v>1</v>
      </c>
    </row>
    <row r="324" spans="2:16" ht="15.75" x14ac:dyDescent="0.25">
      <c r="B324" s="245">
        <v>309</v>
      </c>
      <c r="C324" s="251"/>
      <c r="D324" s="252"/>
      <c r="E324" s="251"/>
      <c r="F324" s="252"/>
      <c r="H324" s="269" t="b">
        <f>IF(ISBLANK(C324),TRUE,IF(OR(ISBLANK(D324),ISBLANK(E324),ISBLANK(F324),ISBLANK(#REF!)),FALSE,TRUE))</f>
        <v>1</v>
      </c>
      <c r="I324" s="46">
        <f t="shared" si="29"/>
        <v>0</v>
      </c>
      <c r="J324" s="46">
        <f t="shared" si="30"/>
        <v>0</v>
      </c>
      <c r="K324" s="46">
        <f t="shared" si="31"/>
        <v>0</v>
      </c>
      <c r="L324" s="46">
        <f t="shared" si="32"/>
        <v>0</v>
      </c>
      <c r="M324" s="46">
        <f t="shared" si="33"/>
        <v>0</v>
      </c>
      <c r="N324" s="46">
        <f t="shared" si="34"/>
        <v>0</v>
      </c>
      <c r="P324" s="46" t="b">
        <f t="shared" si="35"/>
        <v>1</v>
      </c>
    </row>
    <row r="325" spans="2:16" ht="15.75" x14ac:dyDescent="0.25">
      <c r="B325" s="245">
        <v>310</v>
      </c>
      <c r="C325" s="251"/>
      <c r="D325" s="252"/>
      <c r="E325" s="251"/>
      <c r="F325" s="252"/>
      <c r="H325" s="269" t="b">
        <f>IF(ISBLANK(C325),TRUE,IF(OR(ISBLANK(D325),ISBLANK(E325),ISBLANK(F325),ISBLANK(#REF!)),FALSE,TRUE))</f>
        <v>1</v>
      </c>
      <c r="I325" s="46">
        <f t="shared" si="29"/>
        <v>0</v>
      </c>
      <c r="J325" s="46">
        <f t="shared" si="30"/>
        <v>0</v>
      </c>
      <c r="K325" s="46">
        <f t="shared" si="31"/>
        <v>0</v>
      </c>
      <c r="L325" s="46">
        <f t="shared" si="32"/>
        <v>0</v>
      </c>
      <c r="M325" s="46">
        <f t="shared" si="33"/>
        <v>0</v>
      </c>
      <c r="N325" s="46">
        <f t="shared" si="34"/>
        <v>0</v>
      </c>
      <c r="P325" s="46" t="b">
        <f t="shared" si="35"/>
        <v>1</v>
      </c>
    </row>
    <row r="326" spans="2:16" ht="15.75" x14ac:dyDescent="0.25">
      <c r="B326" s="245">
        <v>311</v>
      </c>
      <c r="C326" s="251"/>
      <c r="D326" s="252"/>
      <c r="E326" s="251"/>
      <c r="F326" s="252"/>
      <c r="H326" s="269" t="b">
        <f>IF(ISBLANK(C326),TRUE,IF(OR(ISBLANK(D326),ISBLANK(E326),ISBLANK(F326),ISBLANK(#REF!)),FALSE,TRUE))</f>
        <v>1</v>
      </c>
      <c r="I326" s="46">
        <f t="shared" si="29"/>
        <v>0</v>
      </c>
      <c r="J326" s="46">
        <f t="shared" si="30"/>
        <v>0</v>
      </c>
      <c r="K326" s="46">
        <f t="shared" si="31"/>
        <v>0</v>
      </c>
      <c r="L326" s="46">
        <f t="shared" si="32"/>
        <v>0</v>
      </c>
      <c r="M326" s="46">
        <f t="shared" si="33"/>
        <v>0</v>
      </c>
      <c r="N326" s="46">
        <f t="shared" si="34"/>
        <v>0</v>
      </c>
      <c r="P326" s="46" t="b">
        <f t="shared" si="35"/>
        <v>1</v>
      </c>
    </row>
    <row r="327" spans="2:16" ht="15.75" x14ac:dyDescent="0.25">
      <c r="B327" s="245">
        <v>312</v>
      </c>
      <c r="C327" s="251"/>
      <c r="D327" s="252"/>
      <c r="E327" s="251"/>
      <c r="F327" s="252"/>
      <c r="H327" s="269" t="b">
        <f>IF(ISBLANK(C327),TRUE,IF(OR(ISBLANK(D327),ISBLANK(E327),ISBLANK(F327),ISBLANK(#REF!)),FALSE,TRUE))</f>
        <v>1</v>
      </c>
      <c r="I327" s="46">
        <f t="shared" si="29"/>
        <v>0</v>
      </c>
      <c r="J327" s="46">
        <f t="shared" si="30"/>
        <v>0</v>
      </c>
      <c r="K327" s="46">
        <f t="shared" si="31"/>
        <v>0</v>
      </c>
      <c r="L327" s="46">
        <f t="shared" si="32"/>
        <v>0</v>
      </c>
      <c r="M327" s="46">
        <f t="shared" si="33"/>
        <v>0</v>
      </c>
      <c r="N327" s="46">
        <f t="shared" si="34"/>
        <v>0</v>
      </c>
      <c r="P327" s="46" t="b">
        <f t="shared" si="35"/>
        <v>1</v>
      </c>
    </row>
    <row r="328" spans="2:16" ht="15.75" x14ac:dyDescent="0.25">
      <c r="B328" s="245">
        <v>313</v>
      </c>
      <c r="C328" s="251"/>
      <c r="D328" s="252"/>
      <c r="E328" s="251"/>
      <c r="F328" s="252"/>
      <c r="H328" s="269" t="b">
        <f>IF(ISBLANK(C328),TRUE,IF(OR(ISBLANK(D328),ISBLANK(E328),ISBLANK(F328),ISBLANK(#REF!)),FALSE,TRUE))</f>
        <v>1</v>
      </c>
      <c r="I328" s="46">
        <f t="shared" si="29"/>
        <v>0</v>
      </c>
      <c r="J328" s="46">
        <f t="shared" si="30"/>
        <v>0</v>
      </c>
      <c r="K328" s="46">
        <f t="shared" si="31"/>
        <v>0</v>
      </c>
      <c r="L328" s="46">
        <f t="shared" si="32"/>
        <v>0</v>
      </c>
      <c r="M328" s="46">
        <f t="shared" si="33"/>
        <v>0</v>
      </c>
      <c r="N328" s="46">
        <f t="shared" si="34"/>
        <v>0</v>
      </c>
      <c r="P328" s="46" t="b">
        <f t="shared" si="35"/>
        <v>1</v>
      </c>
    </row>
    <row r="329" spans="2:16" ht="15.75" x14ac:dyDescent="0.25">
      <c r="B329" s="245">
        <v>314</v>
      </c>
      <c r="C329" s="251"/>
      <c r="D329" s="252"/>
      <c r="E329" s="251"/>
      <c r="F329" s="252"/>
      <c r="H329" s="269" t="b">
        <f>IF(ISBLANK(C329),TRUE,IF(OR(ISBLANK(D329),ISBLANK(E329),ISBLANK(F329),ISBLANK(#REF!)),FALSE,TRUE))</f>
        <v>1</v>
      </c>
      <c r="I329" s="46">
        <f t="shared" si="29"/>
        <v>0</v>
      </c>
      <c r="J329" s="46">
        <f t="shared" si="30"/>
        <v>0</v>
      </c>
      <c r="K329" s="46">
        <f t="shared" si="31"/>
        <v>0</v>
      </c>
      <c r="L329" s="46">
        <f t="shared" si="32"/>
        <v>0</v>
      </c>
      <c r="M329" s="46">
        <f t="shared" si="33"/>
        <v>0</v>
      </c>
      <c r="N329" s="46">
        <f t="shared" si="34"/>
        <v>0</v>
      </c>
      <c r="P329" s="46" t="b">
        <f t="shared" si="35"/>
        <v>1</v>
      </c>
    </row>
    <row r="330" spans="2:16" ht="15.75" x14ac:dyDescent="0.25">
      <c r="B330" s="245">
        <v>315</v>
      </c>
      <c r="C330" s="251"/>
      <c r="D330" s="252"/>
      <c r="E330" s="251"/>
      <c r="F330" s="252"/>
      <c r="H330" s="269" t="b">
        <f>IF(ISBLANK(C330),TRUE,IF(OR(ISBLANK(D330),ISBLANK(E330),ISBLANK(F330),ISBLANK(#REF!)),FALSE,TRUE))</f>
        <v>1</v>
      </c>
      <c r="I330" s="46">
        <f t="shared" si="29"/>
        <v>0</v>
      </c>
      <c r="J330" s="46">
        <f t="shared" si="30"/>
        <v>0</v>
      </c>
      <c r="K330" s="46">
        <f t="shared" si="31"/>
        <v>0</v>
      </c>
      <c r="L330" s="46">
        <f t="shared" si="32"/>
        <v>0</v>
      </c>
      <c r="M330" s="46">
        <f t="shared" si="33"/>
        <v>0</v>
      </c>
      <c r="N330" s="46">
        <f t="shared" si="34"/>
        <v>0</v>
      </c>
      <c r="P330" s="46" t="b">
        <f t="shared" si="35"/>
        <v>1</v>
      </c>
    </row>
    <row r="331" spans="2:16" ht="15.75" x14ac:dyDescent="0.25">
      <c r="B331" s="245">
        <v>316</v>
      </c>
      <c r="C331" s="251"/>
      <c r="D331" s="252"/>
      <c r="E331" s="251"/>
      <c r="F331" s="252"/>
      <c r="H331" s="269" t="b">
        <f>IF(ISBLANK(C331),TRUE,IF(OR(ISBLANK(D331),ISBLANK(E331),ISBLANK(F331),ISBLANK(#REF!)),FALSE,TRUE))</f>
        <v>1</v>
      </c>
      <c r="I331" s="46">
        <f t="shared" si="29"/>
        <v>0</v>
      </c>
      <c r="J331" s="46">
        <f t="shared" si="30"/>
        <v>0</v>
      </c>
      <c r="K331" s="46">
        <f t="shared" si="31"/>
        <v>0</v>
      </c>
      <c r="L331" s="46">
        <f t="shared" si="32"/>
        <v>0</v>
      </c>
      <c r="M331" s="46">
        <f t="shared" si="33"/>
        <v>0</v>
      </c>
      <c r="N331" s="46">
        <f t="shared" si="34"/>
        <v>0</v>
      </c>
      <c r="P331" s="46" t="b">
        <f t="shared" si="35"/>
        <v>1</v>
      </c>
    </row>
    <row r="332" spans="2:16" ht="15.75" x14ac:dyDescent="0.25">
      <c r="B332" s="245">
        <v>317</v>
      </c>
      <c r="C332" s="251"/>
      <c r="D332" s="252"/>
      <c r="E332" s="251"/>
      <c r="F332" s="252"/>
      <c r="H332" s="269" t="b">
        <f>IF(ISBLANK(C332),TRUE,IF(OR(ISBLANK(D332),ISBLANK(E332),ISBLANK(F332),ISBLANK(#REF!)),FALSE,TRUE))</f>
        <v>1</v>
      </c>
      <c r="I332" s="46">
        <f t="shared" si="29"/>
        <v>0</v>
      </c>
      <c r="J332" s="46">
        <f t="shared" si="30"/>
        <v>0</v>
      </c>
      <c r="K332" s="46">
        <f t="shared" si="31"/>
        <v>0</v>
      </c>
      <c r="L332" s="46">
        <f t="shared" si="32"/>
        <v>0</v>
      </c>
      <c r="M332" s="46">
        <f t="shared" si="33"/>
        <v>0</v>
      </c>
      <c r="N332" s="46">
        <f t="shared" si="34"/>
        <v>0</v>
      </c>
      <c r="P332" s="46" t="b">
        <f t="shared" si="35"/>
        <v>1</v>
      </c>
    </row>
    <row r="333" spans="2:16" ht="15.75" x14ac:dyDescent="0.25">
      <c r="B333" s="245">
        <v>318</v>
      </c>
      <c r="C333" s="251"/>
      <c r="D333" s="252"/>
      <c r="E333" s="251"/>
      <c r="F333" s="252"/>
      <c r="H333" s="269" t="b">
        <f>IF(ISBLANK(C333),TRUE,IF(OR(ISBLANK(D333),ISBLANK(E333),ISBLANK(F333),ISBLANK(#REF!)),FALSE,TRUE))</f>
        <v>1</v>
      </c>
      <c r="I333" s="46">
        <f t="shared" si="29"/>
        <v>0</v>
      </c>
      <c r="J333" s="46">
        <f t="shared" si="30"/>
        <v>0</v>
      </c>
      <c r="K333" s="46">
        <f t="shared" si="31"/>
        <v>0</v>
      </c>
      <c r="L333" s="46">
        <f t="shared" si="32"/>
        <v>0</v>
      </c>
      <c r="M333" s="46">
        <f t="shared" si="33"/>
        <v>0</v>
      </c>
      <c r="N333" s="46">
        <f t="shared" si="34"/>
        <v>0</v>
      </c>
      <c r="P333" s="46" t="b">
        <f t="shared" si="35"/>
        <v>1</v>
      </c>
    </row>
    <row r="334" spans="2:16" ht="15.75" x14ac:dyDescent="0.25">
      <c r="B334" s="245">
        <v>319</v>
      </c>
      <c r="C334" s="251"/>
      <c r="D334" s="252"/>
      <c r="E334" s="251"/>
      <c r="F334" s="252"/>
      <c r="H334" s="269" t="b">
        <f>IF(ISBLANK(C334),TRUE,IF(OR(ISBLANK(D334),ISBLANK(E334),ISBLANK(F334),ISBLANK(#REF!)),FALSE,TRUE))</f>
        <v>1</v>
      </c>
      <c r="I334" s="46">
        <f t="shared" si="29"/>
        <v>0</v>
      </c>
      <c r="J334" s="46">
        <f t="shared" si="30"/>
        <v>0</v>
      </c>
      <c r="K334" s="46">
        <f t="shared" si="31"/>
        <v>0</v>
      </c>
      <c r="L334" s="46">
        <f t="shared" si="32"/>
        <v>0</v>
      </c>
      <c r="M334" s="46">
        <f t="shared" si="33"/>
        <v>0</v>
      </c>
      <c r="N334" s="46">
        <f t="shared" si="34"/>
        <v>0</v>
      </c>
      <c r="P334" s="46" t="b">
        <f t="shared" si="35"/>
        <v>1</v>
      </c>
    </row>
    <row r="335" spans="2:16" ht="15.75" x14ac:dyDescent="0.25">
      <c r="B335" s="245">
        <v>320</v>
      </c>
      <c r="C335" s="251"/>
      <c r="D335" s="252"/>
      <c r="E335" s="251"/>
      <c r="F335" s="252"/>
      <c r="H335" s="269" t="b">
        <f>IF(ISBLANK(C335),TRUE,IF(OR(ISBLANK(D335),ISBLANK(E335),ISBLANK(F335),ISBLANK(#REF!)),FALSE,TRUE))</f>
        <v>1</v>
      </c>
      <c r="I335" s="46">
        <f t="shared" si="29"/>
        <v>0</v>
      </c>
      <c r="J335" s="46">
        <f t="shared" si="30"/>
        <v>0</v>
      </c>
      <c r="K335" s="46">
        <f t="shared" si="31"/>
        <v>0</v>
      </c>
      <c r="L335" s="46">
        <f t="shared" si="32"/>
        <v>0</v>
      </c>
      <c r="M335" s="46">
        <f t="shared" si="33"/>
        <v>0</v>
      </c>
      <c r="N335" s="46">
        <f t="shared" si="34"/>
        <v>0</v>
      </c>
      <c r="P335" s="46" t="b">
        <f t="shared" si="35"/>
        <v>1</v>
      </c>
    </row>
    <row r="336" spans="2:16" ht="15.75" x14ac:dyDescent="0.25">
      <c r="B336" s="245">
        <v>321</v>
      </c>
      <c r="C336" s="251"/>
      <c r="D336" s="252"/>
      <c r="E336" s="251"/>
      <c r="F336" s="252"/>
      <c r="H336" s="269" t="b">
        <f>IF(ISBLANK(C336),TRUE,IF(OR(ISBLANK(D336),ISBLANK(E336),ISBLANK(F336),ISBLANK(#REF!)),FALSE,TRUE))</f>
        <v>1</v>
      </c>
      <c r="I336" s="46">
        <f t="shared" si="29"/>
        <v>0</v>
      </c>
      <c r="J336" s="46">
        <f t="shared" si="30"/>
        <v>0</v>
      </c>
      <c r="K336" s="46">
        <f t="shared" si="31"/>
        <v>0</v>
      </c>
      <c r="L336" s="46">
        <f t="shared" si="32"/>
        <v>0</v>
      </c>
      <c r="M336" s="46">
        <f t="shared" si="33"/>
        <v>0</v>
      </c>
      <c r="N336" s="46">
        <f t="shared" si="34"/>
        <v>0</v>
      </c>
      <c r="P336" s="46" t="b">
        <f t="shared" si="35"/>
        <v>1</v>
      </c>
    </row>
    <row r="337" spans="2:16" ht="15.75" x14ac:dyDescent="0.25">
      <c r="B337" s="245">
        <v>322</v>
      </c>
      <c r="C337" s="251"/>
      <c r="D337" s="252"/>
      <c r="E337" s="251"/>
      <c r="F337" s="252"/>
      <c r="H337" s="269" t="b">
        <f>IF(ISBLANK(C337),TRUE,IF(OR(ISBLANK(D337),ISBLANK(E337),ISBLANK(F337),ISBLANK(#REF!)),FALSE,TRUE))</f>
        <v>1</v>
      </c>
      <c r="I337" s="46">
        <f t="shared" ref="I337:I400" si="36">IF(E337="Retail",F337,0)</f>
        <v>0</v>
      </c>
      <c r="J337" s="46">
        <f t="shared" ref="J337:J400" si="37">IF(E337="Well Informed",F337,0)</f>
        <v>0</v>
      </c>
      <c r="K337" s="46">
        <f t="shared" ref="K337:K400" si="38">IF(E337="Professional",F337,0)</f>
        <v>0</v>
      </c>
      <c r="L337" s="46">
        <f t="shared" ref="L337:L400" si="39">IF(E337="Retail",D337,0)</f>
        <v>0</v>
      </c>
      <c r="M337" s="46">
        <f t="shared" ref="M337:M400" si="40">IF(E337="Well Informed",D337,0)</f>
        <v>0</v>
      </c>
      <c r="N337" s="46">
        <f t="shared" ref="N337:N400" si="41">IF(E337="Professional",D337,0)</f>
        <v>0</v>
      </c>
      <c r="P337" s="46" t="b">
        <f t="shared" ref="P337:P400" si="42">IF(AND(D337&lt;&gt;"",C337="N/A"),FALSE,TRUE)</f>
        <v>1</v>
      </c>
    </row>
    <row r="338" spans="2:16" ht="15.75" x14ac:dyDescent="0.25">
      <c r="B338" s="245">
        <v>323</v>
      </c>
      <c r="C338" s="251"/>
      <c r="D338" s="252"/>
      <c r="E338" s="251"/>
      <c r="F338" s="252"/>
      <c r="H338" s="269" t="b">
        <f>IF(ISBLANK(C338),TRUE,IF(OR(ISBLANK(D338),ISBLANK(E338),ISBLANK(F338),ISBLANK(#REF!)),FALSE,TRUE))</f>
        <v>1</v>
      </c>
      <c r="I338" s="46">
        <f t="shared" si="36"/>
        <v>0</v>
      </c>
      <c r="J338" s="46">
        <f t="shared" si="37"/>
        <v>0</v>
      </c>
      <c r="K338" s="46">
        <f t="shared" si="38"/>
        <v>0</v>
      </c>
      <c r="L338" s="46">
        <f t="shared" si="39"/>
        <v>0</v>
      </c>
      <c r="M338" s="46">
        <f t="shared" si="40"/>
        <v>0</v>
      </c>
      <c r="N338" s="46">
        <f t="shared" si="41"/>
        <v>0</v>
      </c>
      <c r="P338" s="46" t="b">
        <f t="shared" si="42"/>
        <v>1</v>
      </c>
    </row>
    <row r="339" spans="2:16" ht="15.75" x14ac:dyDescent="0.25">
      <c r="B339" s="245">
        <v>324</v>
      </c>
      <c r="C339" s="251"/>
      <c r="D339" s="252"/>
      <c r="E339" s="251"/>
      <c r="F339" s="252"/>
      <c r="H339" s="269" t="b">
        <f>IF(ISBLANK(C339),TRUE,IF(OR(ISBLANK(D339),ISBLANK(E339),ISBLANK(F339),ISBLANK(#REF!)),FALSE,TRUE))</f>
        <v>1</v>
      </c>
      <c r="I339" s="46">
        <f t="shared" si="36"/>
        <v>0</v>
      </c>
      <c r="J339" s="46">
        <f t="shared" si="37"/>
        <v>0</v>
      </c>
      <c r="K339" s="46">
        <f t="shared" si="38"/>
        <v>0</v>
      </c>
      <c r="L339" s="46">
        <f t="shared" si="39"/>
        <v>0</v>
      </c>
      <c r="M339" s="46">
        <f t="shared" si="40"/>
        <v>0</v>
      </c>
      <c r="N339" s="46">
        <f t="shared" si="41"/>
        <v>0</v>
      </c>
      <c r="P339" s="46" t="b">
        <f t="shared" si="42"/>
        <v>1</v>
      </c>
    </row>
    <row r="340" spans="2:16" ht="15.75" x14ac:dyDescent="0.25">
      <c r="B340" s="245">
        <v>325</v>
      </c>
      <c r="C340" s="251"/>
      <c r="D340" s="252"/>
      <c r="E340" s="251"/>
      <c r="F340" s="252"/>
      <c r="H340" s="269" t="b">
        <f>IF(ISBLANK(C340),TRUE,IF(OR(ISBLANK(D340),ISBLANK(E340),ISBLANK(F340),ISBLANK(#REF!)),FALSE,TRUE))</f>
        <v>1</v>
      </c>
      <c r="I340" s="46">
        <f t="shared" si="36"/>
        <v>0</v>
      </c>
      <c r="J340" s="46">
        <f t="shared" si="37"/>
        <v>0</v>
      </c>
      <c r="K340" s="46">
        <f t="shared" si="38"/>
        <v>0</v>
      </c>
      <c r="L340" s="46">
        <f t="shared" si="39"/>
        <v>0</v>
      </c>
      <c r="M340" s="46">
        <f t="shared" si="40"/>
        <v>0</v>
      </c>
      <c r="N340" s="46">
        <f t="shared" si="41"/>
        <v>0</v>
      </c>
      <c r="P340" s="46" t="b">
        <f t="shared" si="42"/>
        <v>1</v>
      </c>
    </row>
    <row r="341" spans="2:16" ht="15.75" x14ac:dyDescent="0.25">
      <c r="B341" s="245">
        <v>326</v>
      </c>
      <c r="C341" s="251"/>
      <c r="D341" s="252"/>
      <c r="E341" s="251"/>
      <c r="F341" s="252"/>
      <c r="H341" s="269" t="b">
        <f>IF(ISBLANK(C341),TRUE,IF(OR(ISBLANK(D341),ISBLANK(E341),ISBLANK(F341),ISBLANK(#REF!)),FALSE,TRUE))</f>
        <v>1</v>
      </c>
      <c r="I341" s="46">
        <f t="shared" si="36"/>
        <v>0</v>
      </c>
      <c r="J341" s="46">
        <f t="shared" si="37"/>
        <v>0</v>
      </c>
      <c r="K341" s="46">
        <f t="shared" si="38"/>
        <v>0</v>
      </c>
      <c r="L341" s="46">
        <f t="shared" si="39"/>
        <v>0</v>
      </c>
      <c r="M341" s="46">
        <f t="shared" si="40"/>
        <v>0</v>
      </c>
      <c r="N341" s="46">
        <f t="shared" si="41"/>
        <v>0</v>
      </c>
      <c r="P341" s="46" t="b">
        <f t="shared" si="42"/>
        <v>1</v>
      </c>
    </row>
    <row r="342" spans="2:16" ht="15.75" x14ac:dyDescent="0.25">
      <c r="B342" s="245">
        <v>327</v>
      </c>
      <c r="C342" s="251"/>
      <c r="D342" s="252"/>
      <c r="E342" s="251"/>
      <c r="F342" s="252"/>
      <c r="H342" s="269" t="b">
        <f>IF(ISBLANK(C342),TRUE,IF(OR(ISBLANK(D342),ISBLANK(E342),ISBLANK(F342),ISBLANK(#REF!)),FALSE,TRUE))</f>
        <v>1</v>
      </c>
      <c r="I342" s="46">
        <f t="shared" si="36"/>
        <v>0</v>
      </c>
      <c r="J342" s="46">
        <f t="shared" si="37"/>
        <v>0</v>
      </c>
      <c r="K342" s="46">
        <f t="shared" si="38"/>
        <v>0</v>
      </c>
      <c r="L342" s="46">
        <f t="shared" si="39"/>
        <v>0</v>
      </c>
      <c r="M342" s="46">
        <f t="shared" si="40"/>
        <v>0</v>
      </c>
      <c r="N342" s="46">
        <f t="shared" si="41"/>
        <v>0</v>
      </c>
      <c r="P342" s="46" t="b">
        <f t="shared" si="42"/>
        <v>1</v>
      </c>
    </row>
    <row r="343" spans="2:16" ht="15.75" x14ac:dyDescent="0.25">
      <c r="B343" s="245">
        <v>328</v>
      </c>
      <c r="C343" s="251"/>
      <c r="D343" s="252"/>
      <c r="E343" s="251"/>
      <c r="F343" s="252"/>
      <c r="H343" s="269" t="b">
        <f>IF(ISBLANK(C343),TRUE,IF(OR(ISBLANK(D343),ISBLANK(E343),ISBLANK(F343),ISBLANK(#REF!)),FALSE,TRUE))</f>
        <v>1</v>
      </c>
      <c r="I343" s="46">
        <f t="shared" si="36"/>
        <v>0</v>
      </c>
      <c r="J343" s="46">
        <f t="shared" si="37"/>
        <v>0</v>
      </c>
      <c r="K343" s="46">
        <f t="shared" si="38"/>
        <v>0</v>
      </c>
      <c r="L343" s="46">
        <f t="shared" si="39"/>
        <v>0</v>
      </c>
      <c r="M343" s="46">
        <f t="shared" si="40"/>
        <v>0</v>
      </c>
      <c r="N343" s="46">
        <f t="shared" si="41"/>
        <v>0</v>
      </c>
      <c r="P343" s="46" t="b">
        <f t="shared" si="42"/>
        <v>1</v>
      </c>
    </row>
    <row r="344" spans="2:16" ht="15.75" x14ac:dyDescent="0.25">
      <c r="B344" s="245">
        <v>329</v>
      </c>
      <c r="C344" s="251"/>
      <c r="D344" s="252"/>
      <c r="E344" s="251"/>
      <c r="F344" s="252"/>
      <c r="H344" s="269" t="b">
        <f>IF(ISBLANK(C344),TRUE,IF(OR(ISBLANK(D344),ISBLANK(E344),ISBLANK(F344),ISBLANK(#REF!)),FALSE,TRUE))</f>
        <v>1</v>
      </c>
      <c r="I344" s="46">
        <f t="shared" si="36"/>
        <v>0</v>
      </c>
      <c r="J344" s="46">
        <f t="shared" si="37"/>
        <v>0</v>
      </c>
      <c r="K344" s="46">
        <f t="shared" si="38"/>
        <v>0</v>
      </c>
      <c r="L344" s="46">
        <f t="shared" si="39"/>
        <v>0</v>
      </c>
      <c r="M344" s="46">
        <f t="shared" si="40"/>
        <v>0</v>
      </c>
      <c r="N344" s="46">
        <f t="shared" si="41"/>
        <v>0</v>
      </c>
      <c r="P344" s="46" t="b">
        <f t="shared" si="42"/>
        <v>1</v>
      </c>
    </row>
    <row r="345" spans="2:16" ht="15.75" x14ac:dyDescent="0.25">
      <c r="B345" s="245">
        <v>330</v>
      </c>
      <c r="C345" s="251"/>
      <c r="D345" s="252"/>
      <c r="E345" s="251"/>
      <c r="F345" s="252"/>
      <c r="H345" s="269" t="b">
        <f>IF(ISBLANK(C345),TRUE,IF(OR(ISBLANK(D345),ISBLANK(E345),ISBLANK(F345),ISBLANK(#REF!)),FALSE,TRUE))</f>
        <v>1</v>
      </c>
      <c r="I345" s="46">
        <f t="shared" si="36"/>
        <v>0</v>
      </c>
      <c r="J345" s="46">
        <f t="shared" si="37"/>
        <v>0</v>
      </c>
      <c r="K345" s="46">
        <f t="shared" si="38"/>
        <v>0</v>
      </c>
      <c r="L345" s="46">
        <f t="shared" si="39"/>
        <v>0</v>
      </c>
      <c r="M345" s="46">
        <f t="shared" si="40"/>
        <v>0</v>
      </c>
      <c r="N345" s="46">
        <f t="shared" si="41"/>
        <v>0</v>
      </c>
      <c r="P345" s="46" t="b">
        <f t="shared" si="42"/>
        <v>1</v>
      </c>
    </row>
    <row r="346" spans="2:16" ht="15.75" x14ac:dyDescent="0.25">
      <c r="B346" s="245">
        <v>331</v>
      </c>
      <c r="C346" s="251"/>
      <c r="D346" s="252"/>
      <c r="E346" s="251"/>
      <c r="F346" s="252"/>
      <c r="H346" s="269" t="b">
        <f>IF(ISBLANK(C346),TRUE,IF(OR(ISBLANK(D346),ISBLANK(E346),ISBLANK(F346),ISBLANK(#REF!)),FALSE,TRUE))</f>
        <v>1</v>
      </c>
      <c r="I346" s="46">
        <f t="shared" si="36"/>
        <v>0</v>
      </c>
      <c r="J346" s="46">
        <f t="shared" si="37"/>
        <v>0</v>
      </c>
      <c r="K346" s="46">
        <f t="shared" si="38"/>
        <v>0</v>
      </c>
      <c r="L346" s="46">
        <f t="shared" si="39"/>
        <v>0</v>
      </c>
      <c r="M346" s="46">
        <f t="shared" si="40"/>
        <v>0</v>
      </c>
      <c r="N346" s="46">
        <f t="shared" si="41"/>
        <v>0</v>
      </c>
      <c r="P346" s="46" t="b">
        <f t="shared" si="42"/>
        <v>1</v>
      </c>
    </row>
    <row r="347" spans="2:16" ht="15.75" x14ac:dyDescent="0.25">
      <c r="B347" s="245">
        <v>332</v>
      </c>
      <c r="C347" s="251"/>
      <c r="D347" s="252"/>
      <c r="E347" s="251"/>
      <c r="F347" s="252"/>
      <c r="H347" s="269" t="b">
        <f>IF(ISBLANK(C347),TRUE,IF(OR(ISBLANK(D347),ISBLANK(E347),ISBLANK(F347),ISBLANK(#REF!)),FALSE,TRUE))</f>
        <v>1</v>
      </c>
      <c r="I347" s="46">
        <f t="shared" si="36"/>
        <v>0</v>
      </c>
      <c r="J347" s="46">
        <f t="shared" si="37"/>
        <v>0</v>
      </c>
      <c r="K347" s="46">
        <f t="shared" si="38"/>
        <v>0</v>
      </c>
      <c r="L347" s="46">
        <f t="shared" si="39"/>
        <v>0</v>
      </c>
      <c r="M347" s="46">
        <f t="shared" si="40"/>
        <v>0</v>
      </c>
      <c r="N347" s="46">
        <f t="shared" si="41"/>
        <v>0</v>
      </c>
      <c r="P347" s="46" t="b">
        <f t="shared" si="42"/>
        <v>1</v>
      </c>
    </row>
    <row r="348" spans="2:16" ht="15.75" x14ac:dyDescent="0.25">
      <c r="B348" s="245">
        <v>333</v>
      </c>
      <c r="C348" s="251"/>
      <c r="D348" s="252"/>
      <c r="E348" s="251"/>
      <c r="F348" s="252"/>
      <c r="H348" s="269" t="b">
        <f>IF(ISBLANK(C348),TRUE,IF(OR(ISBLANK(D348),ISBLANK(E348),ISBLANK(F348),ISBLANK(#REF!)),FALSE,TRUE))</f>
        <v>1</v>
      </c>
      <c r="I348" s="46">
        <f t="shared" si="36"/>
        <v>0</v>
      </c>
      <c r="J348" s="46">
        <f t="shared" si="37"/>
        <v>0</v>
      </c>
      <c r="K348" s="46">
        <f t="shared" si="38"/>
        <v>0</v>
      </c>
      <c r="L348" s="46">
        <f t="shared" si="39"/>
        <v>0</v>
      </c>
      <c r="M348" s="46">
        <f t="shared" si="40"/>
        <v>0</v>
      </c>
      <c r="N348" s="46">
        <f t="shared" si="41"/>
        <v>0</v>
      </c>
      <c r="P348" s="46" t="b">
        <f t="shared" si="42"/>
        <v>1</v>
      </c>
    </row>
    <row r="349" spans="2:16" ht="15.75" x14ac:dyDescent="0.25">
      <c r="B349" s="245">
        <v>334</v>
      </c>
      <c r="C349" s="251"/>
      <c r="D349" s="252"/>
      <c r="E349" s="251"/>
      <c r="F349" s="252"/>
      <c r="H349" s="269" t="b">
        <f>IF(ISBLANK(C349),TRUE,IF(OR(ISBLANK(D349),ISBLANK(E349),ISBLANK(F349),ISBLANK(#REF!)),FALSE,TRUE))</f>
        <v>1</v>
      </c>
      <c r="I349" s="46">
        <f t="shared" si="36"/>
        <v>0</v>
      </c>
      <c r="J349" s="46">
        <f t="shared" si="37"/>
        <v>0</v>
      </c>
      <c r="K349" s="46">
        <f t="shared" si="38"/>
        <v>0</v>
      </c>
      <c r="L349" s="46">
        <f t="shared" si="39"/>
        <v>0</v>
      </c>
      <c r="M349" s="46">
        <f t="shared" si="40"/>
        <v>0</v>
      </c>
      <c r="N349" s="46">
        <f t="shared" si="41"/>
        <v>0</v>
      </c>
      <c r="P349" s="46" t="b">
        <f t="shared" si="42"/>
        <v>1</v>
      </c>
    </row>
    <row r="350" spans="2:16" ht="15.75" x14ac:dyDescent="0.25">
      <c r="B350" s="245">
        <v>335</v>
      </c>
      <c r="C350" s="251"/>
      <c r="D350" s="252"/>
      <c r="E350" s="251"/>
      <c r="F350" s="252"/>
      <c r="H350" s="269" t="b">
        <f>IF(ISBLANK(C350),TRUE,IF(OR(ISBLANK(D350),ISBLANK(E350),ISBLANK(F350),ISBLANK(#REF!)),FALSE,TRUE))</f>
        <v>1</v>
      </c>
      <c r="I350" s="46">
        <f t="shared" si="36"/>
        <v>0</v>
      </c>
      <c r="J350" s="46">
        <f t="shared" si="37"/>
        <v>0</v>
      </c>
      <c r="K350" s="46">
        <f t="shared" si="38"/>
        <v>0</v>
      </c>
      <c r="L350" s="46">
        <f t="shared" si="39"/>
        <v>0</v>
      </c>
      <c r="M350" s="46">
        <f t="shared" si="40"/>
        <v>0</v>
      </c>
      <c r="N350" s="46">
        <f t="shared" si="41"/>
        <v>0</v>
      </c>
      <c r="P350" s="46" t="b">
        <f t="shared" si="42"/>
        <v>1</v>
      </c>
    </row>
    <row r="351" spans="2:16" ht="15.75" x14ac:dyDescent="0.25">
      <c r="B351" s="245">
        <v>336</v>
      </c>
      <c r="C351" s="251"/>
      <c r="D351" s="252"/>
      <c r="E351" s="251"/>
      <c r="F351" s="252"/>
      <c r="H351" s="269" t="b">
        <f>IF(ISBLANK(C351),TRUE,IF(OR(ISBLANK(D351),ISBLANK(E351),ISBLANK(F351),ISBLANK(#REF!)),FALSE,TRUE))</f>
        <v>1</v>
      </c>
      <c r="I351" s="46">
        <f t="shared" si="36"/>
        <v>0</v>
      </c>
      <c r="J351" s="46">
        <f t="shared" si="37"/>
        <v>0</v>
      </c>
      <c r="K351" s="46">
        <f t="shared" si="38"/>
        <v>0</v>
      </c>
      <c r="L351" s="46">
        <f t="shared" si="39"/>
        <v>0</v>
      </c>
      <c r="M351" s="46">
        <f t="shared" si="40"/>
        <v>0</v>
      </c>
      <c r="N351" s="46">
        <f t="shared" si="41"/>
        <v>0</v>
      </c>
      <c r="P351" s="46" t="b">
        <f t="shared" si="42"/>
        <v>1</v>
      </c>
    </row>
    <row r="352" spans="2:16" ht="15.75" x14ac:dyDescent="0.25">
      <c r="B352" s="245">
        <v>337</v>
      </c>
      <c r="C352" s="251"/>
      <c r="D352" s="252"/>
      <c r="E352" s="251"/>
      <c r="F352" s="252"/>
      <c r="H352" s="269" t="b">
        <f>IF(ISBLANK(C352),TRUE,IF(OR(ISBLANK(D352),ISBLANK(E352),ISBLANK(F352),ISBLANK(#REF!)),FALSE,TRUE))</f>
        <v>1</v>
      </c>
      <c r="I352" s="46">
        <f t="shared" si="36"/>
        <v>0</v>
      </c>
      <c r="J352" s="46">
        <f t="shared" si="37"/>
        <v>0</v>
      </c>
      <c r="K352" s="46">
        <f t="shared" si="38"/>
        <v>0</v>
      </c>
      <c r="L352" s="46">
        <f t="shared" si="39"/>
        <v>0</v>
      </c>
      <c r="M352" s="46">
        <f t="shared" si="40"/>
        <v>0</v>
      </c>
      <c r="N352" s="46">
        <f t="shared" si="41"/>
        <v>0</v>
      </c>
      <c r="P352" s="46" t="b">
        <f t="shared" si="42"/>
        <v>1</v>
      </c>
    </row>
    <row r="353" spans="2:16" ht="15.75" x14ac:dyDescent="0.25">
      <c r="B353" s="245">
        <v>338</v>
      </c>
      <c r="C353" s="251"/>
      <c r="D353" s="252"/>
      <c r="E353" s="251"/>
      <c r="F353" s="252"/>
      <c r="H353" s="269" t="b">
        <f>IF(ISBLANK(C353),TRUE,IF(OR(ISBLANK(D353),ISBLANK(E353),ISBLANK(F353),ISBLANK(#REF!)),FALSE,TRUE))</f>
        <v>1</v>
      </c>
      <c r="I353" s="46">
        <f t="shared" si="36"/>
        <v>0</v>
      </c>
      <c r="J353" s="46">
        <f t="shared" si="37"/>
        <v>0</v>
      </c>
      <c r="K353" s="46">
        <f t="shared" si="38"/>
        <v>0</v>
      </c>
      <c r="L353" s="46">
        <f t="shared" si="39"/>
        <v>0</v>
      </c>
      <c r="M353" s="46">
        <f t="shared" si="40"/>
        <v>0</v>
      </c>
      <c r="N353" s="46">
        <f t="shared" si="41"/>
        <v>0</v>
      </c>
      <c r="P353" s="46" t="b">
        <f t="shared" si="42"/>
        <v>1</v>
      </c>
    </row>
    <row r="354" spans="2:16" ht="15.75" x14ac:dyDescent="0.25">
      <c r="B354" s="245">
        <v>339</v>
      </c>
      <c r="C354" s="251"/>
      <c r="D354" s="252"/>
      <c r="E354" s="251"/>
      <c r="F354" s="252"/>
      <c r="H354" s="269" t="b">
        <f>IF(ISBLANK(C354),TRUE,IF(OR(ISBLANK(D354),ISBLANK(E354),ISBLANK(F354),ISBLANK(#REF!)),FALSE,TRUE))</f>
        <v>1</v>
      </c>
      <c r="I354" s="46">
        <f t="shared" si="36"/>
        <v>0</v>
      </c>
      <c r="J354" s="46">
        <f t="shared" si="37"/>
        <v>0</v>
      </c>
      <c r="K354" s="46">
        <f t="shared" si="38"/>
        <v>0</v>
      </c>
      <c r="L354" s="46">
        <f t="shared" si="39"/>
        <v>0</v>
      </c>
      <c r="M354" s="46">
        <f t="shared" si="40"/>
        <v>0</v>
      </c>
      <c r="N354" s="46">
        <f t="shared" si="41"/>
        <v>0</v>
      </c>
      <c r="P354" s="46" t="b">
        <f t="shared" si="42"/>
        <v>1</v>
      </c>
    </row>
    <row r="355" spans="2:16" ht="15.75" x14ac:dyDescent="0.25">
      <c r="B355" s="245">
        <v>340</v>
      </c>
      <c r="C355" s="251"/>
      <c r="D355" s="252"/>
      <c r="E355" s="251"/>
      <c r="F355" s="252"/>
      <c r="H355" s="269" t="b">
        <f>IF(ISBLANK(C355),TRUE,IF(OR(ISBLANK(D355),ISBLANK(E355),ISBLANK(F355),ISBLANK(#REF!)),FALSE,TRUE))</f>
        <v>1</v>
      </c>
      <c r="I355" s="46">
        <f t="shared" si="36"/>
        <v>0</v>
      </c>
      <c r="J355" s="46">
        <f t="shared" si="37"/>
        <v>0</v>
      </c>
      <c r="K355" s="46">
        <f t="shared" si="38"/>
        <v>0</v>
      </c>
      <c r="L355" s="46">
        <f t="shared" si="39"/>
        <v>0</v>
      </c>
      <c r="M355" s="46">
        <f t="shared" si="40"/>
        <v>0</v>
      </c>
      <c r="N355" s="46">
        <f t="shared" si="41"/>
        <v>0</v>
      </c>
      <c r="P355" s="46" t="b">
        <f t="shared" si="42"/>
        <v>1</v>
      </c>
    </row>
    <row r="356" spans="2:16" ht="15.75" x14ac:dyDescent="0.25">
      <c r="B356" s="245">
        <v>341</v>
      </c>
      <c r="C356" s="251"/>
      <c r="D356" s="252"/>
      <c r="E356" s="251"/>
      <c r="F356" s="252"/>
      <c r="H356" s="269" t="b">
        <f>IF(ISBLANK(C356),TRUE,IF(OR(ISBLANK(D356),ISBLANK(E356),ISBLANK(F356),ISBLANK(#REF!)),FALSE,TRUE))</f>
        <v>1</v>
      </c>
      <c r="I356" s="46">
        <f t="shared" si="36"/>
        <v>0</v>
      </c>
      <c r="J356" s="46">
        <f t="shared" si="37"/>
        <v>0</v>
      </c>
      <c r="K356" s="46">
        <f t="shared" si="38"/>
        <v>0</v>
      </c>
      <c r="L356" s="46">
        <f t="shared" si="39"/>
        <v>0</v>
      </c>
      <c r="M356" s="46">
        <f t="shared" si="40"/>
        <v>0</v>
      </c>
      <c r="N356" s="46">
        <f t="shared" si="41"/>
        <v>0</v>
      </c>
      <c r="P356" s="46" t="b">
        <f t="shared" si="42"/>
        <v>1</v>
      </c>
    </row>
    <row r="357" spans="2:16" ht="15.75" x14ac:dyDescent="0.25">
      <c r="B357" s="245">
        <v>342</v>
      </c>
      <c r="C357" s="251"/>
      <c r="D357" s="252"/>
      <c r="E357" s="251"/>
      <c r="F357" s="252"/>
      <c r="H357" s="269" t="b">
        <f>IF(ISBLANK(C357),TRUE,IF(OR(ISBLANK(D357),ISBLANK(E357),ISBLANK(F357),ISBLANK(#REF!)),FALSE,TRUE))</f>
        <v>1</v>
      </c>
      <c r="I357" s="46">
        <f t="shared" si="36"/>
        <v>0</v>
      </c>
      <c r="J357" s="46">
        <f t="shared" si="37"/>
        <v>0</v>
      </c>
      <c r="K357" s="46">
        <f t="shared" si="38"/>
        <v>0</v>
      </c>
      <c r="L357" s="46">
        <f t="shared" si="39"/>
        <v>0</v>
      </c>
      <c r="M357" s="46">
        <f t="shared" si="40"/>
        <v>0</v>
      </c>
      <c r="N357" s="46">
        <f t="shared" si="41"/>
        <v>0</v>
      </c>
      <c r="P357" s="46" t="b">
        <f t="shared" si="42"/>
        <v>1</v>
      </c>
    </row>
    <row r="358" spans="2:16" ht="15.75" x14ac:dyDescent="0.25">
      <c r="B358" s="245">
        <v>343</v>
      </c>
      <c r="C358" s="251"/>
      <c r="D358" s="252"/>
      <c r="E358" s="251"/>
      <c r="F358" s="252"/>
      <c r="H358" s="269" t="b">
        <f>IF(ISBLANK(C358),TRUE,IF(OR(ISBLANK(D358),ISBLANK(E358),ISBLANK(F358),ISBLANK(#REF!)),FALSE,TRUE))</f>
        <v>1</v>
      </c>
      <c r="I358" s="46">
        <f t="shared" si="36"/>
        <v>0</v>
      </c>
      <c r="J358" s="46">
        <f t="shared" si="37"/>
        <v>0</v>
      </c>
      <c r="K358" s="46">
        <f t="shared" si="38"/>
        <v>0</v>
      </c>
      <c r="L358" s="46">
        <f t="shared" si="39"/>
        <v>0</v>
      </c>
      <c r="M358" s="46">
        <f t="shared" si="40"/>
        <v>0</v>
      </c>
      <c r="N358" s="46">
        <f t="shared" si="41"/>
        <v>0</v>
      </c>
      <c r="P358" s="46" t="b">
        <f t="shared" si="42"/>
        <v>1</v>
      </c>
    </row>
    <row r="359" spans="2:16" ht="15.75" x14ac:dyDescent="0.25">
      <c r="B359" s="245">
        <v>344</v>
      </c>
      <c r="C359" s="251"/>
      <c r="D359" s="252"/>
      <c r="E359" s="251"/>
      <c r="F359" s="252"/>
      <c r="H359" s="269" t="b">
        <f>IF(ISBLANK(C359),TRUE,IF(OR(ISBLANK(D359),ISBLANK(E359),ISBLANK(F359),ISBLANK(#REF!)),FALSE,TRUE))</f>
        <v>1</v>
      </c>
      <c r="I359" s="46">
        <f t="shared" si="36"/>
        <v>0</v>
      </c>
      <c r="J359" s="46">
        <f t="shared" si="37"/>
        <v>0</v>
      </c>
      <c r="K359" s="46">
        <f t="shared" si="38"/>
        <v>0</v>
      </c>
      <c r="L359" s="46">
        <f t="shared" si="39"/>
        <v>0</v>
      </c>
      <c r="M359" s="46">
        <f t="shared" si="40"/>
        <v>0</v>
      </c>
      <c r="N359" s="46">
        <f t="shared" si="41"/>
        <v>0</v>
      </c>
      <c r="P359" s="46" t="b">
        <f t="shared" si="42"/>
        <v>1</v>
      </c>
    </row>
    <row r="360" spans="2:16" ht="15.75" x14ac:dyDescent="0.25">
      <c r="B360" s="245">
        <v>345</v>
      </c>
      <c r="C360" s="251"/>
      <c r="D360" s="252"/>
      <c r="E360" s="251"/>
      <c r="F360" s="252"/>
      <c r="H360" s="269" t="b">
        <f>IF(ISBLANK(C360),TRUE,IF(OR(ISBLANK(D360),ISBLANK(E360),ISBLANK(F360),ISBLANK(#REF!)),FALSE,TRUE))</f>
        <v>1</v>
      </c>
      <c r="I360" s="46">
        <f t="shared" si="36"/>
        <v>0</v>
      </c>
      <c r="J360" s="46">
        <f t="shared" si="37"/>
        <v>0</v>
      </c>
      <c r="K360" s="46">
        <f t="shared" si="38"/>
        <v>0</v>
      </c>
      <c r="L360" s="46">
        <f t="shared" si="39"/>
        <v>0</v>
      </c>
      <c r="M360" s="46">
        <f t="shared" si="40"/>
        <v>0</v>
      </c>
      <c r="N360" s="46">
        <f t="shared" si="41"/>
        <v>0</v>
      </c>
      <c r="P360" s="46" t="b">
        <f t="shared" si="42"/>
        <v>1</v>
      </c>
    </row>
    <row r="361" spans="2:16" ht="15.75" x14ac:dyDescent="0.25">
      <c r="B361" s="245">
        <v>346</v>
      </c>
      <c r="C361" s="251"/>
      <c r="D361" s="252"/>
      <c r="E361" s="251"/>
      <c r="F361" s="252"/>
      <c r="H361" s="269" t="b">
        <f>IF(ISBLANK(C361),TRUE,IF(OR(ISBLANK(D361),ISBLANK(E361),ISBLANK(F361),ISBLANK(#REF!)),FALSE,TRUE))</f>
        <v>1</v>
      </c>
      <c r="I361" s="46">
        <f t="shared" si="36"/>
        <v>0</v>
      </c>
      <c r="J361" s="46">
        <f t="shared" si="37"/>
        <v>0</v>
      </c>
      <c r="K361" s="46">
        <f t="shared" si="38"/>
        <v>0</v>
      </c>
      <c r="L361" s="46">
        <f t="shared" si="39"/>
        <v>0</v>
      </c>
      <c r="M361" s="46">
        <f t="shared" si="40"/>
        <v>0</v>
      </c>
      <c r="N361" s="46">
        <f t="shared" si="41"/>
        <v>0</v>
      </c>
      <c r="P361" s="46" t="b">
        <f t="shared" si="42"/>
        <v>1</v>
      </c>
    </row>
    <row r="362" spans="2:16" ht="15.75" x14ac:dyDescent="0.25">
      <c r="B362" s="245">
        <v>347</v>
      </c>
      <c r="C362" s="251"/>
      <c r="D362" s="252"/>
      <c r="E362" s="251"/>
      <c r="F362" s="252"/>
      <c r="H362" s="269" t="b">
        <f>IF(ISBLANK(C362),TRUE,IF(OR(ISBLANK(D362),ISBLANK(E362),ISBLANK(F362),ISBLANK(#REF!)),FALSE,TRUE))</f>
        <v>1</v>
      </c>
      <c r="I362" s="46">
        <f t="shared" si="36"/>
        <v>0</v>
      </c>
      <c r="J362" s="46">
        <f t="shared" si="37"/>
        <v>0</v>
      </c>
      <c r="K362" s="46">
        <f t="shared" si="38"/>
        <v>0</v>
      </c>
      <c r="L362" s="46">
        <f t="shared" si="39"/>
        <v>0</v>
      </c>
      <c r="M362" s="46">
        <f t="shared" si="40"/>
        <v>0</v>
      </c>
      <c r="N362" s="46">
        <f t="shared" si="41"/>
        <v>0</v>
      </c>
      <c r="P362" s="46" t="b">
        <f t="shared" si="42"/>
        <v>1</v>
      </c>
    </row>
    <row r="363" spans="2:16" ht="15.75" x14ac:dyDescent="0.25">
      <c r="B363" s="245">
        <v>348</v>
      </c>
      <c r="C363" s="251"/>
      <c r="D363" s="252"/>
      <c r="E363" s="251"/>
      <c r="F363" s="252"/>
      <c r="H363" s="269" t="b">
        <f>IF(ISBLANK(C363),TRUE,IF(OR(ISBLANK(D363),ISBLANK(E363),ISBLANK(F363),ISBLANK(#REF!)),FALSE,TRUE))</f>
        <v>1</v>
      </c>
      <c r="I363" s="46">
        <f t="shared" si="36"/>
        <v>0</v>
      </c>
      <c r="J363" s="46">
        <f t="shared" si="37"/>
        <v>0</v>
      </c>
      <c r="K363" s="46">
        <f t="shared" si="38"/>
        <v>0</v>
      </c>
      <c r="L363" s="46">
        <f t="shared" si="39"/>
        <v>0</v>
      </c>
      <c r="M363" s="46">
        <f t="shared" si="40"/>
        <v>0</v>
      </c>
      <c r="N363" s="46">
        <f t="shared" si="41"/>
        <v>0</v>
      </c>
      <c r="P363" s="46" t="b">
        <f t="shared" si="42"/>
        <v>1</v>
      </c>
    </row>
    <row r="364" spans="2:16" ht="15.75" x14ac:dyDescent="0.25">
      <c r="B364" s="245">
        <v>349</v>
      </c>
      <c r="C364" s="251"/>
      <c r="D364" s="252"/>
      <c r="E364" s="251"/>
      <c r="F364" s="252"/>
      <c r="H364" s="269" t="b">
        <f>IF(ISBLANK(C364),TRUE,IF(OR(ISBLANK(D364),ISBLANK(E364),ISBLANK(F364),ISBLANK(#REF!)),FALSE,TRUE))</f>
        <v>1</v>
      </c>
      <c r="I364" s="46">
        <f t="shared" si="36"/>
        <v>0</v>
      </c>
      <c r="J364" s="46">
        <f t="shared" si="37"/>
        <v>0</v>
      </c>
      <c r="K364" s="46">
        <f t="shared" si="38"/>
        <v>0</v>
      </c>
      <c r="L364" s="46">
        <f t="shared" si="39"/>
        <v>0</v>
      </c>
      <c r="M364" s="46">
        <f t="shared" si="40"/>
        <v>0</v>
      </c>
      <c r="N364" s="46">
        <f t="shared" si="41"/>
        <v>0</v>
      </c>
      <c r="P364" s="46" t="b">
        <f t="shared" si="42"/>
        <v>1</v>
      </c>
    </row>
    <row r="365" spans="2:16" ht="15.75" x14ac:dyDescent="0.25">
      <c r="B365" s="245">
        <v>350</v>
      </c>
      <c r="C365" s="251"/>
      <c r="D365" s="252"/>
      <c r="E365" s="251"/>
      <c r="F365" s="252"/>
      <c r="H365" s="269" t="b">
        <f>IF(ISBLANK(C365),TRUE,IF(OR(ISBLANK(D365),ISBLANK(E365),ISBLANK(F365),ISBLANK(#REF!)),FALSE,TRUE))</f>
        <v>1</v>
      </c>
      <c r="I365" s="46">
        <f t="shared" si="36"/>
        <v>0</v>
      </c>
      <c r="J365" s="46">
        <f t="shared" si="37"/>
        <v>0</v>
      </c>
      <c r="K365" s="46">
        <f t="shared" si="38"/>
        <v>0</v>
      </c>
      <c r="L365" s="46">
        <f t="shared" si="39"/>
        <v>0</v>
      </c>
      <c r="M365" s="46">
        <f t="shared" si="40"/>
        <v>0</v>
      </c>
      <c r="N365" s="46">
        <f t="shared" si="41"/>
        <v>0</v>
      </c>
      <c r="P365" s="46" t="b">
        <f t="shared" si="42"/>
        <v>1</v>
      </c>
    </row>
    <row r="366" spans="2:16" ht="15.75" x14ac:dyDescent="0.25">
      <c r="B366" s="245">
        <v>351</v>
      </c>
      <c r="C366" s="251"/>
      <c r="D366" s="252"/>
      <c r="E366" s="251"/>
      <c r="F366" s="252"/>
      <c r="H366" s="269" t="b">
        <f>IF(ISBLANK(C366),TRUE,IF(OR(ISBLANK(D366),ISBLANK(E366),ISBLANK(F366),ISBLANK(#REF!)),FALSE,TRUE))</f>
        <v>1</v>
      </c>
      <c r="I366" s="46">
        <f t="shared" si="36"/>
        <v>0</v>
      </c>
      <c r="J366" s="46">
        <f t="shared" si="37"/>
        <v>0</v>
      </c>
      <c r="K366" s="46">
        <f t="shared" si="38"/>
        <v>0</v>
      </c>
      <c r="L366" s="46">
        <f t="shared" si="39"/>
        <v>0</v>
      </c>
      <c r="M366" s="46">
        <f t="shared" si="40"/>
        <v>0</v>
      </c>
      <c r="N366" s="46">
        <f t="shared" si="41"/>
        <v>0</v>
      </c>
      <c r="P366" s="46" t="b">
        <f t="shared" si="42"/>
        <v>1</v>
      </c>
    </row>
    <row r="367" spans="2:16" ht="15.75" x14ac:dyDescent="0.25">
      <c r="B367" s="245">
        <v>352</v>
      </c>
      <c r="C367" s="251"/>
      <c r="D367" s="252"/>
      <c r="E367" s="251"/>
      <c r="F367" s="252"/>
      <c r="H367" s="269" t="b">
        <f>IF(ISBLANK(C367),TRUE,IF(OR(ISBLANK(D367),ISBLANK(E367),ISBLANK(F367),ISBLANK(#REF!)),FALSE,TRUE))</f>
        <v>1</v>
      </c>
      <c r="I367" s="46">
        <f t="shared" si="36"/>
        <v>0</v>
      </c>
      <c r="J367" s="46">
        <f t="shared" si="37"/>
        <v>0</v>
      </c>
      <c r="K367" s="46">
        <f t="shared" si="38"/>
        <v>0</v>
      </c>
      <c r="L367" s="46">
        <f t="shared" si="39"/>
        <v>0</v>
      </c>
      <c r="M367" s="46">
        <f t="shared" si="40"/>
        <v>0</v>
      </c>
      <c r="N367" s="46">
        <f t="shared" si="41"/>
        <v>0</v>
      </c>
      <c r="P367" s="46" t="b">
        <f t="shared" si="42"/>
        <v>1</v>
      </c>
    </row>
    <row r="368" spans="2:16" ht="15.75" x14ac:dyDescent="0.25">
      <c r="B368" s="245">
        <v>353</v>
      </c>
      <c r="C368" s="251"/>
      <c r="D368" s="252"/>
      <c r="E368" s="251"/>
      <c r="F368" s="252"/>
      <c r="H368" s="269" t="b">
        <f>IF(ISBLANK(C368),TRUE,IF(OR(ISBLANK(D368),ISBLANK(E368),ISBLANK(F368),ISBLANK(#REF!)),FALSE,TRUE))</f>
        <v>1</v>
      </c>
      <c r="I368" s="46">
        <f t="shared" si="36"/>
        <v>0</v>
      </c>
      <c r="J368" s="46">
        <f t="shared" si="37"/>
        <v>0</v>
      </c>
      <c r="K368" s="46">
        <f t="shared" si="38"/>
        <v>0</v>
      </c>
      <c r="L368" s="46">
        <f t="shared" si="39"/>
        <v>0</v>
      </c>
      <c r="M368" s="46">
        <f t="shared" si="40"/>
        <v>0</v>
      </c>
      <c r="N368" s="46">
        <f t="shared" si="41"/>
        <v>0</v>
      </c>
      <c r="P368" s="46" t="b">
        <f t="shared" si="42"/>
        <v>1</v>
      </c>
    </row>
    <row r="369" spans="2:16" ht="15.75" x14ac:dyDescent="0.25">
      <c r="B369" s="245">
        <v>354</v>
      </c>
      <c r="C369" s="251"/>
      <c r="D369" s="252"/>
      <c r="E369" s="251"/>
      <c r="F369" s="252"/>
      <c r="H369" s="269" t="b">
        <f>IF(ISBLANK(C369),TRUE,IF(OR(ISBLANK(D369),ISBLANK(E369),ISBLANK(F369),ISBLANK(#REF!)),FALSE,TRUE))</f>
        <v>1</v>
      </c>
      <c r="I369" s="46">
        <f t="shared" si="36"/>
        <v>0</v>
      </c>
      <c r="J369" s="46">
        <f t="shared" si="37"/>
        <v>0</v>
      </c>
      <c r="K369" s="46">
        <f t="shared" si="38"/>
        <v>0</v>
      </c>
      <c r="L369" s="46">
        <f t="shared" si="39"/>
        <v>0</v>
      </c>
      <c r="M369" s="46">
        <f t="shared" si="40"/>
        <v>0</v>
      </c>
      <c r="N369" s="46">
        <f t="shared" si="41"/>
        <v>0</v>
      </c>
      <c r="P369" s="46" t="b">
        <f t="shared" si="42"/>
        <v>1</v>
      </c>
    </row>
    <row r="370" spans="2:16" ht="15.75" x14ac:dyDescent="0.25">
      <c r="B370" s="245">
        <v>355</v>
      </c>
      <c r="C370" s="251"/>
      <c r="D370" s="252"/>
      <c r="E370" s="251"/>
      <c r="F370" s="252"/>
      <c r="H370" s="269" t="b">
        <f>IF(ISBLANK(C370),TRUE,IF(OR(ISBLANK(D370),ISBLANK(E370),ISBLANK(F370),ISBLANK(#REF!)),FALSE,TRUE))</f>
        <v>1</v>
      </c>
      <c r="I370" s="46">
        <f t="shared" si="36"/>
        <v>0</v>
      </c>
      <c r="J370" s="46">
        <f t="shared" si="37"/>
        <v>0</v>
      </c>
      <c r="K370" s="46">
        <f t="shared" si="38"/>
        <v>0</v>
      </c>
      <c r="L370" s="46">
        <f t="shared" si="39"/>
        <v>0</v>
      </c>
      <c r="M370" s="46">
        <f t="shared" si="40"/>
        <v>0</v>
      </c>
      <c r="N370" s="46">
        <f t="shared" si="41"/>
        <v>0</v>
      </c>
      <c r="P370" s="46" t="b">
        <f t="shared" si="42"/>
        <v>1</v>
      </c>
    </row>
    <row r="371" spans="2:16" ht="15.75" x14ac:dyDescent="0.25">
      <c r="B371" s="245">
        <v>356</v>
      </c>
      <c r="C371" s="251"/>
      <c r="D371" s="252"/>
      <c r="E371" s="251"/>
      <c r="F371" s="252"/>
      <c r="H371" s="269" t="b">
        <f>IF(ISBLANK(C371),TRUE,IF(OR(ISBLANK(D371),ISBLANK(E371),ISBLANK(F371),ISBLANK(#REF!)),FALSE,TRUE))</f>
        <v>1</v>
      </c>
      <c r="I371" s="46">
        <f t="shared" si="36"/>
        <v>0</v>
      </c>
      <c r="J371" s="46">
        <f t="shared" si="37"/>
        <v>0</v>
      </c>
      <c r="K371" s="46">
        <f t="shared" si="38"/>
        <v>0</v>
      </c>
      <c r="L371" s="46">
        <f t="shared" si="39"/>
        <v>0</v>
      </c>
      <c r="M371" s="46">
        <f t="shared" si="40"/>
        <v>0</v>
      </c>
      <c r="N371" s="46">
        <f t="shared" si="41"/>
        <v>0</v>
      </c>
      <c r="P371" s="46" t="b">
        <f t="shared" si="42"/>
        <v>1</v>
      </c>
    </row>
    <row r="372" spans="2:16" ht="15.75" x14ac:dyDescent="0.25">
      <c r="B372" s="245">
        <v>357</v>
      </c>
      <c r="C372" s="251"/>
      <c r="D372" s="252"/>
      <c r="E372" s="251"/>
      <c r="F372" s="252"/>
      <c r="H372" s="269" t="b">
        <f>IF(ISBLANK(C372),TRUE,IF(OR(ISBLANK(D372),ISBLANK(E372),ISBLANK(F372),ISBLANK(#REF!)),FALSE,TRUE))</f>
        <v>1</v>
      </c>
      <c r="I372" s="46">
        <f t="shared" si="36"/>
        <v>0</v>
      </c>
      <c r="J372" s="46">
        <f t="shared" si="37"/>
        <v>0</v>
      </c>
      <c r="K372" s="46">
        <f t="shared" si="38"/>
        <v>0</v>
      </c>
      <c r="L372" s="46">
        <f t="shared" si="39"/>
        <v>0</v>
      </c>
      <c r="M372" s="46">
        <f t="shared" si="40"/>
        <v>0</v>
      </c>
      <c r="N372" s="46">
        <f t="shared" si="41"/>
        <v>0</v>
      </c>
      <c r="P372" s="46" t="b">
        <f t="shared" si="42"/>
        <v>1</v>
      </c>
    </row>
    <row r="373" spans="2:16" ht="15.75" x14ac:dyDescent="0.25">
      <c r="B373" s="245">
        <v>358</v>
      </c>
      <c r="C373" s="251"/>
      <c r="D373" s="252"/>
      <c r="E373" s="251"/>
      <c r="F373" s="252"/>
      <c r="H373" s="269" t="b">
        <f>IF(ISBLANK(C373),TRUE,IF(OR(ISBLANK(D373),ISBLANK(E373),ISBLANK(F373),ISBLANK(#REF!)),FALSE,TRUE))</f>
        <v>1</v>
      </c>
      <c r="I373" s="46">
        <f t="shared" si="36"/>
        <v>0</v>
      </c>
      <c r="J373" s="46">
        <f t="shared" si="37"/>
        <v>0</v>
      </c>
      <c r="K373" s="46">
        <f t="shared" si="38"/>
        <v>0</v>
      </c>
      <c r="L373" s="46">
        <f t="shared" si="39"/>
        <v>0</v>
      </c>
      <c r="M373" s="46">
        <f t="shared" si="40"/>
        <v>0</v>
      </c>
      <c r="N373" s="46">
        <f t="shared" si="41"/>
        <v>0</v>
      </c>
      <c r="P373" s="46" t="b">
        <f t="shared" si="42"/>
        <v>1</v>
      </c>
    </row>
    <row r="374" spans="2:16" ht="15.75" x14ac:dyDescent="0.25">
      <c r="B374" s="245">
        <v>359</v>
      </c>
      <c r="C374" s="251"/>
      <c r="D374" s="252"/>
      <c r="E374" s="251"/>
      <c r="F374" s="252"/>
      <c r="H374" s="269" t="b">
        <f>IF(ISBLANK(C374),TRUE,IF(OR(ISBLANK(D374),ISBLANK(E374),ISBLANK(F374),ISBLANK(#REF!)),FALSE,TRUE))</f>
        <v>1</v>
      </c>
      <c r="I374" s="46">
        <f t="shared" si="36"/>
        <v>0</v>
      </c>
      <c r="J374" s="46">
        <f t="shared" si="37"/>
        <v>0</v>
      </c>
      <c r="K374" s="46">
        <f t="shared" si="38"/>
        <v>0</v>
      </c>
      <c r="L374" s="46">
        <f t="shared" si="39"/>
        <v>0</v>
      </c>
      <c r="M374" s="46">
        <f t="shared" si="40"/>
        <v>0</v>
      </c>
      <c r="N374" s="46">
        <f t="shared" si="41"/>
        <v>0</v>
      </c>
      <c r="P374" s="46" t="b">
        <f t="shared" si="42"/>
        <v>1</v>
      </c>
    </row>
    <row r="375" spans="2:16" ht="15.75" x14ac:dyDescent="0.25">
      <c r="B375" s="245">
        <v>360</v>
      </c>
      <c r="C375" s="251"/>
      <c r="D375" s="252"/>
      <c r="E375" s="251"/>
      <c r="F375" s="252"/>
      <c r="H375" s="269" t="b">
        <f>IF(ISBLANK(C375),TRUE,IF(OR(ISBLANK(D375),ISBLANK(E375),ISBLANK(F375),ISBLANK(#REF!)),FALSE,TRUE))</f>
        <v>1</v>
      </c>
      <c r="I375" s="46">
        <f t="shared" si="36"/>
        <v>0</v>
      </c>
      <c r="J375" s="46">
        <f t="shared" si="37"/>
        <v>0</v>
      </c>
      <c r="K375" s="46">
        <f t="shared" si="38"/>
        <v>0</v>
      </c>
      <c r="L375" s="46">
        <f t="shared" si="39"/>
        <v>0</v>
      </c>
      <c r="M375" s="46">
        <f t="shared" si="40"/>
        <v>0</v>
      </c>
      <c r="N375" s="46">
        <f t="shared" si="41"/>
        <v>0</v>
      </c>
      <c r="P375" s="46" t="b">
        <f t="shared" si="42"/>
        <v>1</v>
      </c>
    </row>
    <row r="376" spans="2:16" ht="15.75" x14ac:dyDescent="0.25">
      <c r="B376" s="245">
        <v>361</v>
      </c>
      <c r="C376" s="251"/>
      <c r="D376" s="252"/>
      <c r="E376" s="251"/>
      <c r="F376" s="252"/>
      <c r="H376" s="269" t="b">
        <f>IF(ISBLANK(C376),TRUE,IF(OR(ISBLANK(D376),ISBLANK(E376),ISBLANK(F376),ISBLANK(#REF!)),FALSE,TRUE))</f>
        <v>1</v>
      </c>
      <c r="I376" s="46">
        <f t="shared" si="36"/>
        <v>0</v>
      </c>
      <c r="J376" s="46">
        <f t="shared" si="37"/>
        <v>0</v>
      </c>
      <c r="K376" s="46">
        <f t="shared" si="38"/>
        <v>0</v>
      </c>
      <c r="L376" s="46">
        <f t="shared" si="39"/>
        <v>0</v>
      </c>
      <c r="M376" s="46">
        <f t="shared" si="40"/>
        <v>0</v>
      </c>
      <c r="N376" s="46">
        <f t="shared" si="41"/>
        <v>0</v>
      </c>
      <c r="P376" s="46" t="b">
        <f t="shared" si="42"/>
        <v>1</v>
      </c>
    </row>
    <row r="377" spans="2:16" ht="15.75" x14ac:dyDescent="0.25">
      <c r="B377" s="245">
        <v>362</v>
      </c>
      <c r="C377" s="251"/>
      <c r="D377" s="252"/>
      <c r="E377" s="251"/>
      <c r="F377" s="252"/>
      <c r="H377" s="269" t="b">
        <f>IF(ISBLANK(C377),TRUE,IF(OR(ISBLANK(D377),ISBLANK(E377),ISBLANK(F377),ISBLANK(#REF!)),FALSE,TRUE))</f>
        <v>1</v>
      </c>
      <c r="I377" s="46">
        <f t="shared" si="36"/>
        <v>0</v>
      </c>
      <c r="J377" s="46">
        <f t="shared" si="37"/>
        <v>0</v>
      </c>
      <c r="K377" s="46">
        <f t="shared" si="38"/>
        <v>0</v>
      </c>
      <c r="L377" s="46">
        <f t="shared" si="39"/>
        <v>0</v>
      </c>
      <c r="M377" s="46">
        <f t="shared" si="40"/>
        <v>0</v>
      </c>
      <c r="N377" s="46">
        <f t="shared" si="41"/>
        <v>0</v>
      </c>
      <c r="P377" s="46" t="b">
        <f t="shared" si="42"/>
        <v>1</v>
      </c>
    </row>
    <row r="378" spans="2:16" ht="15.75" x14ac:dyDescent="0.25">
      <c r="B378" s="245">
        <v>363</v>
      </c>
      <c r="C378" s="251"/>
      <c r="D378" s="252"/>
      <c r="E378" s="251"/>
      <c r="F378" s="252"/>
      <c r="H378" s="269" t="b">
        <f>IF(ISBLANK(C378),TRUE,IF(OR(ISBLANK(D378),ISBLANK(E378),ISBLANK(F378),ISBLANK(#REF!)),FALSE,TRUE))</f>
        <v>1</v>
      </c>
      <c r="I378" s="46">
        <f t="shared" si="36"/>
        <v>0</v>
      </c>
      <c r="J378" s="46">
        <f t="shared" si="37"/>
        <v>0</v>
      </c>
      <c r="K378" s="46">
        <f t="shared" si="38"/>
        <v>0</v>
      </c>
      <c r="L378" s="46">
        <f t="shared" si="39"/>
        <v>0</v>
      </c>
      <c r="M378" s="46">
        <f t="shared" si="40"/>
        <v>0</v>
      </c>
      <c r="N378" s="46">
        <f t="shared" si="41"/>
        <v>0</v>
      </c>
      <c r="P378" s="46" t="b">
        <f t="shared" si="42"/>
        <v>1</v>
      </c>
    </row>
    <row r="379" spans="2:16" ht="15.75" x14ac:dyDescent="0.25">
      <c r="B379" s="245">
        <v>364</v>
      </c>
      <c r="C379" s="251"/>
      <c r="D379" s="252"/>
      <c r="E379" s="251"/>
      <c r="F379" s="252"/>
      <c r="H379" s="269" t="b">
        <f>IF(ISBLANK(C379),TRUE,IF(OR(ISBLANK(D379),ISBLANK(E379),ISBLANK(F379),ISBLANK(#REF!)),FALSE,TRUE))</f>
        <v>1</v>
      </c>
      <c r="I379" s="46">
        <f t="shared" si="36"/>
        <v>0</v>
      </c>
      <c r="J379" s="46">
        <f t="shared" si="37"/>
        <v>0</v>
      </c>
      <c r="K379" s="46">
        <f t="shared" si="38"/>
        <v>0</v>
      </c>
      <c r="L379" s="46">
        <f t="shared" si="39"/>
        <v>0</v>
      </c>
      <c r="M379" s="46">
        <f t="shared" si="40"/>
        <v>0</v>
      </c>
      <c r="N379" s="46">
        <f t="shared" si="41"/>
        <v>0</v>
      </c>
      <c r="P379" s="46" t="b">
        <f t="shared" si="42"/>
        <v>1</v>
      </c>
    </row>
    <row r="380" spans="2:16" ht="15.75" x14ac:dyDescent="0.25">
      <c r="B380" s="245">
        <v>365</v>
      </c>
      <c r="C380" s="251"/>
      <c r="D380" s="252"/>
      <c r="E380" s="251"/>
      <c r="F380" s="252"/>
      <c r="H380" s="269" t="b">
        <f>IF(ISBLANK(C380),TRUE,IF(OR(ISBLANK(D380),ISBLANK(E380),ISBLANK(F380),ISBLANK(#REF!)),FALSE,TRUE))</f>
        <v>1</v>
      </c>
      <c r="I380" s="46">
        <f t="shared" si="36"/>
        <v>0</v>
      </c>
      <c r="J380" s="46">
        <f t="shared" si="37"/>
        <v>0</v>
      </c>
      <c r="K380" s="46">
        <f t="shared" si="38"/>
        <v>0</v>
      </c>
      <c r="L380" s="46">
        <f t="shared" si="39"/>
        <v>0</v>
      </c>
      <c r="M380" s="46">
        <f t="shared" si="40"/>
        <v>0</v>
      </c>
      <c r="N380" s="46">
        <f t="shared" si="41"/>
        <v>0</v>
      </c>
      <c r="P380" s="46" t="b">
        <f t="shared" si="42"/>
        <v>1</v>
      </c>
    </row>
    <row r="381" spans="2:16" ht="15.75" x14ac:dyDescent="0.25">
      <c r="B381" s="245">
        <v>366</v>
      </c>
      <c r="C381" s="251"/>
      <c r="D381" s="252"/>
      <c r="E381" s="251"/>
      <c r="F381" s="252"/>
      <c r="H381" s="269" t="b">
        <f>IF(ISBLANK(C381),TRUE,IF(OR(ISBLANK(D381),ISBLANK(E381),ISBLANK(F381),ISBLANK(#REF!)),FALSE,TRUE))</f>
        <v>1</v>
      </c>
      <c r="I381" s="46">
        <f t="shared" si="36"/>
        <v>0</v>
      </c>
      <c r="J381" s="46">
        <f t="shared" si="37"/>
        <v>0</v>
      </c>
      <c r="K381" s="46">
        <f t="shared" si="38"/>
        <v>0</v>
      </c>
      <c r="L381" s="46">
        <f t="shared" si="39"/>
        <v>0</v>
      </c>
      <c r="M381" s="46">
        <f t="shared" si="40"/>
        <v>0</v>
      </c>
      <c r="N381" s="46">
        <f t="shared" si="41"/>
        <v>0</v>
      </c>
      <c r="P381" s="46" t="b">
        <f t="shared" si="42"/>
        <v>1</v>
      </c>
    </row>
    <row r="382" spans="2:16" ht="15.75" x14ac:dyDescent="0.25">
      <c r="B382" s="245">
        <v>367</v>
      </c>
      <c r="C382" s="251"/>
      <c r="D382" s="252"/>
      <c r="E382" s="251"/>
      <c r="F382" s="252"/>
      <c r="H382" s="269" t="b">
        <f>IF(ISBLANK(C382),TRUE,IF(OR(ISBLANK(D382),ISBLANK(E382),ISBLANK(F382),ISBLANK(#REF!)),FALSE,TRUE))</f>
        <v>1</v>
      </c>
      <c r="I382" s="46">
        <f t="shared" si="36"/>
        <v>0</v>
      </c>
      <c r="J382" s="46">
        <f t="shared" si="37"/>
        <v>0</v>
      </c>
      <c r="K382" s="46">
        <f t="shared" si="38"/>
        <v>0</v>
      </c>
      <c r="L382" s="46">
        <f t="shared" si="39"/>
        <v>0</v>
      </c>
      <c r="M382" s="46">
        <f t="shared" si="40"/>
        <v>0</v>
      </c>
      <c r="N382" s="46">
        <f t="shared" si="41"/>
        <v>0</v>
      </c>
      <c r="P382" s="46" t="b">
        <f t="shared" si="42"/>
        <v>1</v>
      </c>
    </row>
    <row r="383" spans="2:16" ht="15.75" x14ac:dyDescent="0.25">
      <c r="B383" s="245">
        <v>368</v>
      </c>
      <c r="C383" s="251"/>
      <c r="D383" s="252"/>
      <c r="E383" s="251"/>
      <c r="F383" s="252"/>
      <c r="H383" s="269" t="b">
        <f>IF(ISBLANK(C383),TRUE,IF(OR(ISBLANK(D383),ISBLANK(E383),ISBLANK(F383),ISBLANK(#REF!)),FALSE,TRUE))</f>
        <v>1</v>
      </c>
      <c r="I383" s="46">
        <f t="shared" si="36"/>
        <v>0</v>
      </c>
      <c r="J383" s="46">
        <f t="shared" si="37"/>
        <v>0</v>
      </c>
      <c r="K383" s="46">
        <f t="shared" si="38"/>
        <v>0</v>
      </c>
      <c r="L383" s="46">
        <f t="shared" si="39"/>
        <v>0</v>
      </c>
      <c r="M383" s="46">
        <f t="shared" si="40"/>
        <v>0</v>
      </c>
      <c r="N383" s="46">
        <f t="shared" si="41"/>
        <v>0</v>
      </c>
      <c r="P383" s="46" t="b">
        <f t="shared" si="42"/>
        <v>1</v>
      </c>
    </row>
    <row r="384" spans="2:16" ht="15.75" x14ac:dyDescent="0.25">
      <c r="B384" s="245">
        <v>369</v>
      </c>
      <c r="C384" s="251"/>
      <c r="D384" s="252"/>
      <c r="E384" s="251"/>
      <c r="F384" s="252"/>
      <c r="H384" s="269" t="b">
        <f>IF(ISBLANK(C384),TRUE,IF(OR(ISBLANK(D384),ISBLANK(E384),ISBLANK(F384),ISBLANK(#REF!)),FALSE,TRUE))</f>
        <v>1</v>
      </c>
      <c r="I384" s="46">
        <f t="shared" si="36"/>
        <v>0</v>
      </c>
      <c r="J384" s="46">
        <f t="shared" si="37"/>
        <v>0</v>
      </c>
      <c r="K384" s="46">
        <f t="shared" si="38"/>
        <v>0</v>
      </c>
      <c r="L384" s="46">
        <f t="shared" si="39"/>
        <v>0</v>
      </c>
      <c r="M384" s="46">
        <f t="shared" si="40"/>
        <v>0</v>
      </c>
      <c r="N384" s="46">
        <f t="shared" si="41"/>
        <v>0</v>
      </c>
      <c r="P384" s="46" t="b">
        <f t="shared" si="42"/>
        <v>1</v>
      </c>
    </row>
    <row r="385" spans="2:16" ht="15.75" x14ac:dyDescent="0.25">
      <c r="B385" s="245">
        <v>370</v>
      </c>
      <c r="C385" s="251"/>
      <c r="D385" s="252"/>
      <c r="E385" s="251"/>
      <c r="F385" s="252"/>
      <c r="H385" s="269" t="b">
        <f>IF(ISBLANK(C385),TRUE,IF(OR(ISBLANK(D385),ISBLANK(E385),ISBLANK(F385),ISBLANK(#REF!)),FALSE,TRUE))</f>
        <v>1</v>
      </c>
      <c r="I385" s="46">
        <f t="shared" si="36"/>
        <v>0</v>
      </c>
      <c r="J385" s="46">
        <f t="shared" si="37"/>
        <v>0</v>
      </c>
      <c r="K385" s="46">
        <f t="shared" si="38"/>
        <v>0</v>
      </c>
      <c r="L385" s="46">
        <f t="shared" si="39"/>
        <v>0</v>
      </c>
      <c r="M385" s="46">
        <f t="shared" si="40"/>
        <v>0</v>
      </c>
      <c r="N385" s="46">
        <f t="shared" si="41"/>
        <v>0</v>
      </c>
      <c r="P385" s="46" t="b">
        <f t="shared" si="42"/>
        <v>1</v>
      </c>
    </row>
    <row r="386" spans="2:16" ht="15.75" x14ac:dyDescent="0.25">
      <c r="B386" s="245">
        <v>371</v>
      </c>
      <c r="C386" s="251"/>
      <c r="D386" s="252"/>
      <c r="E386" s="251"/>
      <c r="F386" s="252"/>
      <c r="H386" s="269" t="b">
        <f>IF(ISBLANK(C386),TRUE,IF(OR(ISBLANK(D386),ISBLANK(E386),ISBLANK(F386),ISBLANK(#REF!)),FALSE,TRUE))</f>
        <v>1</v>
      </c>
      <c r="I386" s="46">
        <f t="shared" si="36"/>
        <v>0</v>
      </c>
      <c r="J386" s="46">
        <f t="shared" si="37"/>
        <v>0</v>
      </c>
      <c r="K386" s="46">
        <f t="shared" si="38"/>
        <v>0</v>
      </c>
      <c r="L386" s="46">
        <f t="shared" si="39"/>
        <v>0</v>
      </c>
      <c r="M386" s="46">
        <f t="shared" si="40"/>
        <v>0</v>
      </c>
      <c r="N386" s="46">
        <f t="shared" si="41"/>
        <v>0</v>
      </c>
      <c r="P386" s="46" t="b">
        <f t="shared" si="42"/>
        <v>1</v>
      </c>
    </row>
    <row r="387" spans="2:16" ht="15.75" x14ac:dyDescent="0.25">
      <c r="B387" s="245">
        <v>372</v>
      </c>
      <c r="C387" s="251"/>
      <c r="D387" s="252"/>
      <c r="E387" s="251"/>
      <c r="F387" s="252"/>
      <c r="H387" s="269" t="b">
        <f>IF(ISBLANK(C387),TRUE,IF(OR(ISBLANK(D387),ISBLANK(E387),ISBLANK(F387),ISBLANK(#REF!)),FALSE,TRUE))</f>
        <v>1</v>
      </c>
      <c r="I387" s="46">
        <f t="shared" si="36"/>
        <v>0</v>
      </c>
      <c r="J387" s="46">
        <f t="shared" si="37"/>
        <v>0</v>
      </c>
      <c r="K387" s="46">
        <f t="shared" si="38"/>
        <v>0</v>
      </c>
      <c r="L387" s="46">
        <f t="shared" si="39"/>
        <v>0</v>
      </c>
      <c r="M387" s="46">
        <f t="shared" si="40"/>
        <v>0</v>
      </c>
      <c r="N387" s="46">
        <f t="shared" si="41"/>
        <v>0</v>
      </c>
      <c r="P387" s="46" t="b">
        <f t="shared" si="42"/>
        <v>1</v>
      </c>
    </row>
    <row r="388" spans="2:16" ht="15.75" x14ac:dyDescent="0.25">
      <c r="B388" s="245">
        <v>373</v>
      </c>
      <c r="C388" s="251"/>
      <c r="D388" s="252"/>
      <c r="E388" s="251"/>
      <c r="F388" s="252"/>
      <c r="H388" s="269" t="b">
        <f>IF(ISBLANK(C388),TRUE,IF(OR(ISBLANK(D388),ISBLANK(E388),ISBLANK(F388),ISBLANK(#REF!)),FALSE,TRUE))</f>
        <v>1</v>
      </c>
      <c r="I388" s="46">
        <f t="shared" si="36"/>
        <v>0</v>
      </c>
      <c r="J388" s="46">
        <f t="shared" si="37"/>
        <v>0</v>
      </c>
      <c r="K388" s="46">
        <f t="shared" si="38"/>
        <v>0</v>
      </c>
      <c r="L388" s="46">
        <f t="shared" si="39"/>
        <v>0</v>
      </c>
      <c r="M388" s="46">
        <f t="shared" si="40"/>
        <v>0</v>
      </c>
      <c r="N388" s="46">
        <f t="shared" si="41"/>
        <v>0</v>
      </c>
      <c r="P388" s="46" t="b">
        <f t="shared" si="42"/>
        <v>1</v>
      </c>
    </row>
    <row r="389" spans="2:16" ht="15.75" x14ac:dyDescent="0.25">
      <c r="B389" s="245">
        <v>374</v>
      </c>
      <c r="C389" s="251"/>
      <c r="D389" s="252"/>
      <c r="E389" s="251"/>
      <c r="F389" s="252"/>
      <c r="H389" s="269" t="b">
        <f>IF(ISBLANK(C389),TRUE,IF(OR(ISBLANK(D389),ISBLANK(E389),ISBLANK(F389),ISBLANK(#REF!)),FALSE,TRUE))</f>
        <v>1</v>
      </c>
      <c r="I389" s="46">
        <f t="shared" si="36"/>
        <v>0</v>
      </c>
      <c r="J389" s="46">
        <f t="shared" si="37"/>
        <v>0</v>
      </c>
      <c r="K389" s="46">
        <f t="shared" si="38"/>
        <v>0</v>
      </c>
      <c r="L389" s="46">
        <f t="shared" si="39"/>
        <v>0</v>
      </c>
      <c r="M389" s="46">
        <f t="shared" si="40"/>
        <v>0</v>
      </c>
      <c r="N389" s="46">
        <f t="shared" si="41"/>
        <v>0</v>
      </c>
      <c r="P389" s="46" t="b">
        <f t="shared" si="42"/>
        <v>1</v>
      </c>
    </row>
    <row r="390" spans="2:16" ht="15.75" x14ac:dyDescent="0.25">
      <c r="B390" s="245">
        <v>375</v>
      </c>
      <c r="C390" s="251"/>
      <c r="D390" s="252"/>
      <c r="E390" s="251"/>
      <c r="F390" s="252"/>
      <c r="H390" s="269" t="b">
        <f>IF(ISBLANK(C390),TRUE,IF(OR(ISBLANK(D390),ISBLANK(E390),ISBLANK(F390),ISBLANK(#REF!)),FALSE,TRUE))</f>
        <v>1</v>
      </c>
      <c r="I390" s="46">
        <f t="shared" si="36"/>
        <v>0</v>
      </c>
      <c r="J390" s="46">
        <f t="shared" si="37"/>
        <v>0</v>
      </c>
      <c r="K390" s="46">
        <f t="shared" si="38"/>
        <v>0</v>
      </c>
      <c r="L390" s="46">
        <f t="shared" si="39"/>
        <v>0</v>
      </c>
      <c r="M390" s="46">
        <f t="shared" si="40"/>
        <v>0</v>
      </c>
      <c r="N390" s="46">
        <f t="shared" si="41"/>
        <v>0</v>
      </c>
      <c r="P390" s="46" t="b">
        <f t="shared" si="42"/>
        <v>1</v>
      </c>
    </row>
    <row r="391" spans="2:16" ht="15.75" x14ac:dyDescent="0.25">
      <c r="B391" s="245">
        <v>376</v>
      </c>
      <c r="C391" s="251"/>
      <c r="D391" s="252"/>
      <c r="E391" s="251"/>
      <c r="F391" s="252"/>
      <c r="H391" s="269" t="b">
        <f>IF(ISBLANK(C391),TRUE,IF(OR(ISBLANK(D391),ISBLANK(E391),ISBLANK(F391),ISBLANK(#REF!)),FALSE,TRUE))</f>
        <v>1</v>
      </c>
      <c r="I391" s="46">
        <f t="shared" si="36"/>
        <v>0</v>
      </c>
      <c r="J391" s="46">
        <f t="shared" si="37"/>
        <v>0</v>
      </c>
      <c r="K391" s="46">
        <f t="shared" si="38"/>
        <v>0</v>
      </c>
      <c r="L391" s="46">
        <f t="shared" si="39"/>
        <v>0</v>
      </c>
      <c r="M391" s="46">
        <f t="shared" si="40"/>
        <v>0</v>
      </c>
      <c r="N391" s="46">
        <f t="shared" si="41"/>
        <v>0</v>
      </c>
      <c r="P391" s="46" t="b">
        <f t="shared" si="42"/>
        <v>1</v>
      </c>
    </row>
    <row r="392" spans="2:16" ht="15.75" x14ac:dyDescent="0.25">
      <c r="B392" s="245">
        <v>377</v>
      </c>
      <c r="C392" s="251"/>
      <c r="D392" s="252"/>
      <c r="E392" s="251"/>
      <c r="F392" s="252"/>
      <c r="H392" s="269" t="b">
        <f>IF(ISBLANK(C392),TRUE,IF(OR(ISBLANK(D392),ISBLANK(E392),ISBLANK(F392),ISBLANK(#REF!)),FALSE,TRUE))</f>
        <v>1</v>
      </c>
      <c r="I392" s="46">
        <f t="shared" si="36"/>
        <v>0</v>
      </c>
      <c r="J392" s="46">
        <f t="shared" si="37"/>
        <v>0</v>
      </c>
      <c r="K392" s="46">
        <f t="shared" si="38"/>
        <v>0</v>
      </c>
      <c r="L392" s="46">
        <f t="shared" si="39"/>
        <v>0</v>
      </c>
      <c r="M392" s="46">
        <f t="shared" si="40"/>
        <v>0</v>
      </c>
      <c r="N392" s="46">
        <f t="shared" si="41"/>
        <v>0</v>
      </c>
      <c r="P392" s="46" t="b">
        <f t="shared" si="42"/>
        <v>1</v>
      </c>
    </row>
    <row r="393" spans="2:16" ht="15.75" x14ac:dyDescent="0.25">
      <c r="B393" s="245">
        <v>378</v>
      </c>
      <c r="C393" s="251"/>
      <c r="D393" s="252"/>
      <c r="E393" s="251"/>
      <c r="F393" s="252"/>
      <c r="H393" s="269" t="b">
        <f>IF(ISBLANK(C393),TRUE,IF(OR(ISBLANK(D393),ISBLANK(E393),ISBLANK(F393),ISBLANK(#REF!)),FALSE,TRUE))</f>
        <v>1</v>
      </c>
      <c r="I393" s="46">
        <f t="shared" si="36"/>
        <v>0</v>
      </c>
      <c r="J393" s="46">
        <f t="shared" si="37"/>
        <v>0</v>
      </c>
      <c r="K393" s="46">
        <f t="shared" si="38"/>
        <v>0</v>
      </c>
      <c r="L393" s="46">
        <f t="shared" si="39"/>
        <v>0</v>
      </c>
      <c r="M393" s="46">
        <f t="shared" si="40"/>
        <v>0</v>
      </c>
      <c r="N393" s="46">
        <f t="shared" si="41"/>
        <v>0</v>
      </c>
      <c r="P393" s="46" t="b">
        <f t="shared" si="42"/>
        <v>1</v>
      </c>
    </row>
    <row r="394" spans="2:16" ht="15.75" x14ac:dyDescent="0.25">
      <c r="B394" s="245">
        <v>379</v>
      </c>
      <c r="C394" s="251"/>
      <c r="D394" s="252"/>
      <c r="E394" s="251"/>
      <c r="F394" s="252"/>
      <c r="H394" s="269" t="b">
        <f>IF(ISBLANK(C394),TRUE,IF(OR(ISBLANK(D394),ISBLANK(E394),ISBLANK(F394),ISBLANK(#REF!)),FALSE,TRUE))</f>
        <v>1</v>
      </c>
      <c r="I394" s="46">
        <f t="shared" si="36"/>
        <v>0</v>
      </c>
      <c r="J394" s="46">
        <f t="shared" si="37"/>
        <v>0</v>
      </c>
      <c r="K394" s="46">
        <f t="shared" si="38"/>
        <v>0</v>
      </c>
      <c r="L394" s="46">
        <f t="shared" si="39"/>
        <v>0</v>
      </c>
      <c r="M394" s="46">
        <f t="shared" si="40"/>
        <v>0</v>
      </c>
      <c r="N394" s="46">
        <f t="shared" si="41"/>
        <v>0</v>
      </c>
      <c r="P394" s="46" t="b">
        <f t="shared" si="42"/>
        <v>1</v>
      </c>
    </row>
    <row r="395" spans="2:16" ht="15.75" x14ac:dyDescent="0.25">
      <c r="B395" s="245">
        <v>380</v>
      </c>
      <c r="C395" s="251"/>
      <c r="D395" s="252"/>
      <c r="E395" s="251"/>
      <c r="F395" s="252"/>
      <c r="H395" s="269" t="b">
        <f>IF(ISBLANK(C395),TRUE,IF(OR(ISBLANK(D395),ISBLANK(E395),ISBLANK(F395),ISBLANK(#REF!)),FALSE,TRUE))</f>
        <v>1</v>
      </c>
      <c r="I395" s="46">
        <f t="shared" si="36"/>
        <v>0</v>
      </c>
      <c r="J395" s="46">
        <f t="shared" si="37"/>
        <v>0</v>
      </c>
      <c r="K395" s="46">
        <f t="shared" si="38"/>
        <v>0</v>
      </c>
      <c r="L395" s="46">
        <f t="shared" si="39"/>
        <v>0</v>
      </c>
      <c r="M395" s="46">
        <f t="shared" si="40"/>
        <v>0</v>
      </c>
      <c r="N395" s="46">
        <f t="shared" si="41"/>
        <v>0</v>
      </c>
      <c r="P395" s="46" t="b">
        <f t="shared" si="42"/>
        <v>1</v>
      </c>
    </row>
    <row r="396" spans="2:16" ht="15.75" x14ac:dyDescent="0.25">
      <c r="B396" s="245">
        <v>381</v>
      </c>
      <c r="C396" s="251"/>
      <c r="D396" s="252"/>
      <c r="E396" s="251"/>
      <c r="F396" s="252"/>
      <c r="H396" s="269" t="b">
        <f>IF(ISBLANK(C396),TRUE,IF(OR(ISBLANK(D396),ISBLANK(E396),ISBLANK(F396),ISBLANK(#REF!)),FALSE,TRUE))</f>
        <v>1</v>
      </c>
      <c r="I396" s="46">
        <f t="shared" si="36"/>
        <v>0</v>
      </c>
      <c r="J396" s="46">
        <f t="shared" si="37"/>
        <v>0</v>
      </c>
      <c r="K396" s="46">
        <f t="shared" si="38"/>
        <v>0</v>
      </c>
      <c r="L396" s="46">
        <f t="shared" si="39"/>
        <v>0</v>
      </c>
      <c r="M396" s="46">
        <f t="shared" si="40"/>
        <v>0</v>
      </c>
      <c r="N396" s="46">
        <f t="shared" si="41"/>
        <v>0</v>
      </c>
      <c r="P396" s="46" t="b">
        <f t="shared" si="42"/>
        <v>1</v>
      </c>
    </row>
    <row r="397" spans="2:16" ht="15.75" x14ac:dyDescent="0.25">
      <c r="B397" s="245">
        <v>382</v>
      </c>
      <c r="C397" s="251"/>
      <c r="D397" s="252"/>
      <c r="E397" s="251"/>
      <c r="F397" s="252"/>
      <c r="H397" s="269" t="b">
        <f>IF(ISBLANK(C397),TRUE,IF(OR(ISBLANK(D397),ISBLANK(E397),ISBLANK(F397),ISBLANK(#REF!)),FALSE,TRUE))</f>
        <v>1</v>
      </c>
      <c r="I397" s="46">
        <f t="shared" si="36"/>
        <v>0</v>
      </c>
      <c r="J397" s="46">
        <f t="shared" si="37"/>
        <v>0</v>
      </c>
      <c r="K397" s="46">
        <f t="shared" si="38"/>
        <v>0</v>
      </c>
      <c r="L397" s="46">
        <f t="shared" si="39"/>
        <v>0</v>
      </c>
      <c r="M397" s="46">
        <f t="shared" si="40"/>
        <v>0</v>
      </c>
      <c r="N397" s="46">
        <f t="shared" si="41"/>
        <v>0</v>
      </c>
      <c r="P397" s="46" t="b">
        <f t="shared" si="42"/>
        <v>1</v>
      </c>
    </row>
    <row r="398" spans="2:16" ht="15.75" x14ac:dyDescent="0.25">
      <c r="B398" s="245">
        <v>383</v>
      </c>
      <c r="C398" s="251"/>
      <c r="D398" s="252"/>
      <c r="E398" s="251"/>
      <c r="F398" s="252"/>
      <c r="H398" s="269" t="b">
        <f>IF(ISBLANK(C398),TRUE,IF(OR(ISBLANK(D398),ISBLANK(E398),ISBLANK(F398),ISBLANK(#REF!)),FALSE,TRUE))</f>
        <v>1</v>
      </c>
      <c r="I398" s="46">
        <f t="shared" si="36"/>
        <v>0</v>
      </c>
      <c r="J398" s="46">
        <f t="shared" si="37"/>
        <v>0</v>
      </c>
      <c r="K398" s="46">
        <f t="shared" si="38"/>
        <v>0</v>
      </c>
      <c r="L398" s="46">
        <f t="shared" si="39"/>
        <v>0</v>
      </c>
      <c r="M398" s="46">
        <f t="shared" si="40"/>
        <v>0</v>
      </c>
      <c r="N398" s="46">
        <f t="shared" si="41"/>
        <v>0</v>
      </c>
      <c r="P398" s="46" t="b">
        <f t="shared" si="42"/>
        <v>1</v>
      </c>
    </row>
    <row r="399" spans="2:16" ht="15.75" x14ac:dyDescent="0.25">
      <c r="B399" s="245">
        <v>384</v>
      </c>
      <c r="C399" s="251"/>
      <c r="D399" s="252"/>
      <c r="E399" s="251"/>
      <c r="F399" s="252"/>
      <c r="H399" s="269" t="b">
        <f>IF(ISBLANK(C399),TRUE,IF(OR(ISBLANK(D399),ISBLANK(E399),ISBLANK(F399),ISBLANK(#REF!)),FALSE,TRUE))</f>
        <v>1</v>
      </c>
      <c r="I399" s="46">
        <f t="shared" si="36"/>
        <v>0</v>
      </c>
      <c r="J399" s="46">
        <f t="shared" si="37"/>
        <v>0</v>
      </c>
      <c r="K399" s="46">
        <f t="shared" si="38"/>
        <v>0</v>
      </c>
      <c r="L399" s="46">
        <f t="shared" si="39"/>
        <v>0</v>
      </c>
      <c r="M399" s="46">
        <f t="shared" si="40"/>
        <v>0</v>
      </c>
      <c r="N399" s="46">
        <f t="shared" si="41"/>
        <v>0</v>
      </c>
      <c r="P399" s="46" t="b">
        <f t="shared" si="42"/>
        <v>1</v>
      </c>
    </row>
    <row r="400" spans="2:16" ht="15.75" x14ac:dyDescent="0.25">
      <c r="B400" s="245">
        <v>385</v>
      </c>
      <c r="C400" s="251"/>
      <c r="D400" s="252"/>
      <c r="E400" s="251"/>
      <c r="F400" s="252"/>
      <c r="H400" s="269" t="b">
        <f>IF(ISBLANK(C400),TRUE,IF(OR(ISBLANK(D400),ISBLANK(E400),ISBLANK(F400),ISBLANK(#REF!)),FALSE,TRUE))</f>
        <v>1</v>
      </c>
      <c r="I400" s="46">
        <f t="shared" si="36"/>
        <v>0</v>
      </c>
      <c r="J400" s="46">
        <f t="shared" si="37"/>
        <v>0</v>
      </c>
      <c r="K400" s="46">
        <f t="shared" si="38"/>
        <v>0</v>
      </c>
      <c r="L400" s="46">
        <f t="shared" si="39"/>
        <v>0</v>
      </c>
      <c r="M400" s="46">
        <f t="shared" si="40"/>
        <v>0</v>
      </c>
      <c r="N400" s="46">
        <f t="shared" si="41"/>
        <v>0</v>
      </c>
      <c r="P400" s="46" t="b">
        <f t="shared" si="42"/>
        <v>1</v>
      </c>
    </row>
    <row r="401" spans="2:16" ht="15.75" x14ac:dyDescent="0.25">
      <c r="B401" s="245">
        <v>386</v>
      </c>
      <c r="C401" s="251"/>
      <c r="D401" s="252"/>
      <c r="E401" s="251"/>
      <c r="F401" s="252"/>
      <c r="H401" s="269" t="b">
        <f>IF(ISBLANK(C401),TRUE,IF(OR(ISBLANK(D401),ISBLANK(E401),ISBLANK(F401),ISBLANK(#REF!)),FALSE,TRUE))</f>
        <v>1</v>
      </c>
      <c r="I401" s="46">
        <f t="shared" ref="I401:I464" si="43">IF(E401="Retail",F401,0)</f>
        <v>0</v>
      </c>
      <c r="J401" s="46">
        <f t="shared" ref="J401:J464" si="44">IF(E401="Well Informed",F401,0)</f>
        <v>0</v>
      </c>
      <c r="K401" s="46">
        <f t="shared" ref="K401:K464" si="45">IF(E401="Professional",F401,0)</f>
        <v>0</v>
      </c>
      <c r="L401" s="46">
        <f t="shared" ref="L401:L464" si="46">IF(E401="Retail",D401,0)</f>
        <v>0</v>
      </c>
      <c r="M401" s="46">
        <f t="shared" ref="M401:M464" si="47">IF(E401="Well Informed",D401,0)</f>
        <v>0</v>
      </c>
      <c r="N401" s="46">
        <f t="shared" ref="N401:N464" si="48">IF(E401="Professional",D401,0)</f>
        <v>0</v>
      </c>
      <c r="P401" s="46" t="b">
        <f t="shared" ref="P401:P464" si="49">IF(AND(D401&lt;&gt;"",C401="N/A"),FALSE,TRUE)</f>
        <v>1</v>
      </c>
    </row>
    <row r="402" spans="2:16" ht="15.75" x14ac:dyDescent="0.25">
      <c r="B402" s="245">
        <v>387</v>
      </c>
      <c r="C402" s="251"/>
      <c r="D402" s="252"/>
      <c r="E402" s="251"/>
      <c r="F402" s="252"/>
      <c r="H402" s="269" t="b">
        <f>IF(ISBLANK(C402),TRUE,IF(OR(ISBLANK(D402),ISBLANK(E402),ISBLANK(F402),ISBLANK(#REF!)),FALSE,TRUE))</f>
        <v>1</v>
      </c>
      <c r="I402" s="46">
        <f t="shared" si="43"/>
        <v>0</v>
      </c>
      <c r="J402" s="46">
        <f t="shared" si="44"/>
        <v>0</v>
      </c>
      <c r="K402" s="46">
        <f t="shared" si="45"/>
        <v>0</v>
      </c>
      <c r="L402" s="46">
        <f t="shared" si="46"/>
        <v>0</v>
      </c>
      <c r="M402" s="46">
        <f t="shared" si="47"/>
        <v>0</v>
      </c>
      <c r="N402" s="46">
        <f t="shared" si="48"/>
        <v>0</v>
      </c>
      <c r="P402" s="46" t="b">
        <f t="shared" si="49"/>
        <v>1</v>
      </c>
    </row>
    <row r="403" spans="2:16" ht="15.75" x14ac:dyDescent="0.25">
      <c r="B403" s="245">
        <v>388</v>
      </c>
      <c r="C403" s="251"/>
      <c r="D403" s="252"/>
      <c r="E403" s="251"/>
      <c r="F403" s="252"/>
      <c r="H403" s="269" t="b">
        <f>IF(ISBLANK(C403),TRUE,IF(OR(ISBLANK(D403),ISBLANK(E403),ISBLANK(F403),ISBLANK(#REF!)),FALSE,TRUE))</f>
        <v>1</v>
      </c>
      <c r="I403" s="46">
        <f t="shared" si="43"/>
        <v>0</v>
      </c>
      <c r="J403" s="46">
        <f t="shared" si="44"/>
        <v>0</v>
      </c>
      <c r="K403" s="46">
        <f t="shared" si="45"/>
        <v>0</v>
      </c>
      <c r="L403" s="46">
        <f t="shared" si="46"/>
        <v>0</v>
      </c>
      <c r="M403" s="46">
        <f t="shared" si="47"/>
        <v>0</v>
      </c>
      <c r="N403" s="46">
        <f t="shared" si="48"/>
        <v>0</v>
      </c>
      <c r="P403" s="46" t="b">
        <f t="shared" si="49"/>
        <v>1</v>
      </c>
    </row>
    <row r="404" spans="2:16" ht="15.75" x14ac:dyDescent="0.25">
      <c r="B404" s="245">
        <v>389</v>
      </c>
      <c r="C404" s="251"/>
      <c r="D404" s="252"/>
      <c r="E404" s="251"/>
      <c r="F404" s="252"/>
      <c r="H404" s="269" t="b">
        <f>IF(ISBLANK(C404),TRUE,IF(OR(ISBLANK(D404),ISBLANK(E404),ISBLANK(F404),ISBLANK(#REF!)),FALSE,TRUE))</f>
        <v>1</v>
      </c>
      <c r="I404" s="46">
        <f t="shared" si="43"/>
        <v>0</v>
      </c>
      <c r="J404" s="46">
        <f t="shared" si="44"/>
        <v>0</v>
      </c>
      <c r="K404" s="46">
        <f t="shared" si="45"/>
        <v>0</v>
      </c>
      <c r="L404" s="46">
        <f t="shared" si="46"/>
        <v>0</v>
      </c>
      <c r="M404" s="46">
        <f t="shared" si="47"/>
        <v>0</v>
      </c>
      <c r="N404" s="46">
        <f t="shared" si="48"/>
        <v>0</v>
      </c>
      <c r="P404" s="46" t="b">
        <f t="shared" si="49"/>
        <v>1</v>
      </c>
    </row>
    <row r="405" spans="2:16" ht="15.75" x14ac:dyDescent="0.25">
      <c r="B405" s="245">
        <v>390</v>
      </c>
      <c r="C405" s="251"/>
      <c r="D405" s="252"/>
      <c r="E405" s="251"/>
      <c r="F405" s="252"/>
      <c r="H405" s="269" t="b">
        <f>IF(ISBLANK(C405),TRUE,IF(OR(ISBLANK(D405),ISBLANK(E405),ISBLANK(F405),ISBLANK(#REF!)),FALSE,TRUE))</f>
        <v>1</v>
      </c>
      <c r="I405" s="46">
        <f t="shared" si="43"/>
        <v>0</v>
      </c>
      <c r="J405" s="46">
        <f t="shared" si="44"/>
        <v>0</v>
      </c>
      <c r="K405" s="46">
        <f t="shared" si="45"/>
        <v>0</v>
      </c>
      <c r="L405" s="46">
        <f t="shared" si="46"/>
        <v>0</v>
      </c>
      <c r="M405" s="46">
        <f t="shared" si="47"/>
        <v>0</v>
      </c>
      <c r="N405" s="46">
        <f t="shared" si="48"/>
        <v>0</v>
      </c>
      <c r="P405" s="46" t="b">
        <f t="shared" si="49"/>
        <v>1</v>
      </c>
    </row>
    <row r="406" spans="2:16" ht="15.75" x14ac:dyDescent="0.25">
      <c r="B406" s="245">
        <v>391</v>
      </c>
      <c r="C406" s="251"/>
      <c r="D406" s="252"/>
      <c r="E406" s="251"/>
      <c r="F406" s="252"/>
      <c r="H406" s="269" t="b">
        <f>IF(ISBLANK(C406),TRUE,IF(OR(ISBLANK(D406),ISBLANK(E406),ISBLANK(F406),ISBLANK(#REF!)),FALSE,TRUE))</f>
        <v>1</v>
      </c>
      <c r="I406" s="46">
        <f t="shared" si="43"/>
        <v>0</v>
      </c>
      <c r="J406" s="46">
        <f t="shared" si="44"/>
        <v>0</v>
      </c>
      <c r="K406" s="46">
        <f t="shared" si="45"/>
        <v>0</v>
      </c>
      <c r="L406" s="46">
        <f t="shared" si="46"/>
        <v>0</v>
      </c>
      <c r="M406" s="46">
        <f t="shared" si="47"/>
        <v>0</v>
      </c>
      <c r="N406" s="46">
        <f t="shared" si="48"/>
        <v>0</v>
      </c>
      <c r="P406" s="46" t="b">
        <f t="shared" si="49"/>
        <v>1</v>
      </c>
    </row>
    <row r="407" spans="2:16" ht="15.75" x14ac:dyDescent="0.25">
      <c r="B407" s="245">
        <v>392</v>
      </c>
      <c r="C407" s="251"/>
      <c r="D407" s="252"/>
      <c r="E407" s="251"/>
      <c r="F407" s="252"/>
      <c r="H407" s="269" t="b">
        <f>IF(ISBLANK(C407),TRUE,IF(OR(ISBLANK(D407),ISBLANK(E407),ISBLANK(F407),ISBLANK(#REF!)),FALSE,TRUE))</f>
        <v>1</v>
      </c>
      <c r="I407" s="46">
        <f t="shared" si="43"/>
        <v>0</v>
      </c>
      <c r="J407" s="46">
        <f t="shared" si="44"/>
        <v>0</v>
      </c>
      <c r="K407" s="46">
        <f t="shared" si="45"/>
        <v>0</v>
      </c>
      <c r="L407" s="46">
        <f t="shared" si="46"/>
        <v>0</v>
      </c>
      <c r="M407" s="46">
        <f t="shared" si="47"/>
        <v>0</v>
      </c>
      <c r="N407" s="46">
        <f t="shared" si="48"/>
        <v>0</v>
      </c>
      <c r="P407" s="46" t="b">
        <f t="shared" si="49"/>
        <v>1</v>
      </c>
    </row>
    <row r="408" spans="2:16" ht="15.75" x14ac:dyDescent="0.25">
      <c r="B408" s="245">
        <v>393</v>
      </c>
      <c r="C408" s="251"/>
      <c r="D408" s="252"/>
      <c r="E408" s="251"/>
      <c r="F408" s="252"/>
      <c r="H408" s="269" t="b">
        <f>IF(ISBLANK(C408),TRUE,IF(OR(ISBLANK(D408),ISBLANK(E408),ISBLANK(F408),ISBLANK(#REF!)),FALSE,TRUE))</f>
        <v>1</v>
      </c>
      <c r="I408" s="46">
        <f t="shared" si="43"/>
        <v>0</v>
      </c>
      <c r="J408" s="46">
        <f t="shared" si="44"/>
        <v>0</v>
      </c>
      <c r="K408" s="46">
        <f t="shared" si="45"/>
        <v>0</v>
      </c>
      <c r="L408" s="46">
        <f t="shared" si="46"/>
        <v>0</v>
      </c>
      <c r="M408" s="46">
        <f t="shared" si="47"/>
        <v>0</v>
      </c>
      <c r="N408" s="46">
        <f t="shared" si="48"/>
        <v>0</v>
      </c>
      <c r="P408" s="46" t="b">
        <f t="shared" si="49"/>
        <v>1</v>
      </c>
    </row>
    <row r="409" spans="2:16" ht="15.75" x14ac:dyDescent="0.25">
      <c r="B409" s="245">
        <v>394</v>
      </c>
      <c r="C409" s="251"/>
      <c r="D409" s="252"/>
      <c r="E409" s="251"/>
      <c r="F409" s="252"/>
      <c r="H409" s="269" t="b">
        <f>IF(ISBLANK(C409),TRUE,IF(OR(ISBLANK(D409),ISBLANK(E409),ISBLANK(F409),ISBLANK(#REF!)),FALSE,TRUE))</f>
        <v>1</v>
      </c>
      <c r="I409" s="46">
        <f t="shared" si="43"/>
        <v>0</v>
      </c>
      <c r="J409" s="46">
        <f t="shared" si="44"/>
        <v>0</v>
      </c>
      <c r="K409" s="46">
        <f t="shared" si="45"/>
        <v>0</v>
      </c>
      <c r="L409" s="46">
        <f t="shared" si="46"/>
        <v>0</v>
      </c>
      <c r="M409" s="46">
        <f t="shared" si="47"/>
        <v>0</v>
      </c>
      <c r="N409" s="46">
        <f t="shared" si="48"/>
        <v>0</v>
      </c>
      <c r="P409" s="46" t="b">
        <f t="shared" si="49"/>
        <v>1</v>
      </c>
    </row>
    <row r="410" spans="2:16" ht="15.75" x14ac:dyDescent="0.25">
      <c r="B410" s="245">
        <v>395</v>
      </c>
      <c r="C410" s="251"/>
      <c r="D410" s="252"/>
      <c r="E410" s="251"/>
      <c r="F410" s="252"/>
      <c r="H410" s="269" t="b">
        <f>IF(ISBLANK(C410),TRUE,IF(OR(ISBLANK(D410),ISBLANK(E410),ISBLANK(F410),ISBLANK(#REF!)),FALSE,TRUE))</f>
        <v>1</v>
      </c>
      <c r="I410" s="46">
        <f t="shared" si="43"/>
        <v>0</v>
      </c>
      <c r="J410" s="46">
        <f t="shared" si="44"/>
        <v>0</v>
      </c>
      <c r="K410" s="46">
        <f t="shared" si="45"/>
        <v>0</v>
      </c>
      <c r="L410" s="46">
        <f t="shared" si="46"/>
        <v>0</v>
      </c>
      <c r="M410" s="46">
        <f t="shared" si="47"/>
        <v>0</v>
      </c>
      <c r="N410" s="46">
        <f t="shared" si="48"/>
        <v>0</v>
      </c>
      <c r="P410" s="46" t="b">
        <f t="shared" si="49"/>
        <v>1</v>
      </c>
    </row>
    <row r="411" spans="2:16" ht="15.75" x14ac:dyDescent="0.25">
      <c r="B411" s="245">
        <v>396</v>
      </c>
      <c r="C411" s="251"/>
      <c r="D411" s="252"/>
      <c r="E411" s="251"/>
      <c r="F411" s="252"/>
      <c r="H411" s="269" t="b">
        <f>IF(ISBLANK(C411),TRUE,IF(OR(ISBLANK(D411),ISBLANK(E411),ISBLANK(F411),ISBLANK(#REF!)),FALSE,TRUE))</f>
        <v>1</v>
      </c>
      <c r="I411" s="46">
        <f t="shared" si="43"/>
        <v>0</v>
      </c>
      <c r="J411" s="46">
        <f t="shared" si="44"/>
        <v>0</v>
      </c>
      <c r="K411" s="46">
        <f t="shared" si="45"/>
        <v>0</v>
      </c>
      <c r="L411" s="46">
        <f t="shared" si="46"/>
        <v>0</v>
      </c>
      <c r="M411" s="46">
        <f t="shared" si="47"/>
        <v>0</v>
      </c>
      <c r="N411" s="46">
        <f t="shared" si="48"/>
        <v>0</v>
      </c>
      <c r="P411" s="46" t="b">
        <f t="shared" si="49"/>
        <v>1</v>
      </c>
    </row>
    <row r="412" spans="2:16" ht="15.75" x14ac:dyDescent="0.25">
      <c r="B412" s="245">
        <v>397</v>
      </c>
      <c r="C412" s="251"/>
      <c r="D412" s="252"/>
      <c r="E412" s="251"/>
      <c r="F412" s="252"/>
      <c r="H412" s="269" t="b">
        <f>IF(ISBLANK(C412),TRUE,IF(OR(ISBLANK(D412),ISBLANK(E412),ISBLANK(F412),ISBLANK(#REF!)),FALSE,TRUE))</f>
        <v>1</v>
      </c>
      <c r="I412" s="46">
        <f t="shared" si="43"/>
        <v>0</v>
      </c>
      <c r="J412" s="46">
        <f t="shared" si="44"/>
        <v>0</v>
      </c>
      <c r="K412" s="46">
        <f t="shared" si="45"/>
        <v>0</v>
      </c>
      <c r="L412" s="46">
        <f t="shared" si="46"/>
        <v>0</v>
      </c>
      <c r="M412" s="46">
        <f t="shared" si="47"/>
        <v>0</v>
      </c>
      <c r="N412" s="46">
        <f t="shared" si="48"/>
        <v>0</v>
      </c>
      <c r="P412" s="46" t="b">
        <f t="shared" si="49"/>
        <v>1</v>
      </c>
    </row>
    <row r="413" spans="2:16" ht="15.75" x14ac:dyDescent="0.25">
      <c r="B413" s="245">
        <v>398</v>
      </c>
      <c r="C413" s="251"/>
      <c r="D413" s="252"/>
      <c r="E413" s="251"/>
      <c r="F413" s="252"/>
      <c r="H413" s="269" t="b">
        <f>IF(ISBLANK(C413),TRUE,IF(OR(ISBLANK(D413),ISBLANK(E413),ISBLANK(F413),ISBLANK(#REF!)),FALSE,TRUE))</f>
        <v>1</v>
      </c>
      <c r="I413" s="46">
        <f t="shared" si="43"/>
        <v>0</v>
      </c>
      <c r="J413" s="46">
        <f t="shared" si="44"/>
        <v>0</v>
      </c>
      <c r="K413" s="46">
        <f t="shared" si="45"/>
        <v>0</v>
      </c>
      <c r="L413" s="46">
        <f t="shared" si="46"/>
        <v>0</v>
      </c>
      <c r="M413" s="46">
        <f t="shared" si="47"/>
        <v>0</v>
      </c>
      <c r="N413" s="46">
        <f t="shared" si="48"/>
        <v>0</v>
      </c>
      <c r="P413" s="46" t="b">
        <f t="shared" si="49"/>
        <v>1</v>
      </c>
    </row>
    <row r="414" spans="2:16" ht="15.75" x14ac:dyDescent="0.25">
      <c r="B414" s="245">
        <v>399</v>
      </c>
      <c r="C414" s="251"/>
      <c r="D414" s="252"/>
      <c r="E414" s="251"/>
      <c r="F414" s="252"/>
      <c r="H414" s="269" t="b">
        <f>IF(ISBLANK(C414),TRUE,IF(OR(ISBLANK(D414),ISBLANK(E414),ISBLANK(F414),ISBLANK(#REF!)),FALSE,TRUE))</f>
        <v>1</v>
      </c>
      <c r="I414" s="46">
        <f t="shared" si="43"/>
        <v>0</v>
      </c>
      <c r="J414" s="46">
        <f t="shared" si="44"/>
        <v>0</v>
      </c>
      <c r="K414" s="46">
        <f t="shared" si="45"/>
        <v>0</v>
      </c>
      <c r="L414" s="46">
        <f t="shared" si="46"/>
        <v>0</v>
      </c>
      <c r="M414" s="46">
        <f t="shared" si="47"/>
        <v>0</v>
      </c>
      <c r="N414" s="46">
        <f t="shared" si="48"/>
        <v>0</v>
      </c>
      <c r="P414" s="46" t="b">
        <f t="shared" si="49"/>
        <v>1</v>
      </c>
    </row>
    <row r="415" spans="2:16" ht="15.75" x14ac:dyDescent="0.25">
      <c r="B415" s="245">
        <v>400</v>
      </c>
      <c r="C415" s="251"/>
      <c r="D415" s="252"/>
      <c r="E415" s="251"/>
      <c r="F415" s="252"/>
      <c r="H415" s="269" t="b">
        <f>IF(ISBLANK(C415),TRUE,IF(OR(ISBLANK(D415),ISBLANK(E415),ISBLANK(F415),ISBLANK(#REF!)),FALSE,TRUE))</f>
        <v>1</v>
      </c>
      <c r="I415" s="46">
        <f t="shared" si="43"/>
        <v>0</v>
      </c>
      <c r="J415" s="46">
        <f t="shared" si="44"/>
        <v>0</v>
      </c>
      <c r="K415" s="46">
        <f t="shared" si="45"/>
        <v>0</v>
      </c>
      <c r="L415" s="46">
        <f t="shared" si="46"/>
        <v>0</v>
      </c>
      <c r="M415" s="46">
        <f t="shared" si="47"/>
        <v>0</v>
      </c>
      <c r="N415" s="46">
        <f t="shared" si="48"/>
        <v>0</v>
      </c>
      <c r="P415" s="46" t="b">
        <f t="shared" si="49"/>
        <v>1</v>
      </c>
    </row>
    <row r="416" spans="2:16" ht="15.75" x14ac:dyDescent="0.25">
      <c r="B416" s="245">
        <v>401</v>
      </c>
      <c r="C416" s="251"/>
      <c r="D416" s="252"/>
      <c r="E416" s="251"/>
      <c r="F416" s="252"/>
      <c r="H416" s="269" t="b">
        <f>IF(ISBLANK(C416),TRUE,IF(OR(ISBLANK(D416),ISBLANK(E416),ISBLANK(F416),ISBLANK(#REF!)),FALSE,TRUE))</f>
        <v>1</v>
      </c>
      <c r="I416" s="46">
        <f t="shared" si="43"/>
        <v>0</v>
      </c>
      <c r="J416" s="46">
        <f t="shared" si="44"/>
        <v>0</v>
      </c>
      <c r="K416" s="46">
        <f t="shared" si="45"/>
        <v>0</v>
      </c>
      <c r="L416" s="46">
        <f t="shared" si="46"/>
        <v>0</v>
      </c>
      <c r="M416" s="46">
        <f t="shared" si="47"/>
        <v>0</v>
      </c>
      <c r="N416" s="46">
        <f t="shared" si="48"/>
        <v>0</v>
      </c>
      <c r="P416" s="46" t="b">
        <f t="shared" si="49"/>
        <v>1</v>
      </c>
    </row>
    <row r="417" spans="2:16" ht="15.75" x14ac:dyDescent="0.25">
      <c r="B417" s="245">
        <v>402</v>
      </c>
      <c r="C417" s="251"/>
      <c r="D417" s="252"/>
      <c r="E417" s="251"/>
      <c r="F417" s="252"/>
      <c r="H417" s="269" t="b">
        <f>IF(ISBLANK(C417),TRUE,IF(OR(ISBLANK(D417),ISBLANK(E417),ISBLANK(F417),ISBLANK(#REF!)),FALSE,TRUE))</f>
        <v>1</v>
      </c>
      <c r="I417" s="46">
        <f t="shared" si="43"/>
        <v>0</v>
      </c>
      <c r="J417" s="46">
        <f t="shared" si="44"/>
        <v>0</v>
      </c>
      <c r="K417" s="46">
        <f t="shared" si="45"/>
        <v>0</v>
      </c>
      <c r="L417" s="46">
        <f t="shared" si="46"/>
        <v>0</v>
      </c>
      <c r="M417" s="46">
        <f t="shared" si="47"/>
        <v>0</v>
      </c>
      <c r="N417" s="46">
        <f t="shared" si="48"/>
        <v>0</v>
      </c>
      <c r="P417" s="46" t="b">
        <f t="shared" si="49"/>
        <v>1</v>
      </c>
    </row>
    <row r="418" spans="2:16" ht="15.75" x14ac:dyDescent="0.25">
      <c r="B418" s="245">
        <v>403</v>
      </c>
      <c r="C418" s="251"/>
      <c r="D418" s="252"/>
      <c r="E418" s="251"/>
      <c r="F418" s="252"/>
      <c r="H418" s="269" t="b">
        <f>IF(ISBLANK(C418),TRUE,IF(OR(ISBLANK(D418),ISBLANK(E418),ISBLANK(F418),ISBLANK(#REF!)),FALSE,TRUE))</f>
        <v>1</v>
      </c>
      <c r="I418" s="46">
        <f t="shared" si="43"/>
        <v>0</v>
      </c>
      <c r="J418" s="46">
        <f t="shared" si="44"/>
        <v>0</v>
      </c>
      <c r="K418" s="46">
        <f t="shared" si="45"/>
        <v>0</v>
      </c>
      <c r="L418" s="46">
        <f t="shared" si="46"/>
        <v>0</v>
      </c>
      <c r="M418" s="46">
        <f t="shared" si="47"/>
        <v>0</v>
      </c>
      <c r="N418" s="46">
        <f t="shared" si="48"/>
        <v>0</v>
      </c>
      <c r="P418" s="46" t="b">
        <f t="shared" si="49"/>
        <v>1</v>
      </c>
    </row>
    <row r="419" spans="2:16" ht="15.75" x14ac:dyDescent="0.25">
      <c r="B419" s="245">
        <v>404</v>
      </c>
      <c r="C419" s="251"/>
      <c r="D419" s="252"/>
      <c r="E419" s="251"/>
      <c r="F419" s="252"/>
      <c r="H419" s="269" t="b">
        <f>IF(ISBLANK(C419),TRUE,IF(OR(ISBLANK(D419),ISBLANK(E419),ISBLANK(F419),ISBLANK(#REF!)),FALSE,TRUE))</f>
        <v>1</v>
      </c>
      <c r="I419" s="46">
        <f t="shared" si="43"/>
        <v>0</v>
      </c>
      <c r="J419" s="46">
        <f t="shared" si="44"/>
        <v>0</v>
      </c>
      <c r="K419" s="46">
        <f t="shared" si="45"/>
        <v>0</v>
      </c>
      <c r="L419" s="46">
        <f t="shared" si="46"/>
        <v>0</v>
      </c>
      <c r="M419" s="46">
        <f t="shared" si="47"/>
        <v>0</v>
      </c>
      <c r="N419" s="46">
        <f t="shared" si="48"/>
        <v>0</v>
      </c>
      <c r="P419" s="46" t="b">
        <f t="shared" si="49"/>
        <v>1</v>
      </c>
    </row>
    <row r="420" spans="2:16" ht="15.75" x14ac:dyDescent="0.25">
      <c r="B420" s="245">
        <v>405</v>
      </c>
      <c r="C420" s="251"/>
      <c r="D420" s="252"/>
      <c r="E420" s="251"/>
      <c r="F420" s="252"/>
      <c r="H420" s="269" t="b">
        <f>IF(ISBLANK(C420),TRUE,IF(OR(ISBLANK(D420),ISBLANK(E420),ISBLANK(F420),ISBLANK(#REF!)),FALSE,TRUE))</f>
        <v>1</v>
      </c>
      <c r="I420" s="46">
        <f t="shared" si="43"/>
        <v>0</v>
      </c>
      <c r="J420" s="46">
        <f t="shared" si="44"/>
        <v>0</v>
      </c>
      <c r="K420" s="46">
        <f t="shared" si="45"/>
        <v>0</v>
      </c>
      <c r="L420" s="46">
        <f t="shared" si="46"/>
        <v>0</v>
      </c>
      <c r="M420" s="46">
        <f t="shared" si="47"/>
        <v>0</v>
      </c>
      <c r="N420" s="46">
        <f t="shared" si="48"/>
        <v>0</v>
      </c>
      <c r="P420" s="46" t="b">
        <f t="shared" si="49"/>
        <v>1</v>
      </c>
    </row>
    <row r="421" spans="2:16" ht="15.75" x14ac:dyDescent="0.25">
      <c r="B421" s="245">
        <v>406</v>
      </c>
      <c r="C421" s="251"/>
      <c r="D421" s="252"/>
      <c r="E421" s="251"/>
      <c r="F421" s="252"/>
      <c r="H421" s="269" t="b">
        <f>IF(ISBLANK(C421),TRUE,IF(OR(ISBLANK(D421),ISBLANK(E421),ISBLANK(F421),ISBLANK(#REF!)),FALSE,TRUE))</f>
        <v>1</v>
      </c>
      <c r="I421" s="46">
        <f t="shared" si="43"/>
        <v>0</v>
      </c>
      <c r="J421" s="46">
        <f t="shared" si="44"/>
        <v>0</v>
      </c>
      <c r="K421" s="46">
        <f t="shared" si="45"/>
        <v>0</v>
      </c>
      <c r="L421" s="46">
        <f t="shared" si="46"/>
        <v>0</v>
      </c>
      <c r="M421" s="46">
        <f t="shared" si="47"/>
        <v>0</v>
      </c>
      <c r="N421" s="46">
        <f t="shared" si="48"/>
        <v>0</v>
      </c>
      <c r="P421" s="46" t="b">
        <f t="shared" si="49"/>
        <v>1</v>
      </c>
    </row>
    <row r="422" spans="2:16" ht="15.75" x14ac:dyDescent="0.25">
      <c r="B422" s="245">
        <v>407</v>
      </c>
      <c r="C422" s="251"/>
      <c r="D422" s="252"/>
      <c r="E422" s="251"/>
      <c r="F422" s="252"/>
      <c r="H422" s="269" t="b">
        <f>IF(ISBLANK(C422),TRUE,IF(OR(ISBLANK(D422),ISBLANK(E422),ISBLANK(F422),ISBLANK(#REF!)),FALSE,TRUE))</f>
        <v>1</v>
      </c>
      <c r="I422" s="46">
        <f t="shared" si="43"/>
        <v>0</v>
      </c>
      <c r="J422" s="46">
        <f t="shared" si="44"/>
        <v>0</v>
      </c>
      <c r="K422" s="46">
        <f t="shared" si="45"/>
        <v>0</v>
      </c>
      <c r="L422" s="46">
        <f t="shared" si="46"/>
        <v>0</v>
      </c>
      <c r="M422" s="46">
        <f t="shared" si="47"/>
        <v>0</v>
      </c>
      <c r="N422" s="46">
        <f t="shared" si="48"/>
        <v>0</v>
      </c>
      <c r="P422" s="46" t="b">
        <f t="shared" si="49"/>
        <v>1</v>
      </c>
    </row>
    <row r="423" spans="2:16" ht="15.75" x14ac:dyDescent="0.25">
      <c r="B423" s="245">
        <v>408</v>
      </c>
      <c r="C423" s="251"/>
      <c r="D423" s="252"/>
      <c r="E423" s="251"/>
      <c r="F423" s="252"/>
      <c r="H423" s="269" t="b">
        <f>IF(ISBLANK(C423),TRUE,IF(OR(ISBLANK(D423),ISBLANK(E423),ISBLANK(F423),ISBLANK(#REF!)),FALSE,TRUE))</f>
        <v>1</v>
      </c>
      <c r="I423" s="46">
        <f t="shared" si="43"/>
        <v>0</v>
      </c>
      <c r="J423" s="46">
        <f t="shared" si="44"/>
        <v>0</v>
      </c>
      <c r="K423" s="46">
        <f t="shared" si="45"/>
        <v>0</v>
      </c>
      <c r="L423" s="46">
        <f t="shared" si="46"/>
        <v>0</v>
      </c>
      <c r="M423" s="46">
        <f t="shared" si="47"/>
        <v>0</v>
      </c>
      <c r="N423" s="46">
        <f t="shared" si="48"/>
        <v>0</v>
      </c>
      <c r="P423" s="46" t="b">
        <f t="shared" si="49"/>
        <v>1</v>
      </c>
    </row>
    <row r="424" spans="2:16" ht="15.75" x14ac:dyDescent="0.25">
      <c r="B424" s="245">
        <v>409</v>
      </c>
      <c r="C424" s="251"/>
      <c r="D424" s="252"/>
      <c r="E424" s="251"/>
      <c r="F424" s="252"/>
      <c r="H424" s="269" t="b">
        <f>IF(ISBLANK(C424),TRUE,IF(OR(ISBLANK(D424),ISBLANK(E424),ISBLANK(F424),ISBLANK(#REF!)),FALSE,TRUE))</f>
        <v>1</v>
      </c>
      <c r="I424" s="46">
        <f t="shared" si="43"/>
        <v>0</v>
      </c>
      <c r="J424" s="46">
        <f t="shared" si="44"/>
        <v>0</v>
      </c>
      <c r="K424" s="46">
        <f t="shared" si="45"/>
        <v>0</v>
      </c>
      <c r="L424" s="46">
        <f t="shared" si="46"/>
        <v>0</v>
      </c>
      <c r="M424" s="46">
        <f t="shared" si="47"/>
        <v>0</v>
      </c>
      <c r="N424" s="46">
        <f t="shared" si="48"/>
        <v>0</v>
      </c>
      <c r="P424" s="46" t="b">
        <f t="shared" si="49"/>
        <v>1</v>
      </c>
    </row>
    <row r="425" spans="2:16" ht="15.75" x14ac:dyDescent="0.25">
      <c r="B425" s="245">
        <v>410</v>
      </c>
      <c r="C425" s="251"/>
      <c r="D425" s="252"/>
      <c r="E425" s="251"/>
      <c r="F425" s="252"/>
      <c r="H425" s="269" t="b">
        <f>IF(ISBLANK(C425),TRUE,IF(OR(ISBLANK(D425),ISBLANK(E425),ISBLANK(F425),ISBLANK(#REF!)),FALSE,TRUE))</f>
        <v>1</v>
      </c>
      <c r="I425" s="46">
        <f t="shared" si="43"/>
        <v>0</v>
      </c>
      <c r="J425" s="46">
        <f t="shared" si="44"/>
        <v>0</v>
      </c>
      <c r="K425" s="46">
        <f t="shared" si="45"/>
        <v>0</v>
      </c>
      <c r="L425" s="46">
        <f t="shared" si="46"/>
        <v>0</v>
      </c>
      <c r="M425" s="46">
        <f t="shared" si="47"/>
        <v>0</v>
      </c>
      <c r="N425" s="46">
        <f t="shared" si="48"/>
        <v>0</v>
      </c>
      <c r="P425" s="46" t="b">
        <f t="shared" si="49"/>
        <v>1</v>
      </c>
    </row>
    <row r="426" spans="2:16" ht="15.75" x14ac:dyDescent="0.25">
      <c r="B426" s="245">
        <v>411</v>
      </c>
      <c r="C426" s="251"/>
      <c r="D426" s="252"/>
      <c r="E426" s="251"/>
      <c r="F426" s="252"/>
      <c r="H426" s="269" t="b">
        <f>IF(ISBLANK(C426),TRUE,IF(OR(ISBLANK(D426),ISBLANK(E426),ISBLANK(F426),ISBLANK(#REF!)),FALSE,TRUE))</f>
        <v>1</v>
      </c>
      <c r="I426" s="46">
        <f t="shared" si="43"/>
        <v>0</v>
      </c>
      <c r="J426" s="46">
        <f t="shared" si="44"/>
        <v>0</v>
      </c>
      <c r="K426" s="46">
        <f t="shared" si="45"/>
        <v>0</v>
      </c>
      <c r="L426" s="46">
        <f t="shared" si="46"/>
        <v>0</v>
      </c>
      <c r="M426" s="46">
        <f t="shared" si="47"/>
        <v>0</v>
      </c>
      <c r="N426" s="46">
        <f t="shared" si="48"/>
        <v>0</v>
      </c>
      <c r="P426" s="46" t="b">
        <f t="shared" si="49"/>
        <v>1</v>
      </c>
    </row>
    <row r="427" spans="2:16" ht="15.75" x14ac:dyDescent="0.25">
      <c r="B427" s="245">
        <v>412</v>
      </c>
      <c r="C427" s="251"/>
      <c r="D427" s="252"/>
      <c r="E427" s="251"/>
      <c r="F427" s="252"/>
      <c r="H427" s="269" t="b">
        <f>IF(ISBLANK(C427),TRUE,IF(OR(ISBLANK(D427),ISBLANK(E427),ISBLANK(F427),ISBLANK(#REF!)),FALSE,TRUE))</f>
        <v>1</v>
      </c>
      <c r="I427" s="46">
        <f t="shared" si="43"/>
        <v>0</v>
      </c>
      <c r="J427" s="46">
        <f t="shared" si="44"/>
        <v>0</v>
      </c>
      <c r="K427" s="46">
        <f t="shared" si="45"/>
        <v>0</v>
      </c>
      <c r="L427" s="46">
        <f t="shared" si="46"/>
        <v>0</v>
      </c>
      <c r="M427" s="46">
        <f t="shared" si="47"/>
        <v>0</v>
      </c>
      <c r="N427" s="46">
        <f t="shared" si="48"/>
        <v>0</v>
      </c>
      <c r="P427" s="46" t="b">
        <f t="shared" si="49"/>
        <v>1</v>
      </c>
    </row>
    <row r="428" spans="2:16" ht="15.75" x14ac:dyDescent="0.25">
      <c r="B428" s="245">
        <v>413</v>
      </c>
      <c r="C428" s="251"/>
      <c r="D428" s="252"/>
      <c r="E428" s="251"/>
      <c r="F428" s="252"/>
      <c r="H428" s="269" t="b">
        <f>IF(ISBLANK(C428),TRUE,IF(OR(ISBLANK(D428),ISBLANK(E428),ISBLANK(F428),ISBLANK(#REF!)),FALSE,TRUE))</f>
        <v>1</v>
      </c>
      <c r="I428" s="46">
        <f t="shared" si="43"/>
        <v>0</v>
      </c>
      <c r="J428" s="46">
        <f t="shared" si="44"/>
        <v>0</v>
      </c>
      <c r="K428" s="46">
        <f t="shared" si="45"/>
        <v>0</v>
      </c>
      <c r="L428" s="46">
        <f t="shared" si="46"/>
        <v>0</v>
      </c>
      <c r="M428" s="46">
        <f t="shared" si="47"/>
        <v>0</v>
      </c>
      <c r="N428" s="46">
        <f t="shared" si="48"/>
        <v>0</v>
      </c>
      <c r="P428" s="46" t="b">
        <f t="shared" si="49"/>
        <v>1</v>
      </c>
    </row>
    <row r="429" spans="2:16" ht="15.75" x14ac:dyDescent="0.25">
      <c r="B429" s="245">
        <v>414</v>
      </c>
      <c r="C429" s="251"/>
      <c r="D429" s="252"/>
      <c r="E429" s="251"/>
      <c r="F429" s="252"/>
      <c r="H429" s="269" t="b">
        <f>IF(ISBLANK(C429),TRUE,IF(OR(ISBLANK(D429),ISBLANK(E429),ISBLANK(F429),ISBLANK(#REF!)),FALSE,TRUE))</f>
        <v>1</v>
      </c>
      <c r="I429" s="46">
        <f t="shared" si="43"/>
        <v>0</v>
      </c>
      <c r="J429" s="46">
        <f t="shared" si="44"/>
        <v>0</v>
      </c>
      <c r="K429" s="46">
        <f t="shared" si="45"/>
        <v>0</v>
      </c>
      <c r="L429" s="46">
        <f t="shared" si="46"/>
        <v>0</v>
      </c>
      <c r="M429" s="46">
        <f t="shared" si="47"/>
        <v>0</v>
      </c>
      <c r="N429" s="46">
        <f t="shared" si="48"/>
        <v>0</v>
      </c>
      <c r="P429" s="46" t="b">
        <f t="shared" si="49"/>
        <v>1</v>
      </c>
    </row>
    <row r="430" spans="2:16" ht="15.75" x14ac:dyDescent="0.25">
      <c r="B430" s="245">
        <v>415</v>
      </c>
      <c r="C430" s="251"/>
      <c r="D430" s="252"/>
      <c r="E430" s="251"/>
      <c r="F430" s="252"/>
      <c r="H430" s="269" t="b">
        <f>IF(ISBLANK(C430),TRUE,IF(OR(ISBLANK(D430),ISBLANK(E430),ISBLANK(F430),ISBLANK(#REF!)),FALSE,TRUE))</f>
        <v>1</v>
      </c>
      <c r="I430" s="46">
        <f t="shared" si="43"/>
        <v>0</v>
      </c>
      <c r="J430" s="46">
        <f t="shared" si="44"/>
        <v>0</v>
      </c>
      <c r="K430" s="46">
        <f t="shared" si="45"/>
        <v>0</v>
      </c>
      <c r="L430" s="46">
        <f t="shared" si="46"/>
        <v>0</v>
      </c>
      <c r="M430" s="46">
        <f t="shared" si="47"/>
        <v>0</v>
      </c>
      <c r="N430" s="46">
        <f t="shared" si="48"/>
        <v>0</v>
      </c>
      <c r="P430" s="46" t="b">
        <f t="shared" si="49"/>
        <v>1</v>
      </c>
    </row>
    <row r="431" spans="2:16" ht="15.75" x14ac:dyDescent="0.25">
      <c r="B431" s="245">
        <v>416</v>
      </c>
      <c r="C431" s="251"/>
      <c r="D431" s="252"/>
      <c r="E431" s="251"/>
      <c r="F431" s="252"/>
      <c r="H431" s="269" t="b">
        <f>IF(ISBLANK(C431),TRUE,IF(OR(ISBLANK(D431),ISBLANK(E431),ISBLANK(F431),ISBLANK(#REF!)),FALSE,TRUE))</f>
        <v>1</v>
      </c>
      <c r="I431" s="46">
        <f t="shared" si="43"/>
        <v>0</v>
      </c>
      <c r="J431" s="46">
        <f t="shared" si="44"/>
        <v>0</v>
      </c>
      <c r="K431" s="46">
        <f t="shared" si="45"/>
        <v>0</v>
      </c>
      <c r="L431" s="46">
        <f t="shared" si="46"/>
        <v>0</v>
      </c>
      <c r="M431" s="46">
        <f t="shared" si="47"/>
        <v>0</v>
      </c>
      <c r="N431" s="46">
        <f t="shared" si="48"/>
        <v>0</v>
      </c>
      <c r="P431" s="46" t="b">
        <f t="shared" si="49"/>
        <v>1</v>
      </c>
    </row>
    <row r="432" spans="2:16" ht="15.75" x14ac:dyDescent="0.25">
      <c r="B432" s="245">
        <v>417</v>
      </c>
      <c r="C432" s="251"/>
      <c r="D432" s="252"/>
      <c r="E432" s="251"/>
      <c r="F432" s="252"/>
      <c r="H432" s="269" t="b">
        <f>IF(ISBLANK(C432),TRUE,IF(OR(ISBLANK(D432),ISBLANK(E432),ISBLANK(F432),ISBLANK(#REF!)),FALSE,TRUE))</f>
        <v>1</v>
      </c>
      <c r="I432" s="46">
        <f t="shared" si="43"/>
        <v>0</v>
      </c>
      <c r="J432" s="46">
        <f t="shared" si="44"/>
        <v>0</v>
      </c>
      <c r="K432" s="46">
        <f t="shared" si="45"/>
        <v>0</v>
      </c>
      <c r="L432" s="46">
        <f t="shared" si="46"/>
        <v>0</v>
      </c>
      <c r="M432" s="46">
        <f t="shared" si="47"/>
        <v>0</v>
      </c>
      <c r="N432" s="46">
        <f t="shared" si="48"/>
        <v>0</v>
      </c>
      <c r="P432" s="46" t="b">
        <f t="shared" si="49"/>
        <v>1</v>
      </c>
    </row>
    <row r="433" spans="2:16" ht="15.75" x14ac:dyDescent="0.25">
      <c r="B433" s="245">
        <v>418</v>
      </c>
      <c r="C433" s="251"/>
      <c r="D433" s="252"/>
      <c r="E433" s="251"/>
      <c r="F433" s="252"/>
      <c r="H433" s="269" t="b">
        <f>IF(ISBLANK(C433),TRUE,IF(OR(ISBLANK(D433),ISBLANK(E433),ISBLANK(F433),ISBLANK(#REF!)),FALSE,TRUE))</f>
        <v>1</v>
      </c>
      <c r="I433" s="46">
        <f t="shared" si="43"/>
        <v>0</v>
      </c>
      <c r="J433" s="46">
        <f t="shared" si="44"/>
        <v>0</v>
      </c>
      <c r="K433" s="46">
        <f t="shared" si="45"/>
        <v>0</v>
      </c>
      <c r="L433" s="46">
        <f t="shared" si="46"/>
        <v>0</v>
      </c>
      <c r="M433" s="46">
        <f t="shared" si="47"/>
        <v>0</v>
      </c>
      <c r="N433" s="46">
        <f t="shared" si="48"/>
        <v>0</v>
      </c>
      <c r="P433" s="46" t="b">
        <f t="shared" si="49"/>
        <v>1</v>
      </c>
    </row>
    <row r="434" spans="2:16" ht="15.75" x14ac:dyDescent="0.25">
      <c r="B434" s="245">
        <v>419</v>
      </c>
      <c r="C434" s="251"/>
      <c r="D434" s="252"/>
      <c r="E434" s="251"/>
      <c r="F434" s="252"/>
      <c r="H434" s="269" t="b">
        <f>IF(ISBLANK(C434),TRUE,IF(OR(ISBLANK(D434),ISBLANK(E434),ISBLANK(F434),ISBLANK(#REF!)),FALSE,TRUE))</f>
        <v>1</v>
      </c>
      <c r="I434" s="46">
        <f t="shared" si="43"/>
        <v>0</v>
      </c>
      <c r="J434" s="46">
        <f t="shared" si="44"/>
        <v>0</v>
      </c>
      <c r="K434" s="46">
        <f t="shared" si="45"/>
        <v>0</v>
      </c>
      <c r="L434" s="46">
        <f t="shared" si="46"/>
        <v>0</v>
      </c>
      <c r="M434" s="46">
        <f t="shared" si="47"/>
        <v>0</v>
      </c>
      <c r="N434" s="46">
        <f t="shared" si="48"/>
        <v>0</v>
      </c>
      <c r="P434" s="46" t="b">
        <f t="shared" si="49"/>
        <v>1</v>
      </c>
    </row>
    <row r="435" spans="2:16" ht="15.75" x14ac:dyDescent="0.25">
      <c r="B435" s="245">
        <v>420</v>
      </c>
      <c r="C435" s="251"/>
      <c r="D435" s="252"/>
      <c r="E435" s="251"/>
      <c r="F435" s="252"/>
      <c r="H435" s="269" t="b">
        <f>IF(ISBLANK(C435),TRUE,IF(OR(ISBLANK(D435),ISBLANK(E435),ISBLANK(F435),ISBLANK(#REF!)),FALSE,TRUE))</f>
        <v>1</v>
      </c>
      <c r="I435" s="46">
        <f t="shared" si="43"/>
        <v>0</v>
      </c>
      <c r="J435" s="46">
        <f t="shared" si="44"/>
        <v>0</v>
      </c>
      <c r="K435" s="46">
        <f t="shared" si="45"/>
        <v>0</v>
      </c>
      <c r="L435" s="46">
        <f t="shared" si="46"/>
        <v>0</v>
      </c>
      <c r="M435" s="46">
        <f t="shared" si="47"/>
        <v>0</v>
      </c>
      <c r="N435" s="46">
        <f t="shared" si="48"/>
        <v>0</v>
      </c>
      <c r="P435" s="46" t="b">
        <f t="shared" si="49"/>
        <v>1</v>
      </c>
    </row>
    <row r="436" spans="2:16" ht="15.75" x14ac:dyDescent="0.25">
      <c r="B436" s="245">
        <v>421</v>
      </c>
      <c r="C436" s="251"/>
      <c r="D436" s="252"/>
      <c r="E436" s="251"/>
      <c r="F436" s="252"/>
      <c r="H436" s="269" t="b">
        <f>IF(ISBLANK(C436),TRUE,IF(OR(ISBLANK(D436),ISBLANK(E436),ISBLANK(F436),ISBLANK(#REF!)),FALSE,TRUE))</f>
        <v>1</v>
      </c>
      <c r="I436" s="46">
        <f t="shared" si="43"/>
        <v>0</v>
      </c>
      <c r="J436" s="46">
        <f t="shared" si="44"/>
        <v>0</v>
      </c>
      <c r="K436" s="46">
        <f t="shared" si="45"/>
        <v>0</v>
      </c>
      <c r="L436" s="46">
        <f t="shared" si="46"/>
        <v>0</v>
      </c>
      <c r="M436" s="46">
        <f t="shared" si="47"/>
        <v>0</v>
      </c>
      <c r="N436" s="46">
        <f t="shared" si="48"/>
        <v>0</v>
      </c>
      <c r="P436" s="46" t="b">
        <f t="shared" si="49"/>
        <v>1</v>
      </c>
    </row>
    <row r="437" spans="2:16" ht="15.75" x14ac:dyDescent="0.25">
      <c r="B437" s="245">
        <v>422</v>
      </c>
      <c r="C437" s="251"/>
      <c r="D437" s="252"/>
      <c r="E437" s="251"/>
      <c r="F437" s="252"/>
      <c r="H437" s="269" t="b">
        <f>IF(ISBLANK(C437),TRUE,IF(OR(ISBLANK(D437),ISBLANK(E437),ISBLANK(F437),ISBLANK(#REF!)),FALSE,TRUE))</f>
        <v>1</v>
      </c>
      <c r="I437" s="46">
        <f t="shared" si="43"/>
        <v>0</v>
      </c>
      <c r="J437" s="46">
        <f t="shared" si="44"/>
        <v>0</v>
      </c>
      <c r="K437" s="46">
        <f t="shared" si="45"/>
        <v>0</v>
      </c>
      <c r="L437" s="46">
        <f t="shared" si="46"/>
        <v>0</v>
      </c>
      <c r="M437" s="46">
        <f t="shared" si="47"/>
        <v>0</v>
      </c>
      <c r="N437" s="46">
        <f t="shared" si="48"/>
        <v>0</v>
      </c>
      <c r="P437" s="46" t="b">
        <f t="shared" si="49"/>
        <v>1</v>
      </c>
    </row>
    <row r="438" spans="2:16" ht="15.75" x14ac:dyDescent="0.25">
      <c r="B438" s="245">
        <v>423</v>
      </c>
      <c r="C438" s="251"/>
      <c r="D438" s="252"/>
      <c r="E438" s="251"/>
      <c r="F438" s="252"/>
      <c r="H438" s="269" t="b">
        <f>IF(ISBLANK(C438),TRUE,IF(OR(ISBLANK(D438),ISBLANK(E438),ISBLANK(F438),ISBLANK(#REF!)),FALSE,TRUE))</f>
        <v>1</v>
      </c>
      <c r="I438" s="46">
        <f t="shared" si="43"/>
        <v>0</v>
      </c>
      <c r="J438" s="46">
        <f t="shared" si="44"/>
        <v>0</v>
      </c>
      <c r="K438" s="46">
        <f t="shared" si="45"/>
        <v>0</v>
      </c>
      <c r="L438" s="46">
        <f t="shared" si="46"/>
        <v>0</v>
      </c>
      <c r="M438" s="46">
        <f t="shared" si="47"/>
        <v>0</v>
      </c>
      <c r="N438" s="46">
        <f t="shared" si="48"/>
        <v>0</v>
      </c>
      <c r="P438" s="46" t="b">
        <f t="shared" si="49"/>
        <v>1</v>
      </c>
    </row>
    <row r="439" spans="2:16" ht="15.75" x14ac:dyDescent="0.25">
      <c r="B439" s="245">
        <v>424</v>
      </c>
      <c r="C439" s="251"/>
      <c r="D439" s="252"/>
      <c r="E439" s="251"/>
      <c r="F439" s="252"/>
      <c r="H439" s="269" t="b">
        <f>IF(ISBLANK(C439),TRUE,IF(OR(ISBLANK(D439),ISBLANK(E439),ISBLANK(F439),ISBLANK(#REF!)),FALSE,TRUE))</f>
        <v>1</v>
      </c>
      <c r="I439" s="46">
        <f t="shared" si="43"/>
        <v>0</v>
      </c>
      <c r="J439" s="46">
        <f t="shared" si="44"/>
        <v>0</v>
      </c>
      <c r="K439" s="46">
        <f t="shared" si="45"/>
        <v>0</v>
      </c>
      <c r="L439" s="46">
        <f t="shared" si="46"/>
        <v>0</v>
      </c>
      <c r="M439" s="46">
        <f t="shared" si="47"/>
        <v>0</v>
      </c>
      <c r="N439" s="46">
        <f t="shared" si="48"/>
        <v>0</v>
      </c>
      <c r="P439" s="46" t="b">
        <f t="shared" si="49"/>
        <v>1</v>
      </c>
    </row>
    <row r="440" spans="2:16" ht="15.75" x14ac:dyDescent="0.25">
      <c r="B440" s="245">
        <v>425</v>
      </c>
      <c r="C440" s="251"/>
      <c r="D440" s="252"/>
      <c r="E440" s="251"/>
      <c r="F440" s="252"/>
      <c r="H440" s="269" t="b">
        <f>IF(ISBLANK(C440),TRUE,IF(OR(ISBLANK(D440),ISBLANK(E440),ISBLANK(F440),ISBLANK(#REF!)),FALSE,TRUE))</f>
        <v>1</v>
      </c>
      <c r="I440" s="46">
        <f t="shared" si="43"/>
        <v>0</v>
      </c>
      <c r="J440" s="46">
        <f t="shared" si="44"/>
        <v>0</v>
      </c>
      <c r="K440" s="46">
        <f t="shared" si="45"/>
        <v>0</v>
      </c>
      <c r="L440" s="46">
        <f t="shared" si="46"/>
        <v>0</v>
      </c>
      <c r="M440" s="46">
        <f t="shared" si="47"/>
        <v>0</v>
      </c>
      <c r="N440" s="46">
        <f t="shared" si="48"/>
        <v>0</v>
      </c>
      <c r="P440" s="46" t="b">
        <f t="shared" si="49"/>
        <v>1</v>
      </c>
    </row>
    <row r="441" spans="2:16" ht="15.75" x14ac:dyDescent="0.25">
      <c r="B441" s="245">
        <v>426</v>
      </c>
      <c r="C441" s="251"/>
      <c r="D441" s="252"/>
      <c r="E441" s="251"/>
      <c r="F441" s="252"/>
      <c r="H441" s="269" t="b">
        <f>IF(ISBLANK(C441),TRUE,IF(OR(ISBLANK(D441),ISBLANK(E441),ISBLANK(F441),ISBLANK(#REF!)),FALSE,TRUE))</f>
        <v>1</v>
      </c>
      <c r="I441" s="46">
        <f t="shared" si="43"/>
        <v>0</v>
      </c>
      <c r="J441" s="46">
        <f t="shared" si="44"/>
        <v>0</v>
      </c>
      <c r="K441" s="46">
        <f t="shared" si="45"/>
        <v>0</v>
      </c>
      <c r="L441" s="46">
        <f t="shared" si="46"/>
        <v>0</v>
      </c>
      <c r="M441" s="46">
        <f t="shared" si="47"/>
        <v>0</v>
      </c>
      <c r="N441" s="46">
        <f t="shared" si="48"/>
        <v>0</v>
      </c>
      <c r="P441" s="46" t="b">
        <f t="shared" si="49"/>
        <v>1</v>
      </c>
    </row>
    <row r="442" spans="2:16" ht="15.75" x14ac:dyDescent="0.25">
      <c r="B442" s="245">
        <v>427</v>
      </c>
      <c r="C442" s="251"/>
      <c r="D442" s="252"/>
      <c r="E442" s="251"/>
      <c r="F442" s="252"/>
      <c r="H442" s="269" t="b">
        <f>IF(ISBLANK(C442),TRUE,IF(OR(ISBLANK(D442),ISBLANK(E442),ISBLANK(F442),ISBLANK(#REF!)),FALSE,TRUE))</f>
        <v>1</v>
      </c>
      <c r="I442" s="46">
        <f t="shared" si="43"/>
        <v>0</v>
      </c>
      <c r="J442" s="46">
        <f t="shared" si="44"/>
        <v>0</v>
      </c>
      <c r="K442" s="46">
        <f t="shared" si="45"/>
        <v>0</v>
      </c>
      <c r="L442" s="46">
        <f t="shared" si="46"/>
        <v>0</v>
      </c>
      <c r="M442" s="46">
        <f t="shared" si="47"/>
        <v>0</v>
      </c>
      <c r="N442" s="46">
        <f t="shared" si="48"/>
        <v>0</v>
      </c>
      <c r="P442" s="46" t="b">
        <f t="shared" si="49"/>
        <v>1</v>
      </c>
    </row>
    <row r="443" spans="2:16" ht="15.75" x14ac:dyDescent="0.25">
      <c r="B443" s="245">
        <v>428</v>
      </c>
      <c r="C443" s="251"/>
      <c r="D443" s="252"/>
      <c r="E443" s="251"/>
      <c r="F443" s="252"/>
      <c r="H443" s="269" t="b">
        <f>IF(ISBLANK(C443),TRUE,IF(OR(ISBLANK(D443),ISBLANK(E443),ISBLANK(F443),ISBLANK(#REF!)),FALSE,TRUE))</f>
        <v>1</v>
      </c>
      <c r="I443" s="46">
        <f t="shared" si="43"/>
        <v>0</v>
      </c>
      <c r="J443" s="46">
        <f t="shared" si="44"/>
        <v>0</v>
      </c>
      <c r="K443" s="46">
        <f t="shared" si="45"/>
        <v>0</v>
      </c>
      <c r="L443" s="46">
        <f t="shared" si="46"/>
        <v>0</v>
      </c>
      <c r="M443" s="46">
        <f t="shared" si="47"/>
        <v>0</v>
      </c>
      <c r="N443" s="46">
        <f t="shared" si="48"/>
        <v>0</v>
      </c>
      <c r="P443" s="46" t="b">
        <f t="shared" si="49"/>
        <v>1</v>
      </c>
    </row>
    <row r="444" spans="2:16" ht="15.75" x14ac:dyDescent="0.25">
      <c r="B444" s="245">
        <v>429</v>
      </c>
      <c r="C444" s="251"/>
      <c r="D444" s="252"/>
      <c r="E444" s="251"/>
      <c r="F444" s="252"/>
      <c r="H444" s="269" t="b">
        <f>IF(ISBLANK(C444),TRUE,IF(OR(ISBLANK(D444),ISBLANK(E444),ISBLANK(F444),ISBLANK(#REF!)),FALSE,TRUE))</f>
        <v>1</v>
      </c>
      <c r="I444" s="46">
        <f t="shared" si="43"/>
        <v>0</v>
      </c>
      <c r="J444" s="46">
        <f t="shared" si="44"/>
        <v>0</v>
      </c>
      <c r="K444" s="46">
        <f t="shared" si="45"/>
        <v>0</v>
      </c>
      <c r="L444" s="46">
        <f t="shared" si="46"/>
        <v>0</v>
      </c>
      <c r="M444" s="46">
        <f t="shared" si="47"/>
        <v>0</v>
      </c>
      <c r="N444" s="46">
        <f t="shared" si="48"/>
        <v>0</v>
      </c>
      <c r="P444" s="46" t="b">
        <f t="shared" si="49"/>
        <v>1</v>
      </c>
    </row>
    <row r="445" spans="2:16" ht="15.75" x14ac:dyDescent="0.25">
      <c r="B445" s="245">
        <v>430</v>
      </c>
      <c r="C445" s="251"/>
      <c r="D445" s="252"/>
      <c r="E445" s="251"/>
      <c r="F445" s="252"/>
      <c r="H445" s="269" t="b">
        <f>IF(ISBLANK(C445),TRUE,IF(OR(ISBLANK(D445),ISBLANK(E445),ISBLANK(F445),ISBLANK(#REF!)),FALSE,TRUE))</f>
        <v>1</v>
      </c>
      <c r="I445" s="46">
        <f t="shared" si="43"/>
        <v>0</v>
      </c>
      <c r="J445" s="46">
        <f t="shared" si="44"/>
        <v>0</v>
      </c>
      <c r="K445" s="46">
        <f t="shared" si="45"/>
        <v>0</v>
      </c>
      <c r="L445" s="46">
        <f t="shared" si="46"/>
        <v>0</v>
      </c>
      <c r="M445" s="46">
        <f t="shared" si="47"/>
        <v>0</v>
      </c>
      <c r="N445" s="46">
        <f t="shared" si="48"/>
        <v>0</v>
      </c>
      <c r="P445" s="46" t="b">
        <f t="shared" si="49"/>
        <v>1</v>
      </c>
    </row>
    <row r="446" spans="2:16" ht="15.75" x14ac:dyDescent="0.25">
      <c r="B446" s="245">
        <v>431</v>
      </c>
      <c r="C446" s="251"/>
      <c r="D446" s="252"/>
      <c r="E446" s="251"/>
      <c r="F446" s="252"/>
      <c r="H446" s="269" t="b">
        <f>IF(ISBLANK(C446),TRUE,IF(OR(ISBLANK(D446),ISBLANK(E446),ISBLANK(F446),ISBLANK(#REF!)),FALSE,TRUE))</f>
        <v>1</v>
      </c>
      <c r="I446" s="46">
        <f t="shared" si="43"/>
        <v>0</v>
      </c>
      <c r="J446" s="46">
        <f t="shared" si="44"/>
        <v>0</v>
      </c>
      <c r="K446" s="46">
        <f t="shared" si="45"/>
        <v>0</v>
      </c>
      <c r="L446" s="46">
        <f t="shared" si="46"/>
        <v>0</v>
      </c>
      <c r="M446" s="46">
        <f t="shared" si="47"/>
        <v>0</v>
      </c>
      <c r="N446" s="46">
        <f t="shared" si="48"/>
        <v>0</v>
      </c>
      <c r="P446" s="46" t="b">
        <f t="shared" si="49"/>
        <v>1</v>
      </c>
    </row>
    <row r="447" spans="2:16" ht="15.75" x14ac:dyDescent="0.25">
      <c r="B447" s="245">
        <v>432</v>
      </c>
      <c r="C447" s="251"/>
      <c r="D447" s="252"/>
      <c r="E447" s="251"/>
      <c r="F447" s="252"/>
      <c r="H447" s="269" t="b">
        <f>IF(ISBLANK(C447),TRUE,IF(OR(ISBLANK(D447),ISBLANK(E447),ISBLANK(F447),ISBLANK(#REF!)),FALSE,TRUE))</f>
        <v>1</v>
      </c>
      <c r="I447" s="46">
        <f t="shared" si="43"/>
        <v>0</v>
      </c>
      <c r="J447" s="46">
        <f t="shared" si="44"/>
        <v>0</v>
      </c>
      <c r="K447" s="46">
        <f t="shared" si="45"/>
        <v>0</v>
      </c>
      <c r="L447" s="46">
        <f t="shared" si="46"/>
        <v>0</v>
      </c>
      <c r="M447" s="46">
        <f t="shared" si="47"/>
        <v>0</v>
      </c>
      <c r="N447" s="46">
        <f t="shared" si="48"/>
        <v>0</v>
      </c>
      <c r="P447" s="46" t="b">
        <f t="shared" si="49"/>
        <v>1</v>
      </c>
    </row>
    <row r="448" spans="2:16" ht="15.75" x14ac:dyDescent="0.25">
      <c r="B448" s="245">
        <v>433</v>
      </c>
      <c r="C448" s="251"/>
      <c r="D448" s="252"/>
      <c r="E448" s="251"/>
      <c r="F448" s="252"/>
      <c r="H448" s="269" t="b">
        <f>IF(ISBLANK(C448),TRUE,IF(OR(ISBLANK(D448),ISBLANK(E448),ISBLANK(F448),ISBLANK(#REF!)),FALSE,TRUE))</f>
        <v>1</v>
      </c>
      <c r="I448" s="46">
        <f t="shared" si="43"/>
        <v>0</v>
      </c>
      <c r="J448" s="46">
        <f t="shared" si="44"/>
        <v>0</v>
      </c>
      <c r="K448" s="46">
        <f t="shared" si="45"/>
        <v>0</v>
      </c>
      <c r="L448" s="46">
        <f t="shared" si="46"/>
        <v>0</v>
      </c>
      <c r="M448" s="46">
        <f t="shared" si="47"/>
        <v>0</v>
      </c>
      <c r="N448" s="46">
        <f t="shared" si="48"/>
        <v>0</v>
      </c>
      <c r="P448" s="46" t="b">
        <f t="shared" si="49"/>
        <v>1</v>
      </c>
    </row>
    <row r="449" spans="2:16" ht="15.75" x14ac:dyDescent="0.25">
      <c r="B449" s="245">
        <v>434</v>
      </c>
      <c r="C449" s="251"/>
      <c r="D449" s="252"/>
      <c r="E449" s="251"/>
      <c r="F449" s="252"/>
      <c r="H449" s="269" t="b">
        <f>IF(ISBLANK(C449),TRUE,IF(OR(ISBLANK(D449),ISBLANK(E449),ISBLANK(F449),ISBLANK(#REF!)),FALSE,TRUE))</f>
        <v>1</v>
      </c>
      <c r="I449" s="46">
        <f t="shared" si="43"/>
        <v>0</v>
      </c>
      <c r="J449" s="46">
        <f t="shared" si="44"/>
        <v>0</v>
      </c>
      <c r="K449" s="46">
        <f t="shared" si="45"/>
        <v>0</v>
      </c>
      <c r="L449" s="46">
        <f t="shared" si="46"/>
        <v>0</v>
      </c>
      <c r="M449" s="46">
        <f t="shared" si="47"/>
        <v>0</v>
      </c>
      <c r="N449" s="46">
        <f t="shared" si="48"/>
        <v>0</v>
      </c>
      <c r="P449" s="46" t="b">
        <f t="shared" si="49"/>
        <v>1</v>
      </c>
    </row>
    <row r="450" spans="2:16" ht="15.75" x14ac:dyDescent="0.25">
      <c r="B450" s="245">
        <v>435</v>
      </c>
      <c r="C450" s="251"/>
      <c r="D450" s="252"/>
      <c r="E450" s="251"/>
      <c r="F450" s="252"/>
      <c r="H450" s="269" t="b">
        <f>IF(ISBLANK(C450),TRUE,IF(OR(ISBLANK(D450),ISBLANK(E450),ISBLANK(F450),ISBLANK(#REF!)),FALSE,TRUE))</f>
        <v>1</v>
      </c>
      <c r="I450" s="46">
        <f t="shared" si="43"/>
        <v>0</v>
      </c>
      <c r="J450" s="46">
        <f t="shared" si="44"/>
        <v>0</v>
      </c>
      <c r="K450" s="46">
        <f t="shared" si="45"/>
        <v>0</v>
      </c>
      <c r="L450" s="46">
        <f t="shared" si="46"/>
        <v>0</v>
      </c>
      <c r="M450" s="46">
        <f t="shared" si="47"/>
        <v>0</v>
      </c>
      <c r="N450" s="46">
        <f t="shared" si="48"/>
        <v>0</v>
      </c>
      <c r="P450" s="46" t="b">
        <f t="shared" si="49"/>
        <v>1</v>
      </c>
    </row>
    <row r="451" spans="2:16" ht="15.75" x14ac:dyDescent="0.25">
      <c r="B451" s="245">
        <v>436</v>
      </c>
      <c r="C451" s="251"/>
      <c r="D451" s="252"/>
      <c r="E451" s="251"/>
      <c r="F451" s="252"/>
      <c r="H451" s="269" t="b">
        <f>IF(ISBLANK(C451),TRUE,IF(OR(ISBLANK(D451),ISBLANK(E451),ISBLANK(F451),ISBLANK(#REF!)),FALSE,TRUE))</f>
        <v>1</v>
      </c>
      <c r="I451" s="46">
        <f t="shared" si="43"/>
        <v>0</v>
      </c>
      <c r="J451" s="46">
        <f t="shared" si="44"/>
        <v>0</v>
      </c>
      <c r="K451" s="46">
        <f t="shared" si="45"/>
        <v>0</v>
      </c>
      <c r="L451" s="46">
        <f t="shared" si="46"/>
        <v>0</v>
      </c>
      <c r="M451" s="46">
        <f t="shared" si="47"/>
        <v>0</v>
      </c>
      <c r="N451" s="46">
        <f t="shared" si="48"/>
        <v>0</v>
      </c>
      <c r="P451" s="46" t="b">
        <f t="shared" si="49"/>
        <v>1</v>
      </c>
    </row>
    <row r="452" spans="2:16" ht="15.75" x14ac:dyDescent="0.25">
      <c r="B452" s="245">
        <v>437</v>
      </c>
      <c r="C452" s="251"/>
      <c r="D452" s="252"/>
      <c r="E452" s="251"/>
      <c r="F452" s="252"/>
      <c r="H452" s="269" t="b">
        <f>IF(ISBLANK(C452),TRUE,IF(OR(ISBLANK(D452),ISBLANK(E452),ISBLANK(F452),ISBLANK(#REF!)),FALSE,TRUE))</f>
        <v>1</v>
      </c>
      <c r="I452" s="46">
        <f t="shared" si="43"/>
        <v>0</v>
      </c>
      <c r="J452" s="46">
        <f t="shared" si="44"/>
        <v>0</v>
      </c>
      <c r="K452" s="46">
        <f t="shared" si="45"/>
        <v>0</v>
      </c>
      <c r="L452" s="46">
        <f t="shared" si="46"/>
        <v>0</v>
      </c>
      <c r="M452" s="46">
        <f t="shared" si="47"/>
        <v>0</v>
      </c>
      <c r="N452" s="46">
        <f t="shared" si="48"/>
        <v>0</v>
      </c>
      <c r="P452" s="46" t="b">
        <f t="shared" si="49"/>
        <v>1</v>
      </c>
    </row>
    <row r="453" spans="2:16" ht="15.75" x14ac:dyDescent="0.25">
      <c r="B453" s="245">
        <v>438</v>
      </c>
      <c r="C453" s="251"/>
      <c r="D453" s="252"/>
      <c r="E453" s="251"/>
      <c r="F453" s="252"/>
      <c r="H453" s="269" t="b">
        <f>IF(ISBLANK(C453),TRUE,IF(OR(ISBLANK(D453),ISBLANK(E453),ISBLANK(F453),ISBLANK(#REF!)),FALSE,TRUE))</f>
        <v>1</v>
      </c>
      <c r="I453" s="46">
        <f t="shared" si="43"/>
        <v>0</v>
      </c>
      <c r="J453" s="46">
        <f t="shared" si="44"/>
        <v>0</v>
      </c>
      <c r="K453" s="46">
        <f t="shared" si="45"/>
        <v>0</v>
      </c>
      <c r="L453" s="46">
        <f t="shared" si="46"/>
        <v>0</v>
      </c>
      <c r="M453" s="46">
        <f t="shared" si="47"/>
        <v>0</v>
      </c>
      <c r="N453" s="46">
        <f t="shared" si="48"/>
        <v>0</v>
      </c>
      <c r="P453" s="46" t="b">
        <f t="shared" si="49"/>
        <v>1</v>
      </c>
    </row>
    <row r="454" spans="2:16" ht="15.75" x14ac:dyDescent="0.25">
      <c r="B454" s="245">
        <v>439</v>
      </c>
      <c r="C454" s="251"/>
      <c r="D454" s="252"/>
      <c r="E454" s="251"/>
      <c r="F454" s="252"/>
      <c r="H454" s="269" t="b">
        <f>IF(ISBLANK(C454),TRUE,IF(OR(ISBLANK(D454),ISBLANK(E454),ISBLANK(F454),ISBLANK(#REF!)),FALSE,TRUE))</f>
        <v>1</v>
      </c>
      <c r="I454" s="46">
        <f t="shared" si="43"/>
        <v>0</v>
      </c>
      <c r="J454" s="46">
        <f t="shared" si="44"/>
        <v>0</v>
      </c>
      <c r="K454" s="46">
        <f t="shared" si="45"/>
        <v>0</v>
      </c>
      <c r="L454" s="46">
        <f t="shared" si="46"/>
        <v>0</v>
      </c>
      <c r="M454" s="46">
        <f t="shared" si="47"/>
        <v>0</v>
      </c>
      <c r="N454" s="46">
        <f t="shared" si="48"/>
        <v>0</v>
      </c>
      <c r="P454" s="46" t="b">
        <f t="shared" si="49"/>
        <v>1</v>
      </c>
    </row>
    <row r="455" spans="2:16" ht="15.75" x14ac:dyDescent="0.25">
      <c r="B455" s="245">
        <v>440</v>
      </c>
      <c r="C455" s="251"/>
      <c r="D455" s="252"/>
      <c r="E455" s="251"/>
      <c r="F455" s="252"/>
      <c r="H455" s="269" t="b">
        <f>IF(ISBLANK(C455),TRUE,IF(OR(ISBLANK(D455),ISBLANK(E455),ISBLANK(F455),ISBLANK(#REF!)),FALSE,TRUE))</f>
        <v>1</v>
      </c>
      <c r="I455" s="46">
        <f t="shared" si="43"/>
        <v>0</v>
      </c>
      <c r="J455" s="46">
        <f t="shared" si="44"/>
        <v>0</v>
      </c>
      <c r="K455" s="46">
        <f t="shared" si="45"/>
        <v>0</v>
      </c>
      <c r="L455" s="46">
        <f t="shared" si="46"/>
        <v>0</v>
      </c>
      <c r="M455" s="46">
        <f t="shared" si="47"/>
        <v>0</v>
      </c>
      <c r="N455" s="46">
        <f t="shared" si="48"/>
        <v>0</v>
      </c>
      <c r="P455" s="46" t="b">
        <f t="shared" si="49"/>
        <v>1</v>
      </c>
    </row>
    <row r="456" spans="2:16" ht="15.75" x14ac:dyDescent="0.25">
      <c r="B456" s="245">
        <v>441</v>
      </c>
      <c r="C456" s="251"/>
      <c r="D456" s="252"/>
      <c r="E456" s="251"/>
      <c r="F456" s="252"/>
      <c r="H456" s="269" t="b">
        <f>IF(ISBLANK(C456),TRUE,IF(OR(ISBLANK(D456),ISBLANK(E456),ISBLANK(F456),ISBLANK(#REF!)),FALSE,TRUE))</f>
        <v>1</v>
      </c>
      <c r="I456" s="46">
        <f t="shared" si="43"/>
        <v>0</v>
      </c>
      <c r="J456" s="46">
        <f t="shared" si="44"/>
        <v>0</v>
      </c>
      <c r="K456" s="46">
        <f t="shared" si="45"/>
        <v>0</v>
      </c>
      <c r="L456" s="46">
        <f t="shared" si="46"/>
        <v>0</v>
      </c>
      <c r="M456" s="46">
        <f t="shared" si="47"/>
        <v>0</v>
      </c>
      <c r="N456" s="46">
        <f t="shared" si="48"/>
        <v>0</v>
      </c>
      <c r="P456" s="46" t="b">
        <f t="shared" si="49"/>
        <v>1</v>
      </c>
    </row>
    <row r="457" spans="2:16" ht="15.75" x14ac:dyDescent="0.25">
      <c r="B457" s="245">
        <v>442</v>
      </c>
      <c r="C457" s="251"/>
      <c r="D457" s="252"/>
      <c r="E457" s="251"/>
      <c r="F457" s="252"/>
      <c r="H457" s="269" t="b">
        <f>IF(ISBLANK(C457),TRUE,IF(OR(ISBLANK(D457),ISBLANK(E457),ISBLANK(F457),ISBLANK(#REF!)),FALSE,TRUE))</f>
        <v>1</v>
      </c>
      <c r="I457" s="46">
        <f t="shared" si="43"/>
        <v>0</v>
      </c>
      <c r="J457" s="46">
        <f t="shared" si="44"/>
        <v>0</v>
      </c>
      <c r="K457" s="46">
        <f t="shared" si="45"/>
        <v>0</v>
      </c>
      <c r="L457" s="46">
        <f t="shared" si="46"/>
        <v>0</v>
      </c>
      <c r="M457" s="46">
        <f t="shared" si="47"/>
        <v>0</v>
      </c>
      <c r="N457" s="46">
        <f t="shared" si="48"/>
        <v>0</v>
      </c>
      <c r="P457" s="46" t="b">
        <f t="shared" si="49"/>
        <v>1</v>
      </c>
    </row>
    <row r="458" spans="2:16" ht="15.75" x14ac:dyDescent="0.25">
      <c r="B458" s="245">
        <v>443</v>
      </c>
      <c r="C458" s="251"/>
      <c r="D458" s="252"/>
      <c r="E458" s="251"/>
      <c r="F458" s="252"/>
      <c r="H458" s="269" t="b">
        <f>IF(ISBLANK(C458),TRUE,IF(OR(ISBLANK(D458),ISBLANK(E458),ISBLANK(F458),ISBLANK(#REF!)),FALSE,TRUE))</f>
        <v>1</v>
      </c>
      <c r="I458" s="46">
        <f t="shared" si="43"/>
        <v>0</v>
      </c>
      <c r="J458" s="46">
        <f t="shared" si="44"/>
        <v>0</v>
      </c>
      <c r="K458" s="46">
        <f t="shared" si="45"/>
        <v>0</v>
      </c>
      <c r="L458" s="46">
        <f t="shared" si="46"/>
        <v>0</v>
      </c>
      <c r="M458" s="46">
        <f t="shared" si="47"/>
        <v>0</v>
      </c>
      <c r="N458" s="46">
        <f t="shared" si="48"/>
        <v>0</v>
      </c>
      <c r="P458" s="46" t="b">
        <f t="shared" si="49"/>
        <v>1</v>
      </c>
    </row>
    <row r="459" spans="2:16" ht="15.75" x14ac:dyDescent="0.25">
      <c r="B459" s="245">
        <v>444</v>
      </c>
      <c r="C459" s="251"/>
      <c r="D459" s="252"/>
      <c r="E459" s="251"/>
      <c r="F459" s="252"/>
      <c r="H459" s="269" t="b">
        <f>IF(ISBLANK(C459),TRUE,IF(OR(ISBLANK(D459),ISBLANK(E459),ISBLANK(F459),ISBLANK(#REF!)),FALSE,TRUE))</f>
        <v>1</v>
      </c>
      <c r="I459" s="46">
        <f t="shared" si="43"/>
        <v>0</v>
      </c>
      <c r="J459" s="46">
        <f t="shared" si="44"/>
        <v>0</v>
      </c>
      <c r="K459" s="46">
        <f t="shared" si="45"/>
        <v>0</v>
      </c>
      <c r="L459" s="46">
        <f t="shared" si="46"/>
        <v>0</v>
      </c>
      <c r="M459" s="46">
        <f t="shared" si="47"/>
        <v>0</v>
      </c>
      <c r="N459" s="46">
        <f t="shared" si="48"/>
        <v>0</v>
      </c>
      <c r="P459" s="46" t="b">
        <f t="shared" si="49"/>
        <v>1</v>
      </c>
    </row>
    <row r="460" spans="2:16" ht="15.75" x14ac:dyDescent="0.25">
      <c r="B460" s="245">
        <v>445</v>
      </c>
      <c r="C460" s="251"/>
      <c r="D460" s="252"/>
      <c r="E460" s="251"/>
      <c r="F460" s="252"/>
      <c r="H460" s="269" t="b">
        <f>IF(ISBLANK(C460),TRUE,IF(OR(ISBLANK(D460),ISBLANK(E460),ISBLANK(F460),ISBLANK(#REF!)),FALSE,TRUE))</f>
        <v>1</v>
      </c>
      <c r="I460" s="46">
        <f t="shared" si="43"/>
        <v>0</v>
      </c>
      <c r="J460" s="46">
        <f t="shared" si="44"/>
        <v>0</v>
      </c>
      <c r="K460" s="46">
        <f t="shared" si="45"/>
        <v>0</v>
      </c>
      <c r="L460" s="46">
        <f t="shared" si="46"/>
        <v>0</v>
      </c>
      <c r="M460" s="46">
        <f t="shared" si="47"/>
        <v>0</v>
      </c>
      <c r="N460" s="46">
        <f t="shared" si="48"/>
        <v>0</v>
      </c>
      <c r="P460" s="46" t="b">
        <f t="shared" si="49"/>
        <v>1</v>
      </c>
    </row>
    <row r="461" spans="2:16" ht="15.75" x14ac:dyDescent="0.25">
      <c r="B461" s="245">
        <v>446</v>
      </c>
      <c r="C461" s="251"/>
      <c r="D461" s="252"/>
      <c r="E461" s="251"/>
      <c r="F461" s="252"/>
      <c r="H461" s="269" t="b">
        <f>IF(ISBLANK(C461),TRUE,IF(OR(ISBLANK(D461),ISBLANK(E461),ISBLANK(F461),ISBLANK(#REF!)),FALSE,TRUE))</f>
        <v>1</v>
      </c>
      <c r="I461" s="46">
        <f t="shared" si="43"/>
        <v>0</v>
      </c>
      <c r="J461" s="46">
        <f t="shared" si="44"/>
        <v>0</v>
      </c>
      <c r="K461" s="46">
        <f t="shared" si="45"/>
        <v>0</v>
      </c>
      <c r="L461" s="46">
        <f t="shared" si="46"/>
        <v>0</v>
      </c>
      <c r="M461" s="46">
        <f t="shared" si="47"/>
        <v>0</v>
      </c>
      <c r="N461" s="46">
        <f t="shared" si="48"/>
        <v>0</v>
      </c>
      <c r="P461" s="46" t="b">
        <f t="shared" si="49"/>
        <v>1</v>
      </c>
    </row>
    <row r="462" spans="2:16" ht="15.75" x14ac:dyDescent="0.25">
      <c r="B462" s="245">
        <v>447</v>
      </c>
      <c r="C462" s="251"/>
      <c r="D462" s="252"/>
      <c r="E462" s="251"/>
      <c r="F462" s="252"/>
      <c r="H462" s="269" t="b">
        <f>IF(ISBLANK(C462),TRUE,IF(OR(ISBLANK(D462),ISBLANK(E462),ISBLANK(F462),ISBLANK(#REF!)),FALSE,TRUE))</f>
        <v>1</v>
      </c>
      <c r="I462" s="46">
        <f t="shared" si="43"/>
        <v>0</v>
      </c>
      <c r="J462" s="46">
        <f t="shared" si="44"/>
        <v>0</v>
      </c>
      <c r="K462" s="46">
        <f t="shared" si="45"/>
        <v>0</v>
      </c>
      <c r="L462" s="46">
        <f t="shared" si="46"/>
        <v>0</v>
      </c>
      <c r="M462" s="46">
        <f t="shared" si="47"/>
        <v>0</v>
      </c>
      <c r="N462" s="46">
        <f t="shared" si="48"/>
        <v>0</v>
      </c>
      <c r="P462" s="46" t="b">
        <f t="shared" si="49"/>
        <v>1</v>
      </c>
    </row>
    <row r="463" spans="2:16" ht="15.75" x14ac:dyDescent="0.25">
      <c r="B463" s="245">
        <v>448</v>
      </c>
      <c r="C463" s="251"/>
      <c r="D463" s="252"/>
      <c r="E463" s="251"/>
      <c r="F463" s="252"/>
      <c r="H463" s="269" t="b">
        <f>IF(ISBLANK(C463),TRUE,IF(OR(ISBLANK(D463),ISBLANK(E463),ISBLANK(F463),ISBLANK(#REF!)),FALSE,TRUE))</f>
        <v>1</v>
      </c>
      <c r="I463" s="46">
        <f t="shared" si="43"/>
        <v>0</v>
      </c>
      <c r="J463" s="46">
        <f t="shared" si="44"/>
        <v>0</v>
      </c>
      <c r="K463" s="46">
        <f t="shared" si="45"/>
        <v>0</v>
      </c>
      <c r="L463" s="46">
        <f t="shared" si="46"/>
        <v>0</v>
      </c>
      <c r="M463" s="46">
        <f t="shared" si="47"/>
        <v>0</v>
      </c>
      <c r="N463" s="46">
        <f t="shared" si="48"/>
        <v>0</v>
      </c>
      <c r="P463" s="46" t="b">
        <f t="shared" si="49"/>
        <v>1</v>
      </c>
    </row>
    <row r="464" spans="2:16" ht="15.75" x14ac:dyDescent="0.25">
      <c r="B464" s="245">
        <v>449</v>
      </c>
      <c r="C464" s="251"/>
      <c r="D464" s="252"/>
      <c r="E464" s="251"/>
      <c r="F464" s="252"/>
      <c r="H464" s="269" t="b">
        <f>IF(ISBLANK(C464),TRUE,IF(OR(ISBLANK(D464),ISBLANK(E464),ISBLANK(F464),ISBLANK(#REF!)),FALSE,TRUE))</f>
        <v>1</v>
      </c>
      <c r="I464" s="46">
        <f t="shared" si="43"/>
        <v>0</v>
      </c>
      <c r="J464" s="46">
        <f t="shared" si="44"/>
        <v>0</v>
      </c>
      <c r="K464" s="46">
        <f t="shared" si="45"/>
        <v>0</v>
      </c>
      <c r="L464" s="46">
        <f t="shared" si="46"/>
        <v>0</v>
      </c>
      <c r="M464" s="46">
        <f t="shared" si="47"/>
        <v>0</v>
      </c>
      <c r="N464" s="46">
        <f t="shared" si="48"/>
        <v>0</v>
      </c>
      <c r="P464" s="46" t="b">
        <f t="shared" si="49"/>
        <v>1</v>
      </c>
    </row>
    <row r="465" spans="2:16" ht="15.75" x14ac:dyDescent="0.25">
      <c r="B465" s="245">
        <v>450</v>
      </c>
      <c r="C465" s="251"/>
      <c r="D465" s="252"/>
      <c r="E465" s="251"/>
      <c r="F465" s="252"/>
      <c r="H465" s="269" t="b">
        <f>IF(ISBLANK(C465),TRUE,IF(OR(ISBLANK(D465),ISBLANK(E465),ISBLANK(F465),ISBLANK(#REF!)),FALSE,TRUE))</f>
        <v>1</v>
      </c>
      <c r="I465" s="46">
        <f t="shared" ref="I465:I528" si="50">IF(E465="Retail",F465,0)</f>
        <v>0</v>
      </c>
      <c r="J465" s="46">
        <f t="shared" ref="J465:J528" si="51">IF(E465="Well Informed",F465,0)</f>
        <v>0</v>
      </c>
      <c r="K465" s="46">
        <f t="shared" ref="K465:K528" si="52">IF(E465="Professional",F465,0)</f>
        <v>0</v>
      </c>
      <c r="L465" s="46">
        <f t="shared" ref="L465:L528" si="53">IF(E465="Retail",D465,0)</f>
        <v>0</v>
      </c>
      <c r="M465" s="46">
        <f t="shared" ref="M465:M528" si="54">IF(E465="Well Informed",D465,0)</f>
        <v>0</v>
      </c>
      <c r="N465" s="46">
        <f t="shared" ref="N465:N528" si="55">IF(E465="Professional",D465,0)</f>
        <v>0</v>
      </c>
      <c r="P465" s="46" t="b">
        <f t="shared" ref="P465:P528" si="56">IF(AND(D465&lt;&gt;"",C465="N/A"),FALSE,TRUE)</f>
        <v>1</v>
      </c>
    </row>
    <row r="466" spans="2:16" ht="15.75" x14ac:dyDescent="0.25">
      <c r="B466" s="245">
        <v>451</v>
      </c>
      <c r="C466" s="251"/>
      <c r="D466" s="252"/>
      <c r="E466" s="251"/>
      <c r="F466" s="252"/>
      <c r="H466" s="269" t="b">
        <f>IF(ISBLANK(C466),TRUE,IF(OR(ISBLANK(D466),ISBLANK(E466),ISBLANK(F466),ISBLANK(#REF!)),FALSE,TRUE))</f>
        <v>1</v>
      </c>
      <c r="I466" s="46">
        <f t="shared" si="50"/>
        <v>0</v>
      </c>
      <c r="J466" s="46">
        <f t="shared" si="51"/>
        <v>0</v>
      </c>
      <c r="K466" s="46">
        <f t="shared" si="52"/>
        <v>0</v>
      </c>
      <c r="L466" s="46">
        <f t="shared" si="53"/>
        <v>0</v>
      </c>
      <c r="M466" s="46">
        <f t="shared" si="54"/>
        <v>0</v>
      </c>
      <c r="N466" s="46">
        <f t="shared" si="55"/>
        <v>0</v>
      </c>
      <c r="P466" s="46" t="b">
        <f t="shared" si="56"/>
        <v>1</v>
      </c>
    </row>
    <row r="467" spans="2:16" ht="15.75" x14ac:dyDescent="0.25">
      <c r="B467" s="245">
        <v>452</v>
      </c>
      <c r="C467" s="251"/>
      <c r="D467" s="252"/>
      <c r="E467" s="251"/>
      <c r="F467" s="252"/>
      <c r="H467" s="269" t="b">
        <f>IF(ISBLANK(C467),TRUE,IF(OR(ISBLANK(D467),ISBLANK(E467),ISBLANK(F467),ISBLANK(#REF!)),FALSE,TRUE))</f>
        <v>1</v>
      </c>
      <c r="I467" s="46">
        <f t="shared" si="50"/>
        <v>0</v>
      </c>
      <c r="J467" s="46">
        <f t="shared" si="51"/>
        <v>0</v>
      </c>
      <c r="K467" s="46">
        <f t="shared" si="52"/>
        <v>0</v>
      </c>
      <c r="L467" s="46">
        <f t="shared" si="53"/>
        <v>0</v>
      </c>
      <c r="M467" s="46">
        <f t="shared" si="54"/>
        <v>0</v>
      </c>
      <c r="N467" s="46">
        <f t="shared" si="55"/>
        <v>0</v>
      </c>
      <c r="P467" s="46" t="b">
        <f t="shared" si="56"/>
        <v>1</v>
      </c>
    </row>
    <row r="468" spans="2:16" ht="15.75" x14ac:dyDescent="0.25">
      <c r="B468" s="245">
        <v>453</v>
      </c>
      <c r="C468" s="251"/>
      <c r="D468" s="252"/>
      <c r="E468" s="251"/>
      <c r="F468" s="252"/>
      <c r="H468" s="269" t="b">
        <f>IF(ISBLANK(C468),TRUE,IF(OR(ISBLANK(D468),ISBLANK(E468),ISBLANK(F468),ISBLANK(#REF!)),FALSE,TRUE))</f>
        <v>1</v>
      </c>
      <c r="I468" s="46">
        <f t="shared" si="50"/>
        <v>0</v>
      </c>
      <c r="J468" s="46">
        <f t="shared" si="51"/>
        <v>0</v>
      </c>
      <c r="K468" s="46">
        <f t="shared" si="52"/>
        <v>0</v>
      </c>
      <c r="L468" s="46">
        <f t="shared" si="53"/>
        <v>0</v>
      </c>
      <c r="M468" s="46">
        <f t="shared" si="54"/>
        <v>0</v>
      </c>
      <c r="N468" s="46">
        <f t="shared" si="55"/>
        <v>0</v>
      </c>
      <c r="P468" s="46" t="b">
        <f t="shared" si="56"/>
        <v>1</v>
      </c>
    </row>
    <row r="469" spans="2:16" ht="15.75" x14ac:dyDescent="0.25">
      <c r="B469" s="245">
        <v>454</v>
      </c>
      <c r="C469" s="251"/>
      <c r="D469" s="252"/>
      <c r="E469" s="251"/>
      <c r="F469" s="252"/>
      <c r="H469" s="269" t="b">
        <f>IF(ISBLANK(C469),TRUE,IF(OR(ISBLANK(D469),ISBLANK(E469),ISBLANK(F469),ISBLANK(#REF!)),FALSE,TRUE))</f>
        <v>1</v>
      </c>
      <c r="I469" s="46">
        <f t="shared" si="50"/>
        <v>0</v>
      </c>
      <c r="J469" s="46">
        <f t="shared" si="51"/>
        <v>0</v>
      </c>
      <c r="K469" s="46">
        <f t="shared" si="52"/>
        <v>0</v>
      </c>
      <c r="L469" s="46">
        <f t="shared" si="53"/>
        <v>0</v>
      </c>
      <c r="M469" s="46">
        <f t="shared" si="54"/>
        <v>0</v>
      </c>
      <c r="N469" s="46">
        <f t="shared" si="55"/>
        <v>0</v>
      </c>
      <c r="P469" s="46" t="b">
        <f t="shared" si="56"/>
        <v>1</v>
      </c>
    </row>
    <row r="470" spans="2:16" ht="15.75" x14ac:dyDescent="0.25">
      <c r="B470" s="245">
        <v>455</v>
      </c>
      <c r="C470" s="251"/>
      <c r="D470" s="252"/>
      <c r="E470" s="251"/>
      <c r="F470" s="252"/>
      <c r="H470" s="269" t="b">
        <f>IF(ISBLANK(C470),TRUE,IF(OR(ISBLANK(D470),ISBLANK(E470),ISBLANK(F470),ISBLANK(#REF!)),FALSE,TRUE))</f>
        <v>1</v>
      </c>
      <c r="I470" s="46">
        <f t="shared" si="50"/>
        <v>0</v>
      </c>
      <c r="J470" s="46">
        <f t="shared" si="51"/>
        <v>0</v>
      </c>
      <c r="K470" s="46">
        <f t="shared" si="52"/>
        <v>0</v>
      </c>
      <c r="L470" s="46">
        <f t="shared" si="53"/>
        <v>0</v>
      </c>
      <c r="M470" s="46">
        <f t="shared" si="54"/>
        <v>0</v>
      </c>
      <c r="N470" s="46">
        <f t="shared" si="55"/>
        <v>0</v>
      </c>
      <c r="P470" s="46" t="b">
        <f t="shared" si="56"/>
        <v>1</v>
      </c>
    </row>
    <row r="471" spans="2:16" ht="15.75" x14ac:dyDescent="0.25">
      <c r="B471" s="245">
        <v>456</v>
      </c>
      <c r="C471" s="251"/>
      <c r="D471" s="252"/>
      <c r="E471" s="251"/>
      <c r="F471" s="252"/>
      <c r="H471" s="269" t="b">
        <f>IF(ISBLANK(C471),TRUE,IF(OR(ISBLANK(D471),ISBLANK(E471),ISBLANK(F471),ISBLANK(#REF!)),FALSE,TRUE))</f>
        <v>1</v>
      </c>
      <c r="I471" s="46">
        <f t="shared" si="50"/>
        <v>0</v>
      </c>
      <c r="J471" s="46">
        <f t="shared" si="51"/>
        <v>0</v>
      </c>
      <c r="K471" s="46">
        <f t="shared" si="52"/>
        <v>0</v>
      </c>
      <c r="L471" s="46">
        <f t="shared" si="53"/>
        <v>0</v>
      </c>
      <c r="M471" s="46">
        <f t="shared" si="54"/>
        <v>0</v>
      </c>
      <c r="N471" s="46">
        <f t="shared" si="55"/>
        <v>0</v>
      </c>
      <c r="P471" s="46" t="b">
        <f t="shared" si="56"/>
        <v>1</v>
      </c>
    </row>
    <row r="472" spans="2:16" ht="15.75" x14ac:dyDescent="0.25">
      <c r="B472" s="245">
        <v>457</v>
      </c>
      <c r="C472" s="251"/>
      <c r="D472" s="252"/>
      <c r="E472" s="251"/>
      <c r="F472" s="252"/>
      <c r="H472" s="269" t="b">
        <f>IF(ISBLANK(C472),TRUE,IF(OR(ISBLANK(D472),ISBLANK(E472),ISBLANK(F472),ISBLANK(#REF!)),FALSE,TRUE))</f>
        <v>1</v>
      </c>
      <c r="I472" s="46">
        <f t="shared" si="50"/>
        <v>0</v>
      </c>
      <c r="J472" s="46">
        <f t="shared" si="51"/>
        <v>0</v>
      </c>
      <c r="K472" s="46">
        <f t="shared" si="52"/>
        <v>0</v>
      </c>
      <c r="L472" s="46">
        <f t="shared" si="53"/>
        <v>0</v>
      </c>
      <c r="M472" s="46">
        <f t="shared" si="54"/>
        <v>0</v>
      </c>
      <c r="N472" s="46">
        <f t="shared" si="55"/>
        <v>0</v>
      </c>
      <c r="P472" s="46" t="b">
        <f t="shared" si="56"/>
        <v>1</v>
      </c>
    </row>
    <row r="473" spans="2:16" ht="15.75" x14ac:dyDescent="0.25">
      <c r="B473" s="245">
        <v>458</v>
      </c>
      <c r="C473" s="251"/>
      <c r="D473" s="252"/>
      <c r="E473" s="251"/>
      <c r="F473" s="252"/>
      <c r="H473" s="269" t="b">
        <f>IF(ISBLANK(C473),TRUE,IF(OR(ISBLANK(D473),ISBLANK(E473),ISBLANK(F473),ISBLANK(#REF!)),FALSE,TRUE))</f>
        <v>1</v>
      </c>
      <c r="I473" s="46">
        <f t="shared" si="50"/>
        <v>0</v>
      </c>
      <c r="J473" s="46">
        <f t="shared" si="51"/>
        <v>0</v>
      </c>
      <c r="K473" s="46">
        <f t="shared" si="52"/>
        <v>0</v>
      </c>
      <c r="L473" s="46">
        <f t="shared" si="53"/>
        <v>0</v>
      </c>
      <c r="M473" s="46">
        <f t="shared" si="54"/>
        <v>0</v>
      </c>
      <c r="N473" s="46">
        <f t="shared" si="55"/>
        <v>0</v>
      </c>
      <c r="P473" s="46" t="b">
        <f t="shared" si="56"/>
        <v>1</v>
      </c>
    </row>
    <row r="474" spans="2:16" ht="15.75" x14ac:dyDescent="0.25">
      <c r="B474" s="245">
        <v>459</v>
      </c>
      <c r="C474" s="251"/>
      <c r="D474" s="252"/>
      <c r="E474" s="251"/>
      <c r="F474" s="252"/>
      <c r="H474" s="269" t="b">
        <f>IF(ISBLANK(C474),TRUE,IF(OR(ISBLANK(D474),ISBLANK(E474),ISBLANK(F474),ISBLANK(#REF!)),FALSE,TRUE))</f>
        <v>1</v>
      </c>
      <c r="I474" s="46">
        <f t="shared" si="50"/>
        <v>0</v>
      </c>
      <c r="J474" s="46">
        <f t="shared" si="51"/>
        <v>0</v>
      </c>
      <c r="K474" s="46">
        <f t="shared" si="52"/>
        <v>0</v>
      </c>
      <c r="L474" s="46">
        <f t="shared" si="53"/>
        <v>0</v>
      </c>
      <c r="M474" s="46">
        <f t="shared" si="54"/>
        <v>0</v>
      </c>
      <c r="N474" s="46">
        <f t="shared" si="55"/>
        <v>0</v>
      </c>
      <c r="P474" s="46" t="b">
        <f t="shared" si="56"/>
        <v>1</v>
      </c>
    </row>
    <row r="475" spans="2:16" ht="15.75" x14ac:dyDescent="0.25">
      <c r="B475" s="245">
        <v>460</v>
      </c>
      <c r="C475" s="251"/>
      <c r="D475" s="252"/>
      <c r="E475" s="251"/>
      <c r="F475" s="252"/>
      <c r="H475" s="269" t="b">
        <f>IF(ISBLANK(C475),TRUE,IF(OR(ISBLANK(D475),ISBLANK(E475),ISBLANK(F475),ISBLANK(#REF!)),FALSE,TRUE))</f>
        <v>1</v>
      </c>
      <c r="I475" s="46">
        <f t="shared" si="50"/>
        <v>0</v>
      </c>
      <c r="J475" s="46">
        <f t="shared" si="51"/>
        <v>0</v>
      </c>
      <c r="K475" s="46">
        <f t="shared" si="52"/>
        <v>0</v>
      </c>
      <c r="L475" s="46">
        <f t="shared" si="53"/>
        <v>0</v>
      </c>
      <c r="M475" s="46">
        <f t="shared" si="54"/>
        <v>0</v>
      </c>
      <c r="N475" s="46">
        <f t="shared" si="55"/>
        <v>0</v>
      </c>
      <c r="P475" s="46" t="b">
        <f t="shared" si="56"/>
        <v>1</v>
      </c>
    </row>
    <row r="476" spans="2:16" ht="15.75" x14ac:dyDescent="0.25">
      <c r="B476" s="245">
        <v>461</v>
      </c>
      <c r="C476" s="251"/>
      <c r="D476" s="252"/>
      <c r="E476" s="251"/>
      <c r="F476" s="252"/>
      <c r="H476" s="269" t="b">
        <f>IF(ISBLANK(C476),TRUE,IF(OR(ISBLANK(D476),ISBLANK(E476),ISBLANK(F476),ISBLANK(#REF!)),FALSE,TRUE))</f>
        <v>1</v>
      </c>
      <c r="I476" s="46">
        <f t="shared" si="50"/>
        <v>0</v>
      </c>
      <c r="J476" s="46">
        <f t="shared" si="51"/>
        <v>0</v>
      </c>
      <c r="K476" s="46">
        <f t="shared" si="52"/>
        <v>0</v>
      </c>
      <c r="L476" s="46">
        <f t="shared" si="53"/>
        <v>0</v>
      </c>
      <c r="M476" s="46">
        <f t="shared" si="54"/>
        <v>0</v>
      </c>
      <c r="N476" s="46">
        <f t="shared" si="55"/>
        <v>0</v>
      </c>
      <c r="P476" s="46" t="b">
        <f t="shared" si="56"/>
        <v>1</v>
      </c>
    </row>
    <row r="477" spans="2:16" ht="15.75" x14ac:dyDescent="0.25">
      <c r="B477" s="245">
        <v>462</v>
      </c>
      <c r="C477" s="251"/>
      <c r="D477" s="252"/>
      <c r="E477" s="251"/>
      <c r="F477" s="252"/>
      <c r="H477" s="269" t="b">
        <f>IF(ISBLANK(C477),TRUE,IF(OR(ISBLANK(D477),ISBLANK(E477),ISBLANK(F477),ISBLANK(#REF!)),FALSE,TRUE))</f>
        <v>1</v>
      </c>
      <c r="I477" s="46">
        <f t="shared" si="50"/>
        <v>0</v>
      </c>
      <c r="J477" s="46">
        <f t="shared" si="51"/>
        <v>0</v>
      </c>
      <c r="K477" s="46">
        <f t="shared" si="52"/>
        <v>0</v>
      </c>
      <c r="L477" s="46">
        <f t="shared" si="53"/>
        <v>0</v>
      </c>
      <c r="M477" s="46">
        <f t="shared" si="54"/>
        <v>0</v>
      </c>
      <c r="N477" s="46">
        <f t="shared" si="55"/>
        <v>0</v>
      </c>
      <c r="P477" s="46" t="b">
        <f t="shared" si="56"/>
        <v>1</v>
      </c>
    </row>
    <row r="478" spans="2:16" ht="15.75" x14ac:dyDescent="0.25">
      <c r="B478" s="245">
        <v>463</v>
      </c>
      <c r="C478" s="251"/>
      <c r="D478" s="252"/>
      <c r="E478" s="251"/>
      <c r="F478" s="252"/>
      <c r="H478" s="269" t="b">
        <f>IF(ISBLANK(C478),TRUE,IF(OR(ISBLANK(D478),ISBLANK(E478),ISBLANK(F478),ISBLANK(#REF!)),FALSE,TRUE))</f>
        <v>1</v>
      </c>
      <c r="I478" s="46">
        <f t="shared" si="50"/>
        <v>0</v>
      </c>
      <c r="J478" s="46">
        <f t="shared" si="51"/>
        <v>0</v>
      </c>
      <c r="K478" s="46">
        <f t="shared" si="52"/>
        <v>0</v>
      </c>
      <c r="L478" s="46">
        <f t="shared" si="53"/>
        <v>0</v>
      </c>
      <c r="M478" s="46">
        <f t="shared" si="54"/>
        <v>0</v>
      </c>
      <c r="N478" s="46">
        <f t="shared" si="55"/>
        <v>0</v>
      </c>
      <c r="P478" s="46" t="b">
        <f t="shared" si="56"/>
        <v>1</v>
      </c>
    </row>
    <row r="479" spans="2:16" ht="15.75" x14ac:dyDescent="0.25">
      <c r="B479" s="245">
        <v>464</v>
      </c>
      <c r="C479" s="251"/>
      <c r="D479" s="252"/>
      <c r="E479" s="251"/>
      <c r="F479" s="252"/>
      <c r="H479" s="269" t="b">
        <f>IF(ISBLANK(C479),TRUE,IF(OR(ISBLANK(D479),ISBLANK(E479),ISBLANK(F479),ISBLANK(#REF!)),FALSE,TRUE))</f>
        <v>1</v>
      </c>
      <c r="I479" s="46">
        <f t="shared" si="50"/>
        <v>0</v>
      </c>
      <c r="J479" s="46">
        <f t="shared" si="51"/>
        <v>0</v>
      </c>
      <c r="K479" s="46">
        <f t="shared" si="52"/>
        <v>0</v>
      </c>
      <c r="L479" s="46">
        <f t="shared" si="53"/>
        <v>0</v>
      </c>
      <c r="M479" s="46">
        <f t="shared" si="54"/>
        <v>0</v>
      </c>
      <c r="N479" s="46">
        <f t="shared" si="55"/>
        <v>0</v>
      </c>
      <c r="P479" s="46" t="b">
        <f t="shared" si="56"/>
        <v>1</v>
      </c>
    </row>
    <row r="480" spans="2:16" ht="15.75" x14ac:dyDescent="0.25">
      <c r="B480" s="245">
        <v>465</v>
      </c>
      <c r="C480" s="251"/>
      <c r="D480" s="252"/>
      <c r="E480" s="251"/>
      <c r="F480" s="252"/>
      <c r="H480" s="269" t="b">
        <f>IF(ISBLANK(C480),TRUE,IF(OR(ISBLANK(D480),ISBLANK(E480),ISBLANK(F480),ISBLANK(#REF!)),FALSE,TRUE))</f>
        <v>1</v>
      </c>
      <c r="I480" s="46">
        <f t="shared" si="50"/>
        <v>0</v>
      </c>
      <c r="J480" s="46">
        <f t="shared" si="51"/>
        <v>0</v>
      </c>
      <c r="K480" s="46">
        <f t="shared" si="52"/>
        <v>0</v>
      </c>
      <c r="L480" s="46">
        <f t="shared" si="53"/>
        <v>0</v>
      </c>
      <c r="M480" s="46">
        <f t="shared" si="54"/>
        <v>0</v>
      </c>
      <c r="N480" s="46">
        <f t="shared" si="55"/>
        <v>0</v>
      </c>
      <c r="P480" s="46" t="b">
        <f t="shared" si="56"/>
        <v>1</v>
      </c>
    </row>
    <row r="481" spans="2:16" ht="15.75" x14ac:dyDescent="0.25">
      <c r="B481" s="245">
        <v>466</v>
      </c>
      <c r="C481" s="251"/>
      <c r="D481" s="252"/>
      <c r="E481" s="251"/>
      <c r="F481" s="252"/>
      <c r="H481" s="269" t="b">
        <f>IF(ISBLANK(C481),TRUE,IF(OR(ISBLANK(D481),ISBLANK(E481),ISBLANK(F481),ISBLANK(#REF!)),FALSE,TRUE))</f>
        <v>1</v>
      </c>
      <c r="I481" s="46">
        <f t="shared" si="50"/>
        <v>0</v>
      </c>
      <c r="J481" s="46">
        <f t="shared" si="51"/>
        <v>0</v>
      </c>
      <c r="K481" s="46">
        <f t="shared" si="52"/>
        <v>0</v>
      </c>
      <c r="L481" s="46">
        <f t="shared" si="53"/>
        <v>0</v>
      </c>
      <c r="M481" s="46">
        <f t="shared" si="54"/>
        <v>0</v>
      </c>
      <c r="N481" s="46">
        <f t="shared" si="55"/>
        <v>0</v>
      </c>
      <c r="P481" s="46" t="b">
        <f t="shared" si="56"/>
        <v>1</v>
      </c>
    </row>
    <row r="482" spans="2:16" ht="15.75" x14ac:dyDescent="0.25">
      <c r="B482" s="245">
        <v>467</v>
      </c>
      <c r="C482" s="251"/>
      <c r="D482" s="252"/>
      <c r="E482" s="251"/>
      <c r="F482" s="252"/>
      <c r="H482" s="269" t="b">
        <f>IF(ISBLANK(C482),TRUE,IF(OR(ISBLANK(D482),ISBLANK(E482),ISBLANK(F482),ISBLANK(#REF!)),FALSE,TRUE))</f>
        <v>1</v>
      </c>
      <c r="I482" s="46">
        <f t="shared" si="50"/>
        <v>0</v>
      </c>
      <c r="J482" s="46">
        <f t="shared" si="51"/>
        <v>0</v>
      </c>
      <c r="K482" s="46">
        <f t="shared" si="52"/>
        <v>0</v>
      </c>
      <c r="L482" s="46">
        <f t="shared" si="53"/>
        <v>0</v>
      </c>
      <c r="M482" s="46">
        <f t="shared" si="54"/>
        <v>0</v>
      </c>
      <c r="N482" s="46">
        <f t="shared" si="55"/>
        <v>0</v>
      </c>
      <c r="P482" s="46" t="b">
        <f t="shared" si="56"/>
        <v>1</v>
      </c>
    </row>
    <row r="483" spans="2:16" ht="15.75" x14ac:dyDescent="0.25">
      <c r="B483" s="245">
        <v>468</v>
      </c>
      <c r="C483" s="251"/>
      <c r="D483" s="252"/>
      <c r="E483" s="251"/>
      <c r="F483" s="252"/>
      <c r="H483" s="269" t="b">
        <f>IF(ISBLANK(C483),TRUE,IF(OR(ISBLANK(D483),ISBLANK(E483),ISBLANK(F483),ISBLANK(#REF!)),FALSE,TRUE))</f>
        <v>1</v>
      </c>
      <c r="I483" s="46">
        <f t="shared" si="50"/>
        <v>0</v>
      </c>
      <c r="J483" s="46">
        <f t="shared" si="51"/>
        <v>0</v>
      </c>
      <c r="K483" s="46">
        <f t="shared" si="52"/>
        <v>0</v>
      </c>
      <c r="L483" s="46">
        <f t="shared" si="53"/>
        <v>0</v>
      </c>
      <c r="M483" s="46">
        <f t="shared" si="54"/>
        <v>0</v>
      </c>
      <c r="N483" s="46">
        <f t="shared" si="55"/>
        <v>0</v>
      </c>
      <c r="P483" s="46" t="b">
        <f t="shared" si="56"/>
        <v>1</v>
      </c>
    </row>
    <row r="484" spans="2:16" ht="15.75" x14ac:dyDescent="0.25">
      <c r="B484" s="245">
        <v>469</v>
      </c>
      <c r="C484" s="251"/>
      <c r="D484" s="252"/>
      <c r="E484" s="251"/>
      <c r="F484" s="252"/>
      <c r="H484" s="269" t="b">
        <f>IF(ISBLANK(C484),TRUE,IF(OR(ISBLANK(D484),ISBLANK(E484),ISBLANK(F484),ISBLANK(#REF!)),FALSE,TRUE))</f>
        <v>1</v>
      </c>
      <c r="I484" s="46">
        <f t="shared" si="50"/>
        <v>0</v>
      </c>
      <c r="J484" s="46">
        <f t="shared" si="51"/>
        <v>0</v>
      </c>
      <c r="K484" s="46">
        <f t="shared" si="52"/>
        <v>0</v>
      </c>
      <c r="L484" s="46">
        <f t="shared" si="53"/>
        <v>0</v>
      </c>
      <c r="M484" s="46">
        <f t="shared" si="54"/>
        <v>0</v>
      </c>
      <c r="N484" s="46">
        <f t="shared" si="55"/>
        <v>0</v>
      </c>
      <c r="P484" s="46" t="b">
        <f t="shared" si="56"/>
        <v>1</v>
      </c>
    </row>
    <row r="485" spans="2:16" ht="15.75" x14ac:dyDescent="0.25">
      <c r="B485" s="245">
        <v>470</v>
      </c>
      <c r="C485" s="251"/>
      <c r="D485" s="252"/>
      <c r="E485" s="251"/>
      <c r="F485" s="252"/>
      <c r="H485" s="269" t="b">
        <f>IF(ISBLANK(C485),TRUE,IF(OR(ISBLANK(D485),ISBLANK(E485),ISBLANK(F485),ISBLANK(#REF!)),FALSE,TRUE))</f>
        <v>1</v>
      </c>
      <c r="I485" s="46">
        <f t="shared" si="50"/>
        <v>0</v>
      </c>
      <c r="J485" s="46">
        <f t="shared" si="51"/>
        <v>0</v>
      </c>
      <c r="K485" s="46">
        <f t="shared" si="52"/>
        <v>0</v>
      </c>
      <c r="L485" s="46">
        <f t="shared" si="53"/>
        <v>0</v>
      </c>
      <c r="M485" s="46">
        <f t="shared" si="54"/>
        <v>0</v>
      </c>
      <c r="N485" s="46">
        <f t="shared" si="55"/>
        <v>0</v>
      </c>
      <c r="P485" s="46" t="b">
        <f t="shared" si="56"/>
        <v>1</v>
      </c>
    </row>
    <row r="486" spans="2:16" ht="15.75" x14ac:dyDescent="0.25">
      <c r="B486" s="245">
        <v>471</v>
      </c>
      <c r="C486" s="251"/>
      <c r="D486" s="252"/>
      <c r="E486" s="251"/>
      <c r="F486" s="252"/>
      <c r="H486" s="269" t="b">
        <f>IF(ISBLANK(C486),TRUE,IF(OR(ISBLANK(D486),ISBLANK(E486),ISBLANK(F486),ISBLANK(#REF!)),FALSE,TRUE))</f>
        <v>1</v>
      </c>
      <c r="I486" s="46">
        <f t="shared" si="50"/>
        <v>0</v>
      </c>
      <c r="J486" s="46">
        <f t="shared" si="51"/>
        <v>0</v>
      </c>
      <c r="K486" s="46">
        <f t="shared" si="52"/>
        <v>0</v>
      </c>
      <c r="L486" s="46">
        <f t="shared" si="53"/>
        <v>0</v>
      </c>
      <c r="M486" s="46">
        <f t="shared" si="54"/>
        <v>0</v>
      </c>
      <c r="N486" s="46">
        <f t="shared" si="55"/>
        <v>0</v>
      </c>
      <c r="P486" s="46" t="b">
        <f t="shared" si="56"/>
        <v>1</v>
      </c>
    </row>
    <row r="487" spans="2:16" ht="15.75" x14ac:dyDescent="0.25">
      <c r="B487" s="245">
        <v>472</v>
      </c>
      <c r="C487" s="251"/>
      <c r="D487" s="252"/>
      <c r="E487" s="251"/>
      <c r="F487" s="252"/>
      <c r="H487" s="269" t="b">
        <f>IF(ISBLANK(C487),TRUE,IF(OR(ISBLANK(D487),ISBLANK(E487),ISBLANK(F487),ISBLANK(#REF!)),FALSE,TRUE))</f>
        <v>1</v>
      </c>
      <c r="I487" s="46">
        <f t="shared" si="50"/>
        <v>0</v>
      </c>
      <c r="J487" s="46">
        <f t="shared" si="51"/>
        <v>0</v>
      </c>
      <c r="K487" s="46">
        <f t="shared" si="52"/>
        <v>0</v>
      </c>
      <c r="L487" s="46">
        <f t="shared" si="53"/>
        <v>0</v>
      </c>
      <c r="M487" s="46">
        <f t="shared" si="54"/>
        <v>0</v>
      </c>
      <c r="N487" s="46">
        <f t="shared" si="55"/>
        <v>0</v>
      </c>
      <c r="P487" s="46" t="b">
        <f t="shared" si="56"/>
        <v>1</v>
      </c>
    </row>
    <row r="488" spans="2:16" ht="15.75" x14ac:dyDescent="0.25">
      <c r="B488" s="245">
        <v>473</v>
      </c>
      <c r="C488" s="251"/>
      <c r="D488" s="252"/>
      <c r="E488" s="251"/>
      <c r="F488" s="252"/>
      <c r="H488" s="269" t="b">
        <f>IF(ISBLANK(C488),TRUE,IF(OR(ISBLANK(D488),ISBLANK(E488),ISBLANK(F488),ISBLANK(#REF!)),FALSE,TRUE))</f>
        <v>1</v>
      </c>
      <c r="I488" s="46">
        <f t="shared" si="50"/>
        <v>0</v>
      </c>
      <c r="J488" s="46">
        <f t="shared" si="51"/>
        <v>0</v>
      </c>
      <c r="K488" s="46">
        <f t="shared" si="52"/>
        <v>0</v>
      </c>
      <c r="L488" s="46">
        <f t="shared" si="53"/>
        <v>0</v>
      </c>
      <c r="M488" s="46">
        <f t="shared" si="54"/>
        <v>0</v>
      </c>
      <c r="N488" s="46">
        <f t="shared" si="55"/>
        <v>0</v>
      </c>
      <c r="P488" s="46" t="b">
        <f t="shared" si="56"/>
        <v>1</v>
      </c>
    </row>
    <row r="489" spans="2:16" ht="15.75" x14ac:dyDescent="0.25">
      <c r="B489" s="245">
        <v>474</v>
      </c>
      <c r="C489" s="251"/>
      <c r="D489" s="252"/>
      <c r="E489" s="251"/>
      <c r="F489" s="252"/>
      <c r="H489" s="269" t="b">
        <f>IF(ISBLANK(C489),TRUE,IF(OR(ISBLANK(D489),ISBLANK(E489),ISBLANK(F489),ISBLANK(#REF!)),FALSE,TRUE))</f>
        <v>1</v>
      </c>
      <c r="I489" s="46">
        <f t="shared" si="50"/>
        <v>0</v>
      </c>
      <c r="J489" s="46">
        <f t="shared" si="51"/>
        <v>0</v>
      </c>
      <c r="K489" s="46">
        <f t="shared" si="52"/>
        <v>0</v>
      </c>
      <c r="L489" s="46">
        <f t="shared" si="53"/>
        <v>0</v>
      </c>
      <c r="M489" s="46">
        <f t="shared" si="54"/>
        <v>0</v>
      </c>
      <c r="N489" s="46">
        <f t="shared" si="55"/>
        <v>0</v>
      </c>
      <c r="P489" s="46" t="b">
        <f t="shared" si="56"/>
        <v>1</v>
      </c>
    </row>
    <row r="490" spans="2:16" ht="15.75" x14ac:dyDescent="0.25">
      <c r="B490" s="245">
        <v>475</v>
      </c>
      <c r="C490" s="251"/>
      <c r="D490" s="252"/>
      <c r="E490" s="251"/>
      <c r="F490" s="252"/>
      <c r="H490" s="269" t="b">
        <f>IF(ISBLANK(C490),TRUE,IF(OR(ISBLANK(D490),ISBLANK(E490),ISBLANK(F490),ISBLANK(#REF!)),FALSE,TRUE))</f>
        <v>1</v>
      </c>
      <c r="I490" s="46">
        <f t="shared" si="50"/>
        <v>0</v>
      </c>
      <c r="J490" s="46">
        <f t="shared" si="51"/>
        <v>0</v>
      </c>
      <c r="K490" s="46">
        <f t="shared" si="52"/>
        <v>0</v>
      </c>
      <c r="L490" s="46">
        <f t="shared" si="53"/>
        <v>0</v>
      </c>
      <c r="M490" s="46">
        <f t="shared" si="54"/>
        <v>0</v>
      </c>
      <c r="N490" s="46">
        <f t="shared" si="55"/>
        <v>0</v>
      </c>
      <c r="P490" s="46" t="b">
        <f t="shared" si="56"/>
        <v>1</v>
      </c>
    </row>
    <row r="491" spans="2:16" ht="15.75" x14ac:dyDescent="0.25">
      <c r="B491" s="245">
        <v>476</v>
      </c>
      <c r="C491" s="251"/>
      <c r="D491" s="252"/>
      <c r="E491" s="251"/>
      <c r="F491" s="252"/>
      <c r="H491" s="269" t="b">
        <f>IF(ISBLANK(C491),TRUE,IF(OR(ISBLANK(D491),ISBLANK(E491),ISBLANK(F491),ISBLANK(#REF!)),FALSE,TRUE))</f>
        <v>1</v>
      </c>
      <c r="I491" s="46">
        <f t="shared" si="50"/>
        <v>0</v>
      </c>
      <c r="J491" s="46">
        <f t="shared" si="51"/>
        <v>0</v>
      </c>
      <c r="K491" s="46">
        <f t="shared" si="52"/>
        <v>0</v>
      </c>
      <c r="L491" s="46">
        <f t="shared" si="53"/>
        <v>0</v>
      </c>
      <c r="M491" s="46">
        <f t="shared" si="54"/>
        <v>0</v>
      </c>
      <c r="N491" s="46">
        <f t="shared" si="55"/>
        <v>0</v>
      </c>
      <c r="P491" s="46" t="b">
        <f t="shared" si="56"/>
        <v>1</v>
      </c>
    </row>
    <row r="492" spans="2:16" ht="15.75" x14ac:dyDescent="0.25">
      <c r="B492" s="245">
        <v>477</v>
      </c>
      <c r="C492" s="251"/>
      <c r="D492" s="252"/>
      <c r="E492" s="251"/>
      <c r="F492" s="252"/>
      <c r="H492" s="269" t="b">
        <f>IF(ISBLANK(C492),TRUE,IF(OR(ISBLANK(D492),ISBLANK(E492),ISBLANK(F492),ISBLANK(#REF!)),FALSE,TRUE))</f>
        <v>1</v>
      </c>
      <c r="I492" s="46">
        <f t="shared" si="50"/>
        <v>0</v>
      </c>
      <c r="J492" s="46">
        <f t="shared" si="51"/>
        <v>0</v>
      </c>
      <c r="K492" s="46">
        <f t="shared" si="52"/>
        <v>0</v>
      </c>
      <c r="L492" s="46">
        <f t="shared" si="53"/>
        <v>0</v>
      </c>
      <c r="M492" s="46">
        <f t="shared" si="54"/>
        <v>0</v>
      </c>
      <c r="N492" s="46">
        <f t="shared" si="55"/>
        <v>0</v>
      </c>
      <c r="P492" s="46" t="b">
        <f t="shared" si="56"/>
        <v>1</v>
      </c>
    </row>
    <row r="493" spans="2:16" ht="15.75" x14ac:dyDescent="0.25">
      <c r="B493" s="245">
        <v>478</v>
      </c>
      <c r="C493" s="251"/>
      <c r="D493" s="252"/>
      <c r="E493" s="251"/>
      <c r="F493" s="252"/>
      <c r="H493" s="269" t="b">
        <f>IF(ISBLANK(C493),TRUE,IF(OR(ISBLANK(D493),ISBLANK(E493),ISBLANK(F493),ISBLANK(#REF!)),FALSE,TRUE))</f>
        <v>1</v>
      </c>
      <c r="I493" s="46">
        <f t="shared" si="50"/>
        <v>0</v>
      </c>
      <c r="J493" s="46">
        <f t="shared" si="51"/>
        <v>0</v>
      </c>
      <c r="K493" s="46">
        <f t="shared" si="52"/>
        <v>0</v>
      </c>
      <c r="L493" s="46">
        <f t="shared" si="53"/>
        <v>0</v>
      </c>
      <c r="M493" s="46">
        <f t="shared" si="54"/>
        <v>0</v>
      </c>
      <c r="N493" s="46">
        <f t="shared" si="55"/>
        <v>0</v>
      </c>
      <c r="P493" s="46" t="b">
        <f t="shared" si="56"/>
        <v>1</v>
      </c>
    </row>
    <row r="494" spans="2:16" ht="15.75" x14ac:dyDescent="0.25">
      <c r="B494" s="245">
        <v>479</v>
      </c>
      <c r="C494" s="251"/>
      <c r="D494" s="252"/>
      <c r="E494" s="251"/>
      <c r="F494" s="252"/>
      <c r="H494" s="269" t="b">
        <f>IF(ISBLANK(C494),TRUE,IF(OR(ISBLANK(D494),ISBLANK(E494),ISBLANK(F494),ISBLANK(#REF!)),FALSE,TRUE))</f>
        <v>1</v>
      </c>
      <c r="I494" s="46">
        <f t="shared" si="50"/>
        <v>0</v>
      </c>
      <c r="J494" s="46">
        <f t="shared" si="51"/>
        <v>0</v>
      </c>
      <c r="K494" s="46">
        <f t="shared" si="52"/>
        <v>0</v>
      </c>
      <c r="L494" s="46">
        <f t="shared" si="53"/>
        <v>0</v>
      </c>
      <c r="M494" s="46">
        <f t="shared" si="54"/>
        <v>0</v>
      </c>
      <c r="N494" s="46">
        <f t="shared" si="55"/>
        <v>0</v>
      </c>
      <c r="P494" s="46" t="b">
        <f t="shared" si="56"/>
        <v>1</v>
      </c>
    </row>
    <row r="495" spans="2:16" ht="15.75" x14ac:dyDescent="0.25">
      <c r="B495" s="245">
        <v>480</v>
      </c>
      <c r="C495" s="251"/>
      <c r="D495" s="252"/>
      <c r="E495" s="251"/>
      <c r="F495" s="252"/>
      <c r="H495" s="269" t="b">
        <f>IF(ISBLANK(C495),TRUE,IF(OR(ISBLANK(D495),ISBLANK(E495),ISBLANK(F495),ISBLANK(#REF!)),FALSE,TRUE))</f>
        <v>1</v>
      </c>
      <c r="I495" s="46">
        <f t="shared" si="50"/>
        <v>0</v>
      </c>
      <c r="J495" s="46">
        <f t="shared" si="51"/>
        <v>0</v>
      </c>
      <c r="K495" s="46">
        <f t="shared" si="52"/>
        <v>0</v>
      </c>
      <c r="L495" s="46">
        <f t="shared" si="53"/>
        <v>0</v>
      </c>
      <c r="M495" s="46">
        <f t="shared" si="54"/>
        <v>0</v>
      </c>
      <c r="N495" s="46">
        <f t="shared" si="55"/>
        <v>0</v>
      </c>
      <c r="P495" s="46" t="b">
        <f t="shared" si="56"/>
        <v>1</v>
      </c>
    </row>
    <row r="496" spans="2:16" ht="15.75" x14ac:dyDescent="0.25">
      <c r="B496" s="245">
        <v>481</v>
      </c>
      <c r="C496" s="251"/>
      <c r="D496" s="252"/>
      <c r="E496" s="251"/>
      <c r="F496" s="252"/>
      <c r="H496" s="269" t="b">
        <f>IF(ISBLANK(C496),TRUE,IF(OR(ISBLANK(D496),ISBLANK(E496),ISBLANK(F496),ISBLANK(#REF!)),FALSE,TRUE))</f>
        <v>1</v>
      </c>
      <c r="I496" s="46">
        <f t="shared" si="50"/>
        <v>0</v>
      </c>
      <c r="J496" s="46">
        <f t="shared" si="51"/>
        <v>0</v>
      </c>
      <c r="K496" s="46">
        <f t="shared" si="52"/>
        <v>0</v>
      </c>
      <c r="L496" s="46">
        <f t="shared" si="53"/>
        <v>0</v>
      </c>
      <c r="M496" s="46">
        <f t="shared" si="54"/>
        <v>0</v>
      </c>
      <c r="N496" s="46">
        <f t="shared" si="55"/>
        <v>0</v>
      </c>
      <c r="P496" s="46" t="b">
        <f t="shared" si="56"/>
        <v>1</v>
      </c>
    </row>
    <row r="497" spans="2:16" ht="15.75" x14ac:dyDescent="0.25">
      <c r="B497" s="245">
        <v>482</v>
      </c>
      <c r="C497" s="251"/>
      <c r="D497" s="252"/>
      <c r="E497" s="251"/>
      <c r="F497" s="252"/>
      <c r="H497" s="269" t="b">
        <f>IF(ISBLANK(C497),TRUE,IF(OR(ISBLANK(D497),ISBLANK(E497),ISBLANK(F497),ISBLANK(#REF!)),FALSE,TRUE))</f>
        <v>1</v>
      </c>
      <c r="I497" s="46">
        <f t="shared" si="50"/>
        <v>0</v>
      </c>
      <c r="J497" s="46">
        <f t="shared" si="51"/>
        <v>0</v>
      </c>
      <c r="K497" s="46">
        <f t="shared" si="52"/>
        <v>0</v>
      </c>
      <c r="L497" s="46">
        <f t="shared" si="53"/>
        <v>0</v>
      </c>
      <c r="M497" s="46">
        <f t="shared" si="54"/>
        <v>0</v>
      </c>
      <c r="N497" s="46">
        <f t="shared" si="55"/>
        <v>0</v>
      </c>
      <c r="P497" s="46" t="b">
        <f t="shared" si="56"/>
        <v>1</v>
      </c>
    </row>
    <row r="498" spans="2:16" ht="15.75" x14ac:dyDescent="0.25">
      <c r="B498" s="245">
        <v>483</v>
      </c>
      <c r="C498" s="251"/>
      <c r="D498" s="252"/>
      <c r="E498" s="251"/>
      <c r="F498" s="252"/>
      <c r="H498" s="269" t="b">
        <f>IF(ISBLANK(C498),TRUE,IF(OR(ISBLANK(D498),ISBLANK(E498),ISBLANK(F498),ISBLANK(#REF!)),FALSE,TRUE))</f>
        <v>1</v>
      </c>
      <c r="I498" s="46">
        <f t="shared" si="50"/>
        <v>0</v>
      </c>
      <c r="J498" s="46">
        <f t="shared" si="51"/>
        <v>0</v>
      </c>
      <c r="K498" s="46">
        <f t="shared" si="52"/>
        <v>0</v>
      </c>
      <c r="L498" s="46">
        <f t="shared" si="53"/>
        <v>0</v>
      </c>
      <c r="M498" s="46">
        <f t="shared" si="54"/>
        <v>0</v>
      </c>
      <c r="N498" s="46">
        <f t="shared" si="55"/>
        <v>0</v>
      </c>
      <c r="P498" s="46" t="b">
        <f t="shared" si="56"/>
        <v>1</v>
      </c>
    </row>
    <row r="499" spans="2:16" ht="15.75" x14ac:dyDescent="0.25">
      <c r="B499" s="245">
        <v>484</v>
      </c>
      <c r="C499" s="251"/>
      <c r="D499" s="252"/>
      <c r="E499" s="251"/>
      <c r="F499" s="252"/>
      <c r="H499" s="269" t="b">
        <f>IF(ISBLANK(C499),TRUE,IF(OR(ISBLANK(D499),ISBLANK(E499),ISBLANK(F499),ISBLANK(#REF!)),FALSE,TRUE))</f>
        <v>1</v>
      </c>
      <c r="I499" s="46">
        <f t="shared" si="50"/>
        <v>0</v>
      </c>
      <c r="J499" s="46">
        <f t="shared" si="51"/>
        <v>0</v>
      </c>
      <c r="K499" s="46">
        <f t="shared" si="52"/>
        <v>0</v>
      </c>
      <c r="L499" s="46">
        <f t="shared" si="53"/>
        <v>0</v>
      </c>
      <c r="M499" s="46">
        <f t="shared" si="54"/>
        <v>0</v>
      </c>
      <c r="N499" s="46">
        <f t="shared" si="55"/>
        <v>0</v>
      </c>
      <c r="P499" s="46" t="b">
        <f t="shared" si="56"/>
        <v>1</v>
      </c>
    </row>
    <row r="500" spans="2:16" ht="15.75" x14ac:dyDescent="0.25">
      <c r="B500" s="245">
        <v>485</v>
      </c>
      <c r="C500" s="251"/>
      <c r="D500" s="252"/>
      <c r="E500" s="251"/>
      <c r="F500" s="252"/>
      <c r="H500" s="269" t="b">
        <f>IF(ISBLANK(C500),TRUE,IF(OR(ISBLANK(D500),ISBLANK(E500),ISBLANK(F500),ISBLANK(#REF!)),FALSE,TRUE))</f>
        <v>1</v>
      </c>
      <c r="I500" s="46">
        <f t="shared" si="50"/>
        <v>0</v>
      </c>
      <c r="J500" s="46">
        <f t="shared" si="51"/>
        <v>0</v>
      </c>
      <c r="K500" s="46">
        <f t="shared" si="52"/>
        <v>0</v>
      </c>
      <c r="L500" s="46">
        <f t="shared" si="53"/>
        <v>0</v>
      </c>
      <c r="M500" s="46">
        <f t="shared" si="54"/>
        <v>0</v>
      </c>
      <c r="N500" s="46">
        <f t="shared" si="55"/>
        <v>0</v>
      </c>
      <c r="P500" s="46" t="b">
        <f t="shared" si="56"/>
        <v>1</v>
      </c>
    </row>
    <row r="501" spans="2:16" ht="15.75" x14ac:dyDescent="0.25">
      <c r="B501" s="245">
        <v>486</v>
      </c>
      <c r="C501" s="251"/>
      <c r="D501" s="252"/>
      <c r="E501" s="251"/>
      <c r="F501" s="252"/>
      <c r="H501" s="269" t="b">
        <f>IF(ISBLANK(C501),TRUE,IF(OR(ISBLANK(D501),ISBLANK(E501),ISBLANK(F501),ISBLANK(#REF!)),FALSE,TRUE))</f>
        <v>1</v>
      </c>
      <c r="I501" s="46">
        <f t="shared" si="50"/>
        <v>0</v>
      </c>
      <c r="J501" s="46">
        <f t="shared" si="51"/>
        <v>0</v>
      </c>
      <c r="K501" s="46">
        <f t="shared" si="52"/>
        <v>0</v>
      </c>
      <c r="L501" s="46">
        <f t="shared" si="53"/>
        <v>0</v>
      </c>
      <c r="M501" s="46">
        <f t="shared" si="54"/>
        <v>0</v>
      </c>
      <c r="N501" s="46">
        <f t="shared" si="55"/>
        <v>0</v>
      </c>
      <c r="P501" s="46" t="b">
        <f t="shared" si="56"/>
        <v>1</v>
      </c>
    </row>
    <row r="502" spans="2:16" ht="15.75" x14ac:dyDescent="0.25">
      <c r="B502" s="245">
        <v>487</v>
      </c>
      <c r="C502" s="251"/>
      <c r="D502" s="252"/>
      <c r="E502" s="251"/>
      <c r="F502" s="252"/>
      <c r="H502" s="269" t="b">
        <f>IF(ISBLANK(C502),TRUE,IF(OR(ISBLANK(D502),ISBLANK(E502),ISBLANK(F502),ISBLANK(#REF!)),FALSE,TRUE))</f>
        <v>1</v>
      </c>
      <c r="I502" s="46">
        <f t="shared" si="50"/>
        <v>0</v>
      </c>
      <c r="J502" s="46">
        <f t="shared" si="51"/>
        <v>0</v>
      </c>
      <c r="K502" s="46">
        <f t="shared" si="52"/>
        <v>0</v>
      </c>
      <c r="L502" s="46">
        <f t="shared" si="53"/>
        <v>0</v>
      </c>
      <c r="M502" s="46">
        <f t="shared" si="54"/>
        <v>0</v>
      </c>
      <c r="N502" s="46">
        <f t="shared" si="55"/>
        <v>0</v>
      </c>
      <c r="P502" s="46" t="b">
        <f t="shared" si="56"/>
        <v>1</v>
      </c>
    </row>
    <row r="503" spans="2:16" ht="15.75" x14ac:dyDescent="0.25">
      <c r="B503" s="245">
        <v>488</v>
      </c>
      <c r="C503" s="251"/>
      <c r="D503" s="252"/>
      <c r="E503" s="251"/>
      <c r="F503" s="252"/>
      <c r="H503" s="269" t="b">
        <f>IF(ISBLANK(C503),TRUE,IF(OR(ISBLANK(D503),ISBLANK(E503),ISBLANK(F503),ISBLANK(#REF!)),FALSE,TRUE))</f>
        <v>1</v>
      </c>
      <c r="I503" s="46">
        <f t="shared" si="50"/>
        <v>0</v>
      </c>
      <c r="J503" s="46">
        <f t="shared" si="51"/>
        <v>0</v>
      </c>
      <c r="K503" s="46">
        <f t="shared" si="52"/>
        <v>0</v>
      </c>
      <c r="L503" s="46">
        <f t="shared" si="53"/>
        <v>0</v>
      </c>
      <c r="M503" s="46">
        <f t="shared" si="54"/>
        <v>0</v>
      </c>
      <c r="N503" s="46">
        <f t="shared" si="55"/>
        <v>0</v>
      </c>
      <c r="P503" s="46" t="b">
        <f t="shared" si="56"/>
        <v>1</v>
      </c>
    </row>
    <row r="504" spans="2:16" ht="15.75" x14ac:dyDescent="0.25">
      <c r="B504" s="245">
        <v>489</v>
      </c>
      <c r="C504" s="251"/>
      <c r="D504" s="252"/>
      <c r="E504" s="251"/>
      <c r="F504" s="252"/>
      <c r="H504" s="269" t="b">
        <f>IF(ISBLANK(C504),TRUE,IF(OR(ISBLANK(D504),ISBLANK(E504),ISBLANK(F504),ISBLANK(#REF!)),FALSE,TRUE))</f>
        <v>1</v>
      </c>
      <c r="I504" s="46">
        <f t="shared" si="50"/>
        <v>0</v>
      </c>
      <c r="J504" s="46">
        <f t="shared" si="51"/>
        <v>0</v>
      </c>
      <c r="K504" s="46">
        <f t="shared" si="52"/>
        <v>0</v>
      </c>
      <c r="L504" s="46">
        <f t="shared" si="53"/>
        <v>0</v>
      </c>
      <c r="M504" s="46">
        <f t="shared" si="54"/>
        <v>0</v>
      </c>
      <c r="N504" s="46">
        <f t="shared" si="55"/>
        <v>0</v>
      </c>
      <c r="P504" s="46" t="b">
        <f t="shared" si="56"/>
        <v>1</v>
      </c>
    </row>
    <row r="505" spans="2:16" ht="15.75" x14ac:dyDescent="0.25">
      <c r="B505" s="245">
        <v>490</v>
      </c>
      <c r="C505" s="251"/>
      <c r="D505" s="252"/>
      <c r="E505" s="251"/>
      <c r="F505" s="252"/>
      <c r="H505" s="269" t="b">
        <f>IF(ISBLANK(C505),TRUE,IF(OR(ISBLANK(D505),ISBLANK(E505),ISBLANK(F505),ISBLANK(#REF!)),FALSE,TRUE))</f>
        <v>1</v>
      </c>
      <c r="I505" s="46">
        <f t="shared" si="50"/>
        <v>0</v>
      </c>
      <c r="J505" s="46">
        <f t="shared" si="51"/>
        <v>0</v>
      </c>
      <c r="K505" s="46">
        <f t="shared" si="52"/>
        <v>0</v>
      </c>
      <c r="L505" s="46">
        <f t="shared" si="53"/>
        <v>0</v>
      </c>
      <c r="M505" s="46">
        <f t="shared" si="54"/>
        <v>0</v>
      </c>
      <c r="N505" s="46">
        <f t="shared" si="55"/>
        <v>0</v>
      </c>
      <c r="P505" s="46" t="b">
        <f t="shared" si="56"/>
        <v>1</v>
      </c>
    </row>
    <row r="506" spans="2:16" ht="15.75" x14ac:dyDescent="0.25">
      <c r="B506" s="245">
        <v>491</v>
      </c>
      <c r="C506" s="251"/>
      <c r="D506" s="252"/>
      <c r="E506" s="251"/>
      <c r="F506" s="252"/>
      <c r="H506" s="269" t="b">
        <f>IF(ISBLANK(C506),TRUE,IF(OR(ISBLANK(D506),ISBLANK(E506),ISBLANK(F506),ISBLANK(#REF!)),FALSE,TRUE))</f>
        <v>1</v>
      </c>
      <c r="I506" s="46">
        <f t="shared" si="50"/>
        <v>0</v>
      </c>
      <c r="J506" s="46">
        <f t="shared" si="51"/>
        <v>0</v>
      </c>
      <c r="K506" s="46">
        <f t="shared" si="52"/>
        <v>0</v>
      </c>
      <c r="L506" s="46">
        <f t="shared" si="53"/>
        <v>0</v>
      </c>
      <c r="M506" s="46">
        <f t="shared" si="54"/>
        <v>0</v>
      </c>
      <c r="N506" s="46">
        <f t="shared" si="55"/>
        <v>0</v>
      </c>
      <c r="P506" s="46" t="b">
        <f t="shared" si="56"/>
        <v>1</v>
      </c>
    </row>
    <row r="507" spans="2:16" ht="15.75" x14ac:dyDescent="0.25">
      <c r="B507" s="245">
        <v>492</v>
      </c>
      <c r="C507" s="251"/>
      <c r="D507" s="252"/>
      <c r="E507" s="251"/>
      <c r="F507" s="252"/>
      <c r="H507" s="269" t="b">
        <f>IF(ISBLANK(C507),TRUE,IF(OR(ISBLANK(D507),ISBLANK(E507),ISBLANK(F507),ISBLANK(#REF!)),FALSE,TRUE))</f>
        <v>1</v>
      </c>
      <c r="I507" s="46">
        <f t="shared" si="50"/>
        <v>0</v>
      </c>
      <c r="J507" s="46">
        <f t="shared" si="51"/>
        <v>0</v>
      </c>
      <c r="K507" s="46">
        <f t="shared" si="52"/>
        <v>0</v>
      </c>
      <c r="L507" s="46">
        <f t="shared" si="53"/>
        <v>0</v>
      </c>
      <c r="M507" s="46">
        <f t="shared" si="54"/>
        <v>0</v>
      </c>
      <c r="N507" s="46">
        <f t="shared" si="55"/>
        <v>0</v>
      </c>
      <c r="P507" s="46" t="b">
        <f t="shared" si="56"/>
        <v>1</v>
      </c>
    </row>
    <row r="508" spans="2:16" ht="15.75" x14ac:dyDescent="0.25">
      <c r="B508" s="245">
        <v>493</v>
      </c>
      <c r="C508" s="251"/>
      <c r="D508" s="252"/>
      <c r="E508" s="251"/>
      <c r="F508" s="252"/>
      <c r="H508" s="269" t="b">
        <f>IF(ISBLANK(C508),TRUE,IF(OR(ISBLANK(D508),ISBLANK(E508),ISBLANK(F508),ISBLANK(#REF!)),FALSE,TRUE))</f>
        <v>1</v>
      </c>
      <c r="I508" s="46">
        <f t="shared" si="50"/>
        <v>0</v>
      </c>
      <c r="J508" s="46">
        <f t="shared" si="51"/>
        <v>0</v>
      </c>
      <c r="K508" s="46">
        <f t="shared" si="52"/>
        <v>0</v>
      </c>
      <c r="L508" s="46">
        <f t="shared" si="53"/>
        <v>0</v>
      </c>
      <c r="M508" s="46">
        <f t="shared" si="54"/>
        <v>0</v>
      </c>
      <c r="N508" s="46">
        <f t="shared" si="55"/>
        <v>0</v>
      </c>
      <c r="P508" s="46" t="b">
        <f t="shared" si="56"/>
        <v>1</v>
      </c>
    </row>
    <row r="509" spans="2:16" ht="15.75" x14ac:dyDescent="0.25">
      <c r="B509" s="245">
        <v>494</v>
      </c>
      <c r="C509" s="251"/>
      <c r="D509" s="252"/>
      <c r="E509" s="251"/>
      <c r="F509" s="252"/>
      <c r="H509" s="269" t="b">
        <f>IF(ISBLANK(C509),TRUE,IF(OR(ISBLANK(D509),ISBLANK(E509),ISBLANK(F509),ISBLANK(#REF!)),FALSE,TRUE))</f>
        <v>1</v>
      </c>
      <c r="I509" s="46">
        <f t="shared" si="50"/>
        <v>0</v>
      </c>
      <c r="J509" s="46">
        <f t="shared" si="51"/>
        <v>0</v>
      </c>
      <c r="K509" s="46">
        <f t="shared" si="52"/>
        <v>0</v>
      </c>
      <c r="L509" s="46">
        <f t="shared" si="53"/>
        <v>0</v>
      </c>
      <c r="M509" s="46">
        <f t="shared" si="54"/>
        <v>0</v>
      </c>
      <c r="N509" s="46">
        <f t="shared" si="55"/>
        <v>0</v>
      </c>
      <c r="P509" s="46" t="b">
        <f t="shared" si="56"/>
        <v>1</v>
      </c>
    </row>
    <row r="510" spans="2:16" ht="15.75" x14ac:dyDescent="0.25">
      <c r="B510" s="245">
        <v>495</v>
      </c>
      <c r="C510" s="251"/>
      <c r="D510" s="252"/>
      <c r="E510" s="251"/>
      <c r="F510" s="252"/>
      <c r="H510" s="269" t="b">
        <f>IF(ISBLANK(C510),TRUE,IF(OR(ISBLANK(D510),ISBLANK(E510),ISBLANK(F510),ISBLANK(#REF!)),FALSE,TRUE))</f>
        <v>1</v>
      </c>
      <c r="I510" s="46">
        <f t="shared" si="50"/>
        <v>0</v>
      </c>
      <c r="J510" s="46">
        <f t="shared" si="51"/>
        <v>0</v>
      </c>
      <c r="K510" s="46">
        <f t="shared" si="52"/>
        <v>0</v>
      </c>
      <c r="L510" s="46">
        <f t="shared" si="53"/>
        <v>0</v>
      </c>
      <c r="M510" s="46">
        <f t="shared" si="54"/>
        <v>0</v>
      </c>
      <c r="N510" s="46">
        <f t="shared" si="55"/>
        <v>0</v>
      </c>
      <c r="P510" s="46" t="b">
        <f t="shared" si="56"/>
        <v>1</v>
      </c>
    </row>
    <row r="511" spans="2:16" ht="15.75" x14ac:dyDescent="0.25">
      <c r="B511" s="245">
        <v>496</v>
      </c>
      <c r="C511" s="251"/>
      <c r="D511" s="252"/>
      <c r="E511" s="251"/>
      <c r="F511" s="252"/>
      <c r="H511" s="269" t="b">
        <f>IF(ISBLANK(C511),TRUE,IF(OR(ISBLANK(D511),ISBLANK(E511),ISBLANK(F511),ISBLANK(#REF!)),FALSE,TRUE))</f>
        <v>1</v>
      </c>
      <c r="I511" s="46">
        <f t="shared" si="50"/>
        <v>0</v>
      </c>
      <c r="J511" s="46">
        <f t="shared" si="51"/>
        <v>0</v>
      </c>
      <c r="K511" s="46">
        <f t="shared" si="52"/>
        <v>0</v>
      </c>
      <c r="L511" s="46">
        <f t="shared" si="53"/>
        <v>0</v>
      </c>
      <c r="M511" s="46">
        <f t="shared" si="54"/>
        <v>0</v>
      </c>
      <c r="N511" s="46">
        <f t="shared" si="55"/>
        <v>0</v>
      </c>
      <c r="P511" s="46" t="b">
        <f t="shared" si="56"/>
        <v>1</v>
      </c>
    </row>
    <row r="512" spans="2:16" ht="15.75" x14ac:dyDescent="0.25">
      <c r="B512" s="245">
        <v>497</v>
      </c>
      <c r="C512" s="251"/>
      <c r="D512" s="252"/>
      <c r="E512" s="251"/>
      <c r="F512" s="252"/>
      <c r="H512" s="269" t="b">
        <f>IF(ISBLANK(C512),TRUE,IF(OR(ISBLANK(D512),ISBLANK(E512),ISBLANK(F512),ISBLANK(#REF!)),FALSE,TRUE))</f>
        <v>1</v>
      </c>
      <c r="I512" s="46">
        <f t="shared" si="50"/>
        <v>0</v>
      </c>
      <c r="J512" s="46">
        <f t="shared" si="51"/>
        <v>0</v>
      </c>
      <c r="K512" s="46">
        <f t="shared" si="52"/>
        <v>0</v>
      </c>
      <c r="L512" s="46">
        <f t="shared" si="53"/>
        <v>0</v>
      </c>
      <c r="M512" s="46">
        <f t="shared" si="54"/>
        <v>0</v>
      </c>
      <c r="N512" s="46">
        <f t="shared" si="55"/>
        <v>0</v>
      </c>
      <c r="P512" s="46" t="b">
        <f t="shared" si="56"/>
        <v>1</v>
      </c>
    </row>
    <row r="513" spans="2:16" ht="15.75" x14ac:dyDescent="0.25">
      <c r="B513" s="245">
        <v>498</v>
      </c>
      <c r="C513" s="251"/>
      <c r="D513" s="252"/>
      <c r="E513" s="251"/>
      <c r="F513" s="252"/>
      <c r="H513" s="269" t="b">
        <f>IF(ISBLANK(C513),TRUE,IF(OR(ISBLANK(D513),ISBLANK(E513),ISBLANK(F513),ISBLANK(#REF!)),FALSE,TRUE))</f>
        <v>1</v>
      </c>
      <c r="I513" s="46">
        <f t="shared" si="50"/>
        <v>0</v>
      </c>
      <c r="J513" s="46">
        <f t="shared" si="51"/>
        <v>0</v>
      </c>
      <c r="K513" s="46">
        <f t="shared" si="52"/>
        <v>0</v>
      </c>
      <c r="L513" s="46">
        <f t="shared" si="53"/>
        <v>0</v>
      </c>
      <c r="M513" s="46">
        <f t="shared" si="54"/>
        <v>0</v>
      </c>
      <c r="N513" s="46">
        <f t="shared" si="55"/>
        <v>0</v>
      </c>
      <c r="P513" s="46" t="b">
        <f t="shared" si="56"/>
        <v>1</v>
      </c>
    </row>
    <row r="514" spans="2:16" ht="15.75" x14ac:dyDescent="0.25">
      <c r="B514" s="245">
        <v>499</v>
      </c>
      <c r="C514" s="251"/>
      <c r="D514" s="252"/>
      <c r="E514" s="251"/>
      <c r="F514" s="252"/>
      <c r="H514" s="269" t="b">
        <f>IF(ISBLANK(C514),TRUE,IF(OR(ISBLANK(D514),ISBLANK(E514),ISBLANK(F514),ISBLANK(#REF!)),FALSE,TRUE))</f>
        <v>1</v>
      </c>
      <c r="I514" s="46">
        <f t="shared" si="50"/>
        <v>0</v>
      </c>
      <c r="J514" s="46">
        <f t="shared" si="51"/>
        <v>0</v>
      </c>
      <c r="K514" s="46">
        <f t="shared" si="52"/>
        <v>0</v>
      </c>
      <c r="L514" s="46">
        <f t="shared" si="53"/>
        <v>0</v>
      </c>
      <c r="M514" s="46">
        <f t="shared" si="54"/>
        <v>0</v>
      </c>
      <c r="N514" s="46">
        <f t="shared" si="55"/>
        <v>0</v>
      </c>
      <c r="P514" s="46" t="b">
        <f t="shared" si="56"/>
        <v>1</v>
      </c>
    </row>
    <row r="515" spans="2:16" ht="15.75" x14ac:dyDescent="0.25">
      <c r="B515" s="245">
        <v>500</v>
      </c>
      <c r="C515" s="251"/>
      <c r="D515" s="252"/>
      <c r="E515" s="251"/>
      <c r="F515" s="252"/>
      <c r="H515" s="269" t="b">
        <f>IF(ISBLANK(C515),TRUE,IF(OR(ISBLANK(D515),ISBLANK(E515),ISBLANK(F515),ISBLANK(#REF!)),FALSE,TRUE))</f>
        <v>1</v>
      </c>
      <c r="I515" s="46">
        <f t="shared" si="50"/>
        <v>0</v>
      </c>
      <c r="J515" s="46">
        <f t="shared" si="51"/>
        <v>0</v>
      </c>
      <c r="K515" s="46">
        <f t="shared" si="52"/>
        <v>0</v>
      </c>
      <c r="L515" s="46">
        <f t="shared" si="53"/>
        <v>0</v>
      </c>
      <c r="M515" s="46">
        <f t="shared" si="54"/>
        <v>0</v>
      </c>
      <c r="N515" s="46">
        <f t="shared" si="55"/>
        <v>0</v>
      </c>
      <c r="P515" s="46" t="b">
        <f t="shared" si="56"/>
        <v>1</v>
      </c>
    </row>
    <row r="516" spans="2:16" ht="15.75" x14ac:dyDescent="0.25">
      <c r="B516" s="245">
        <v>501</v>
      </c>
      <c r="C516" s="251"/>
      <c r="D516" s="252"/>
      <c r="E516" s="251"/>
      <c r="F516" s="252"/>
      <c r="H516" s="269" t="b">
        <f>IF(ISBLANK(C516),TRUE,IF(OR(ISBLANK(D516),ISBLANK(E516),ISBLANK(F516),ISBLANK(#REF!)),FALSE,TRUE))</f>
        <v>1</v>
      </c>
      <c r="I516" s="46">
        <f t="shared" si="50"/>
        <v>0</v>
      </c>
      <c r="J516" s="46">
        <f t="shared" si="51"/>
        <v>0</v>
      </c>
      <c r="K516" s="46">
        <f t="shared" si="52"/>
        <v>0</v>
      </c>
      <c r="L516" s="46">
        <f t="shared" si="53"/>
        <v>0</v>
      </c>
      <c r="M516" s="46">
        <f t="shared" si="54"/>
        <v>0</v>
      </c>
      <c r="N516" s="46">
        <f t="shared" si="55"/>
        <v>0</v>
      </c>
      <c r="P516" s="46" t="b">
        <f t="shared" si="56"/>
        <v>1</v>
      </c>
    </row>
    <row r="517" spans="2:16" ht="15.75" x14ac:dyDescent="0.25">
      <c r="B517" s="245">
        <v>502</v>
      </c>
      <c r="C517" s="251"/>
      <c r="D517" s="252"/>
      <c r="E517" s="251"/>
      <c r="F517" s="252"/>
      <c r="H517" s="269" t="b">
        <f>IF(ISBLANK(C517),TRUE,IF(OR(ISBLANK(D517),ISBLANK(E517),ISBLANK(F517),ISBLANK(#REF!)),FALSE,TRUE))</f>
        <v>1</v>
      </c>
      <c r="I517" s="46">
        <f t="shared" si="50"/>
        <v>0</v>
      </c>
      <c r="J517" s="46">
        <f t="shared" si="51"/>
        <v>0</v>
      </c>
      <c r="K517" s="46">
        <f t="shared" si="52"/>
        <v>0</v>
      </c>
      <c r="L517" s="46">
        <f t="shared" si="53"/>
        <v>0</v>
      </c>
      <c r="M517" s="46">
        <f t="shared" si="54"/>
        <v>0</v>
      </c>
      <c r="N517" s="46">
        <f t="shared" si="55"/>
        <v>0</v>
      </c>
      <c r="P517" s="46" t="b">
        <f t="shared" si="56"/>
        <v>1</v>
      </c>
    </row>
    <row r="518" spans="2:16" ht="15.75" x14ac:dyDescent="0.25">
      <c r="B518" s="245">
        <v>503</v>
      </c>
      <c r="C518" s="251"/>
      <c r="D518" s="252"/>
      <c r="E518" s="251"/>
      <c r="F518" s="252"/>
      <c r="H518" s="269" t="b">
        <f>IF(ISBLANK(C518),TRUE,IF(OR(ISBLANK(D518),ISBLANK(E518),ISBLANK(F518),ISBLANK(#REF!)),FALSE,TRUE))</f>
        <v>1</v>
      </c>
      <c r="I518" s="46">
        <f t="shared" si="50"/>
        <v>0</v>
      </c>
      <c r="J518" s="46">
        <f t="shared" si="51"/>
        <v>0</v>
      </c>
      <c r="K518" s="46">
        <f t="shared" si="52"/>
        <v>0</v>
      </c>
      <c r="L518" s="46">
        <f t="shared" si="53"/>
        <v>0</v>
      </c>
      <c r="M518" s="46">
        <f t="shared" si="54"/>
        <v>0</v>
      </c>
      <c r="N518" s="46">
        <f t="shared" si="55"/>
        <v>0</v>
      </c>
      <c r="P518" s="46" t="b">
        <f t="shared" si="56"/>
        <v>1</v>
      </c>
    </row>
    <row r="519" spans="2:16" ht="15.75" x14ac:dyDescent="0.25">
      <c r="B519" s="245">
        <v>504</v>
      </c>
      <c r="C519" s="251"/>
      <c r="D519" s="252"/>
      <c r="E519" s="251"/>
      <c r="F519" s="252"/>
      <c r="H519" s="269" t="b">
        <f>IF(ISBLANK(C519),TRUE,IF(OR(ISBLANK(D519),ISBLANK(E519),ISBLANK(F519),ISBLANK(#REF!)),FALSE,TRUE))</f>
        <v>1</v>
      </c>
      <c r="I519" s="46">
        <f t="shared" si="50"/>
        <v>0</v>
      </c>
      <c r="J519" s="46">
        <f t="shared" si="51"/>
        <v>0</v>
      </c>
      <c r="K519" s="46">
        <f t="shared" si="52"/>
        <v>0</v>
      </c>
      <c r="L519" s="46">
        <f t="shared" si="53"/>
        <v>0</v>
      </c>
      <c r="M519" s="46">
        <f t="shared" si="54"/>
        <v>0</v>
      </c>
      <c r="N519" s="46">
        <f t="shared" si="55"/>
        <v>0</v>
      </c>
      <c r="P519" s="46" t="b">
        <f t="shared" si="56"/>
        <v>1</v>
      </c>
    </row>
    <row r="520" spans="2:16" ht="15.75" x14ac:dyDescent="0.25">
      <c r="B520" s="245">
        <v>505</v>
      </c>
      <c r="C520" s="251"/>
      <c r="D520" s="252"/>
      <c r="E520" s="251"/>
      <c r="F520" s="252"/>
      <c r="H520" s="269" t="b">
        <f>IF(ISBLANK(C520),TRUE,IF(OR(ISBLANK(D520),ISBLANK(E520),ISBLANK(F520),ISBLANK(#REF!)),FALSE,TRUE))</f>
        <v>1</v>
      </c>
      <c r="I520" s="46">
        <f t="shared" si="50"/>
        <v>0</v>
      </c>
      <c r="J520" s="46">
        <f t="shared" si="51"/>
        <v>0</v>
      </c>
      <c r="K520" s="46">
        <f t="shared" si="52"/>
        <v>0</v>
      </c>
      <c r="L520" s="46">
        <f t="shared" si="53"/>
        <v>0</v>
      </c>
      <c r="M520" s="46">
        <f t="shared" si="54"/>
        <v>0</v>
      </c>
      <c r="N520" s="46">
        <f t="shared" si="55"/>
        <v>0</v>
      </c>
      <c r="P520" s="46" t="b">
        <f t="shared" si="56"/>
        <v>1</v>
      </c>
    </row>
    <row r="521" spans="2:16" ht="15.75" x14ac:dyDescent="0.25">
      <c r="B521" s="245">
        <v>506</v>
      </c>
      <c r="C521" s="251"/>
      <c r="D521" s="252"/>
      <c r="E521" s="251"/>
      <c r="F521" s="252"/>
      <c r="H521" s="269" t="b">
        <f>IF(ISBLANK(C521),TRUE,IF(OR(ISBLANK(D521),ISBLANK(E521),ISBLANK(F521),ISBLANK(#REF!)),FALSE,TRUE))</f>
        <v>1</v>
      </c>
      <c r="I521" s="46">
        <f t="shared" si="50"/>
        <v>0</v>
      </c>
      <c r="J521" s="46">
        <f t="shared" si="51"/>
        <v>0</v>
      </c>
      <c r="K521" s="46">
        <f t="shared" si="52"/>
        <v>0</v>
      </c>
      <c r="L521" s="46">
        <f t="shared" si="53"/>
        <v>0</v>
      </c>
      <c r="M521" s="46">
        <f t="shared" si="54"/>
        <v>0</v>
      </c>
      <c r="N521" s="46">
        <f t="shared" si="55"/>
        <v>0</v>
      </c>
      <c r="P521" s="46" t="b">
        <f t="shared" si="56"/>
        <v>1</v>
      </c>
    </row>
    <row r="522" spans="2:16" ht="15.75" x14ac:dyDescent="0.25">
      <c r="B522" s="245">
        <v>507</v>
      </c>
      <c r="C522" s="251"/>
      <c r="D522" s="252"/>
      <c r="E522" s="251"/>
      <c r="F522" s="252"/>
      <c r="H522" s="269" t="b">
        <f>IF(ISBLANK(C522),TRUE,IF(OR(ISBLANK(D522),ISBLANK(E522),ISBLANK(F522),ISBLANK(#REF!)),FALSE,TRUE))</f>
        <v>1</v>
      </c>
      <c r="I522" s="46">
        <f t="shared" si="50"/>
        <v>0</v>
      </c>
      <c r="J522" s="46">
        <f t="shared" si="51"/>
        <v>0</v>
      </c>
      <c r="K522" s="46">
        <f t="shared" si="52"/>
        <v>0</v>
      </c>
      <c r="L522" s="46">
        <f t="shared" si="53"/>
        <v>0</v>
      </c>
      <c r="M522" s="46">
        <f t="shared" si="54"/>
        <v>0</v>
      </c>
      <c r="N522" s="46">
        <f t="shared" si="55"/>
        <v>0</v>
      </c>
      <c r="P522" s="46" t="b">
        <f t="shared" si="56"/>
        <v>1</v>
      </c>
    </row>
    <row r="523" spans="2:16" ht="15.75" x14ac:dyDescent="0.25">
      <c r="B523" s="245">
        <v>508</v>
      </c>
      <c r="C523" s="251"/>
      <c r="D523" s="252"/>
      <c r="E523" s="251"/>
      <c r="F523" s="252"/>
      <c r="H523" s="269" t="b">
        <f>IF(ISBLANK(C523),TRUE,IF(OR(ISBLANK(D523),ISBLANK(E523),ISBLANK(F523),ISBLANK(#REF!)),FALSE,TRUE))</f>
        <v>1</v>
      </c>
      <c r="I523" s="46">
        <f t="shared" si="50"/>
        <v>0</v>
      </c>
      <c r="J523" s="46">
        <f t="shared" si="51"/>
        <v>0</v>
      </c>
      <c r="K523" s="46">
        <f t="shared" si="52"/>
        <v>0</v>
      </c>
      <c r="L523" s="46">
        <f t="shared" si="53"/>
        <v>0</v>
      </c>
      <c r="M523" s="46">
        <f t="shared" si="54"/>
        <v>0</v>
      </c>
      <c r="N523" s="46">
        <f t="shared" si="55"/>
        <v>0</v>
      </c>
      <c r="P523" s="46" t="b">
        <f t="shared" si="56"/>
        <v>1</v>
      </c>
    </row>
    <row r="524" spans="2:16" ht="15.75" x14ac:dyDescent="0.25">
      <c r="B524" s="245">
        <v>509</v>
      </c>
      <c r="C524" s="251"/>
      <c r="D524" s="252"/>
      <c r="E524" s="251"/>
      <c r="F524" s="252"/>
      <c r="H524" s="269" t="b">
        <f>IF(ISBLANK(C524),TRUE,IF(OR(ISBLANK(D524),ISBLANK(E524),ISBLANK(F524),ISBLANK(#REF!)),FALSE,TRUE))</f>
        <v>1</v>
      </c>
      <c r="I524" s="46">
        <f t="shared" si="50"/>
        <v>0</v>
      </c>
      <c r="J524" s="46">
        <f t="shared" si="51"/>
        <v>0</v>
      </c>
      <c r="K524" s="46">
        <f t="shared" si="52"/>
        <v>0</v>
      </c>
      <c r="L524" s="46">
        <f t="shared" si="53"/>
        <v>0</v>
      </c>
      <c r="M524" s="46">
        <f t="shared" si="54"/>
        <v>0</v>
      </c>
      <c r="N524" s="46">
        <f t="shared" si="55"/>
        <v>0</v>
      </c>
      <c r="P524" s="46" t="b">
        <f t="shared" si="56"/>
        <v>1</v>
      </c>
    </row>
    <row r="525" spans="2:16" ht="15.75" x14ac:dyDescent="0.25">
      <c r="B525" s="245">
        <v>510</v>
      </c>
      <c r="C525" s="251"/>
      <c r="D525" s="252"/>
      <c r="E525" s="251"/>
      <c r="F525" s="252"/>
      <c r="H525" s="269" t="b">
        <f>IF(ISBLANK(C525),TRUE,IF(OR(ISBLANK(D525),ISBLANK(E525),ISBLANK(F525),ISBLANK(#REF!)),FALSE,TRUE))</f>
        <v>1</v>
      </c>
      <c r="I525" s="46">
        <f t="shared" si="50"/>
        <v>0</v>
      </c>
      <c r="J525" s="46">
        <f t="shared" si="51"/>
        <v>0</v>
      </c>
      <c r="K525" s="46">
        <f t="shared" si="52"/>
        <v>0</v>
      </c>
      <c r="L525" s="46">
        <f t="shared" si="53"/>
        <v>0</v>
      </c>
      <c r="M525" s="46">
        <f t="shared" si="54"/>
        <v>0</v>
      </c>
      <c r="N525" s="46">
        <f t="shared" si="55"/>
        <v>0</v>
      </c>
      <c r="P525" s="46" t="b">
        <f t="shared" si="56"/>
        <v>1</v>
      </c>
    </row>
    <row r="526" spans="2:16" ht="15.75" x14ac:dyDescent="0.25">
      <c r="B526" s="245">
        <v>511</v>
      </c>
      <c r="C526" s="251"/>
      <c r="D526" s="252"/>
      <c r="E526" s="251"/>
      <c r="F526" s="252"/>
      <c r="H526" s="269" t="b">
        <f>IF(ISBLANK(C526),TRUE,IF(OR(ISBLANK(D526),ISBLANK(E526),ISBLANK(F526),ISBLANK(#REF!)),FALSE,TRUE))</f>
        <v>1</v>
      </c>
      <c r="I526" s="46">
        <f t="shared" si="50"/>
        <v>0</v>
      </c>
      <c r="J526" s="46">
        <f t="shared" si="51"/>
        <v>0</v>
      </c>
      <c r="K526" s="46">
        <f t="shared" si="52"/>
        <v>0</v>
      </c>
      <c r="L526" s="46">
        <f t="shared" si="53"/>
        <v>0</v>
      </c>
      <c r="M526" s="46">
        <f t="shared" si="54"/>
        <v>0</v>
      </c>
      <c r="N526" s="46">
        <f t="shared" si="55"/>
        <v>0</v>
      </c>
      <c r="P526" s="46" t="b">
        <f t="shared" si="56"/>
        <v>1</v>
      </c>
    </row>
    <row r="527" spans="2:16" ht="15.75" x14ac:dyDescent="0.25">
      <c r="B527" s="245">
        <v>512</v>
      </c>
      <c r="C527" s="251"/>
      <c r="D527" s="252"/>
      <c r="E527" s="251"/>
      <c r="F527" s="252"/>
      <c r="H527" s="269" t="b">
        <f>IF(ISBLANK(C527),TRUE,IF(OR(ISBLANK(D527),ISBLANK(E527),ISBLANK(F527),ISBLANK(#REF!)),FALSE,TRUE))</f>
        <v>1</v>
      </c>
      <c r="I527" s="46">
        <f t="shared" si="50"/>
        <v>0</v>
      </c>
      <c r="J527" s="46">
        <f t="shared" si="51"/>
        <v>0</v>
      </c>
      <c r="K527" s="46">
        <f t="shared" si="52"/>
        <v>0</v>
      </c>
      <c r="L527" s="46">
        <f t="shared" si="53"/>
        <v>0</v>
      </c>
      <c r="M527" s="46">
        <f t="shared" si="54"/>
        <v>0</v>
      </c>
      <c r="N527" s="46">
        <f t="shared" si="55"/>
        <v>0</v>
      </c>
      <c r="P527" s="46" t="b">
        <f t="shared" si="56"/>
        <v>1</v>
      </c>
    </row>
    <row r="528" spans="2:16" ht="15.75" x14ac:dyDescent="0.25">
      <c r="B528" s="245">
        <v>513</v>
      </c>
      <c r="C528" s="251"/>
      <c r="D528" s="252"/>
      <c r="E528" s="251"/>
      <c r="F528" s="252"/>
      <c r="H528" s="269" t="b">
        <f>IF(ISBLANK(C528),TRUE,IF(OR(ISBLANK(D528),ISBLANK(E528),ISBLANK(F528),ISBLANK(#REF!)),FALSE,TRUE))</f>
        <v>1</v>
      </c>
      <c r="I528" s="46">
        <f t="shared" si="50"/>
        <v>0</v>
      </c>
      <c r="J528" s="46">
        <f t="shared" si="51"/>
        <v>0</v>
      </c>
      <c r="K528" s="46">
        <f t="shared" si="52"/>
        <v>0</v>
      </c>
      <c r="L528" s="46">
        <f t="shared" si="53"/>
        <v>0</v>
      </c>
      <c r="M528" s="46">
        <f t="shared" si="54"/>
        <v>0</v>
      </c>
      <c r="N528" s="46">
        <f t="shared" si="55"/>
        <v>0</v>
      </c>
      <c r="P528" s="46" t="b">
        <f t="shared" si="56"/>
        <v>1</v>
      </c>
    </row>
    <row r="529" spans="2:16" ht="15.75" x14ac:dyDescent="0.25">
      <c r="B529" s="245">
        <v>514</v>
      </c>
      <c r="C529" s="251"/>
      <c r="D529" s="252"/>
      <c r="E529" s="251"/>
      <c r="F529" s="252"/>
      <c r="H529" s="269" t="b">
        <f>IF(ISBLANK(C529),TRUE,IF(OR(ISBLANK(D529),ISBLANK(E529),ISBLANK(F529),ISBLANK(#REF!)),FALSE,TRUE))</f>
        <v>1</v>
      </c>
      <c r="I529" s="46">
        <f t="shared" ref="I529:I592" si="57">IF(E529="Retail",F529,0)</f>
        <v>0</v>
      </c>
      <c r="J529" s="46">
        <f t="shared" ref="J529:J592" si="58">IF(E529="Well Informed",F529,0)</f>
        <v>0</v>
      </c>
      <c r="K529" s="46">
        <f t="shared" ref="K529:K592" si="59">IF(E529="Professional",F529,0)</f>
        <v>0</v>
      </c>
      <c r="L529" s="46">
        <f t="shared" ref="L529:L592" si="60">IF(E529="Retail",D529,0)</f>
        <v>0</v>
      </c>
      <c r="M529" s="46">
        <f t="shared" ref="M529:M592" si="61">IF(E529="Well Informed",D529,0)</f>
        <v>0</v>
      </c>
      <c r="N529" s="46">
        <f t="shared" ref="N529:N592" si="62">IF(E529="Professional",D529,0)</f>
        <v>0</v>
      </c>
      <c r="P529" s="46" t="b">
        <f t="shared" ref="P529:P592" si="63">IF(AND(D529&lt;&gt;"",C529="N/A"),FALSE,TRUE)</f>
        <v>1</v>
      </c>
    </row>
    <row r="530" spans="2:16" ht="15.75" x14ac:dyDescent="0.25">
      <c r="B530" s="245">
        <v>515</v>
      </c>
      <c r="C530" s="251"/>
      <c r="D530" s="252"/>
      <c r="E530" s="251"/>
      <c r="F530" s="252"/>
      <c r="H530" s="269" t="b">
        <f>IF(ISBLANK(C530),TRUE,IF(OR(ISBLANK(D530),ISBLANK(E530),ISBLANK(F530),ISBLANK(#REF!)),FALSE,TRUE))</f>
        <v>1</v>
      </c>
      <c r="I530" s="46">
        <f t="shared" si="57"/>
        <v>0</v>
      </c>
      <c r="J530" s="46">
        <f t="shared" si="58"/>
        <v>0</v>
      </c>
      <c r="K530" s="46">
        <f t="shared" si="59"/>
        <v>0</v>
      </c>
      <c r="L530" s="46">
        <f t="shared" si="60"/>
        <v>0</v>
      </c>
      <c r="M530" s="46">
        <f t="shared" si="61"/>
        <v>0</v>
      </c>
      <c r="N530" s="46">
        <f t="shared" si="62"/>
        <v>0</v>
      </c>
      <c r="P530" s="46" t="b">
        <f t="shared" si="63"/>
        <v>1</v>
      </c>
    </row>
    <row r="531" spans="2:16" ht="15.75" x14ac:dyDescent="0.25">
      <c r="B531" s="245">
        <v>516</v>
      </c>
      <c r="C531" s="251"/>
      <c r="D531" s="252"/>
      <c r="E531" s="251"/>
      <c r="F531" s="252"/>
      <c r="H531" s="269" t="b">
        <f>IF(ISBLANK(C531),TRUE,IF(OR(ISBLANK(D531),ISBLANK(E531),ISBLANK(F531),ISBLANK(#REF!)),FALSE,TRUE))</f>
        <v>1</v>
      </c>
      <c r="I531" s="46">
        <f t="shared" si="57"/>
        <v>0</v>
      </c>
      <c r="J531" s="46">
        <f t="shared" si="58"/>
        <v>0</v>
      </c>
      <c r="K531" s="46">
        <f t="shared" si="59"/>
        <v>0</v>
      </c>
      <c r="L531" s="46">
        <f t="shared" si="60"/>
        <v>0</v>
      </c>
      <c r="M531" s="46">
        <f t="shared" si="61"/>
        <v>0</v>
      </c>
      <c r="N531" s="46">
        <f t="shared" si="62"/>
        <v>0</v>
      </c>
      <c r="P531" s="46" t="b">
        <f t="shared" si="63"/>
        <v>1</v>
      </c>
    </row>
    <row r="532" spans="2:16" ht="15.75" x14ac:dyDescent="0.25">
      <c r="B532" s="245">
        <v>517</v>
      </c>
      <c r="C532" s="251"/>
      <c r="D532" s="252"/>
      <c r="E532" s="251"/>
      <c r="F532" s="252"/>
      <c r="H532" s="269" t="b">
        <f>IF(ISBLANK(C532),TRUE,IF(OR(ISBLANK(D532),ISBLANK(E532),ISBLANK(F532),ISBLANK(#REF!)),FALSE,TRUE))</f>
        <v>1</v>
      </c>
      <c r="I532" s="46">
        <f t="shared" si="57"/>
        <v>0</v>
      </c>
      <c r="J532" s="46">
        <f t="shared" si="58"/>
        <v>0</v>
      </c>
      <c r="K532" s="46">
        <f t="shared" si="59"/>
        <v>0</v>
      </c>
      <c r="L532" s="46">
        <f t="shared" si="60"/>
        <v>0</v>
      </c>
      <c r="M532" s="46">
        <f t="shared" si="61"/>
        <v>0</v>
      </c>
      <c r="N532" s="46">
        <f t="shared" si="62"/>
        <v>0</v>
      </c>
      <c r="P532" s="46" t="b">
        <f t="shared" si="63"/>
        <v>1</v>
      </c>
    </row>
    <row r="533" spans="2:16" ht="15.75" x14ac:dyDescent="0.25">
      <c r="B533" s="245">
        <v>518</v>
      </c>
      <c r="C533" s="251"/>
      <c r="D533" s="252"/>
      <c r="E533" s="251"/>
      <c r="F533" s="252"/>
      <c r="H533" s="269" t="b">
        <f>IF(ISBLANK(C533),TRUE,IF(OR(ISBLANK(D533),ISBLANK(E533),ISBLANK(F533),ISBLANK(#REF!)),FALSE,TRUE))</f>
        <v>1</v>
      </c>
      <c r="I533" s="46">
        <f t="shared" si="57"/>
        <v>0</v>
      </c>
      <c r="J533" s="46">
        <f t="shared" si="58"/>
        <v>0</v>
      </c>
      <c r="K533" s="46">
        <f t="shared" si="59"/>
        <v>0</v>
      </c>
      <c r="L533" s="46">
        <f t="shared" si="60"/>
        <v>0</v>
      </c>
      <c r="M533" s="46">
        <f t="shared" si="61"/>
        <v>0</v>
      </c>
      <c r="N533" s="46">
        <f t="shared" si="62"/>
        <v>0</v>
      </c>
      <c r="P533" s="46" t="b">
        <f t="shared" si="63"/>
        <v>1</v>
      </c>
    </row>
    <row r="534" spans="2:16" ht="15.75" x14ac:dyDescent="0.25">
      <c r="B534" s="245">
        <v>519</v>
      </c>
      <c r="C534" s="251"/>
      <c r="D534" s="252"/>
      <c r="E534" s="251"/>
      <c r="F534" s="252"/>
      <c r="H534" s="269" t="b">
        <f>IF(ISBLANK(C534),TRUE,IF(OR(ISBLANK(D534),ISBLANK(E534),ISBLANK(F534),ISBLANK(#REF!)),FALSE,TRUE))</f>
        <v>1</v>
      </c>
      <c r="I534" s="46">
        <f t="shared" si="57"/>
        <v>0</v>
      </c>
      <c r="J534" s="46">
        <f t="shared" si="58"/>
        <v>0</v>
      </c>
      <c r="K534" s="46">
        <f t="shared" si="59"/>
        <v>0</v>
      </c>
      <c r="L534" s="46">
        <f t="shared" si="60"/>
        <v>0</v>
      </c>
      <c r="M534" s="46">
        <f t="shared" si="61"/>
        <v>0</v>
      </c>
      <c r="N534" s="46">
        <f t="shared" si="62"/>
        <v>0</v>
      </c>
      <c r="P534" s="46" t="b">
        <f t="shared" si="63"/>
        <v>1</v>
      </c>
    </row>
    <row r="535" spans="2:16" ht="15.75" x14ac:dyDescent="0.25">
      <c r="B535" s="245">
        <v>520</v>
      </c>
      <c r="C535" s="251"/>
      <c r="D535" s="252"/>
      <c r="E535" s="251"/>
      <c r="F535" s="252"/>
      <c r="H535" s="269" t="b">
        <f>IF(ISBLANK(C535),TRUE,IF(OR(ISBLANK(D535),ISBLANK(E535),ISBLANK(F535),ISBLANK(#REF!)),FALSE,TRUE))</f>
        <v>1</v>
      </c>
      <c r="I535" s="46">
        <f t="shared" si="57"/>
        <v>0</v>
      </c>
      <c r="J535" s="46">
        <f t="shared" si="58"/>
        <v>0</v>
      </c>
      <c r="K535" s="46">
        <f t="shared" si="59"/>
        <v>0</v>
      </c>
      <c r="L535" s="46">
        <f t="shared" si="60"/>
        <v>0</v>
      </c>
      <c r="M535" s="46">
        <f t="shared" si="61"/>
        <v>0</v>
      </c>
      <c r="N535" s="46">
        <f t="shared" si="62"/>
        <v>0</v>
      </c>
      <c r="P535" s="46" t="b">
        <f t="shared" si="63"/>
        <v>1</v>
      </c>
    </row>
    <row r="536" spans="2:16" ht="15.75" x14ac:dyDescent="0.25">
      <c r="B536" s="245">
        <v>521</v>
      </c>
      <c r="C536" s="251"/>
      <c r="D536" s="252"/>
      <c r="E536" s="251"/>
      <c r="F536" s="252"/>
      <c r="H536" s="269" t="b">
        <f>IF(ISBLANK(C536),TRUE,IF(OR(ISBLANK(D536),ISBLANK(E536),ISBLANK(F536),ISBLANK(#REF!)),FALSE,TRUE))</f>
        <v>1</v>
      </c>
      <c r="I536" s="46">
        <f t="shared" si="57"/>
        <v>0</v>
      </c>
      <c r="J536" s="46">
        <f t="shared" si="58"/>
        <v>0</v>
      </c>
      <c r="K536" s="46">
        <f t="shared" si="59"/>
        <v>0</v>
      </c>
      <c r="L536" s="46">
        <f t="shared" si="60"/>
        <v>0</v>
      </c>
      <c r="M536" s="46">
        <f t="shared" si="61"/>
        <v>0</v>
      </c>
      <c r="N536" s="46">
        <f t="shared" si="62"/>
        <v>0</v>
      </c>
      <c r="P536" s="46" t="b">
        <f t="shared" si="63"/>
        <v>1</v>
      </c>
    </row>
    <row r="537" spans="2:16" ht="15.75" x14ac:dyDescent="0.25">
      <c r="B537" s="245">
        <v>522</v>
      </c>
      <c r="C537" s="251"/>
      <c r="D537" s="252"/>
      <c r="E537" s="251"/>
      <c r="F537" s="252"/>
      <c r="H537" s="269" t="b">
        <f>IF(ISBLANK(C537),TRUE,IF(OR(ISBLANK(D537),ISBLANK(E537),ISBLANK(F537),ISBLANK(#REF!)),FALSE,TRUE))</f>
        <v>1</v>
      </c>
      <c r="I537" s="46">
        <f t="shared" si="57"/>
        <v>0</v>
      </c>
      <c r="J537" s="46">
        <f t="shared" si="58"/>
        <v>0</v>
      </c>
      <c r="K537" s="46">
        <f t="shared" si="59"/>
        <v>0</v>
      </c>
      <c r="L537" s="46">
        <f t="shared" si="60"/>
        <v>0</v>
      </c>
      <c r="M537" s="46">
        <f t="shared" si="61"/>
        <v>0</v>
      </c>
      <c r="N537" s="46">
        <f t="shared" si="62"/>
        <v>0</v>
      </c>
      <c r="P537" s="46" t="b">
        <f t="shared" si="63"/>
        <v>1</v>
      </c>
    </row>
    <row r="538" spans="2:16" ht="15.75" x14ac:dyDescent="0.25">
      <c r="B538" s="245">
        <v>523</v>
      </c>
      <c r="C538" s="251"/>
      <c r="D538" s="252"/>
      <c r="E538" s="251"/>
      <c r="F538" s="252"/>
      <c r="H538" s="269" t="b">
        <f>IF(ISBLANK(C538),TRUE,IF(OR(ISBLANK(D538),ISBLANK(E538),ISBLANK(F538),ISBLANK(#REF!)),FALSE,TRUE))</f>
        <v>1</v>
      </c>
      <c r="I538" s="46">
        <f t="shared" si="57"/>
        <v>0</v>
      </c>
      <c r="J538" s="46">
        <f t="shared" si="58"/>
        <v>0</v>
      </c>
      <c r="K538" s="46">
        <f t="shared" si="59"/>
        <v>0</v>
      </c>
      <c r="L538" s="46">
        <f t="shared" si="60"/>
        <v>0</v>
      </c>
      <c r="M538" s="46">
        <f t="shared" si="61"/>
        <v>0</v>
      </c>
      <c r="N538" s="46">
        <f t="shared" si="62"/>
        <v>0</v>
      </c>
      <c r="P538" s="46" t="b">
        <f t="shared" si="63"/>
        <v>1</v>
      </c>
    </row>
    <row r="539" spans="2:16" ht="15.75" x14ac:dyDescent="0.25">
      <c r="B539" s="245">
        <v>524</v>
      </c>
      <c r="C539" s="251"/>
      <c r="D539" s="252"/>
      <c r="E539" s="251"/>
      <c r="F539" s="252"/>
      <c r="H539" s="269" t="b">
        <f>IF(ISBLANK(C539),TRUE,IF(OR(ISBLANK(D539),ISBLANK(E539),ISBLANK(F539),ISBLANK(#REF!)),FALSE,TRUE))</f>
        <v>1</v>
      </c>
      <c r="I539" s="46">
        <f t="shared" si="57"/>
        <v>0</v>
      </c>
      <c r="J539" s="46">
        <f t="shared" si="58"/>
        <v>0</v>
      </c>
      <c r="K539" s="46">
        <f t="shared" si="59"/>
        <v>0</v>
      </c>
      <c r="L539" s="46">
        <f t="shared" si="60"/>
        <v>0</v>
      </c>
      <c r="M539" s="46">
        <f t="shared" si="61"/>
        <v>0</v>
      </c>
      <c r="N539" s="46">
        <f t="shared" si="62"/>
        <v>0</v>
      </c>
      <c r="P539" s="46" t="b">
        <f t="shared" si="63"/>
        <v>1</v>
      </c>
    </row>
    <row r="540" spans="2:16" ht="15.75" x14ac:dyDescent="0.25">
      <c r="B540" s="245">
        <v>525</v>
      </c>
      <c r="C540" s="251"/>
      <c r="D540" s="252"/>
      <c r="E540" s="251"/>
      <c r="F540" s="252"/>
      <c r="H540" s="269" t="b">
        <f>IF(ISBLANK(C540),TRUE,IF(OR(ISBLANK(D540),ISBLANK(E540),ISBLANK(F540),ISBLANK(#REF!)),FALSE,TRUE))</f>
        <v>1</v>
      </c>
      <c r="I540" s="46">
        <f t="shared" si="57"/>
        <v>0</v>
      </c>
      <c r="J540" s="46">
        <f t="shared" si="58"/>
        <v>0</v>
      </c>
      <c r="K540" s="46">
        <f t="shared" si="59"/>
        <v>0</v>
      </c>
      <c r="L540" s="46">
        <f t="shared" si="60"/>
        <v>0</v>
      </c>
      <c r="M540" s="46">
        <f t="shared" si="61"/>
        <v>0</v>
      </c>
      <c r="N540" s="46">
        <f t="shared" si="62"/>
        <v>0</v>
      </c>
      <c r="P540" s="46" t="b">
        <f t="shared" si="63"/>
        <v>1</v>
      </c>
    </row>
    <row r="541" spans="2:16" ht="15.75" x14ac:dyDescent="0.25">
      <c r="B541" s="245">
        <v>526</v>
      </c>
      <c r="C541" s="251"/>
      <c r="D541" s="252"/>
      <c r="E541" s="251"/>
      <c r="F541" s="252"/>
      <c r="H541" s="269" t="b">
        <f>IF(ISBLANK(C541),TRUE,IF(OR(ISBLANK(D541),ISBLANK(E541),ISBLANK(F541),ISBLANK(#REF!)),FALSE,TRUE))</f>
        <v>1</v>
      </c>
      <c r="I541" s="46">
        <f t="shared" si="57"/>
        <v>0</v>
      </c>
      <c r="J541" s="46">
        <f t="shared" si="58"/>
        <v>0</v>
      </c>
      <c r="K541" s="46">
        <f t="shared" si="59"/>
        <v>0</v>
      </c>
      <c r="L541" s="46">
        <f t="shared" si="60"/>
        <v>0</v>
      </c>
      <c r="M541" s="46">
        <f t="shared" si="61"/>
        <v>0</v>
      </c>
      <c r="N541" s="46">
        <f t="shared" si="62"/>
        <v>0</v>
      </c>
      <c r="P541" s="46" t="b">
        <f t="shared" si="63"/>
        <v>1</v>
      </c>
    </row>
    <row r="542" spans="2:16" ht="15.75" x14ac:dyDescent="0.25">
      <c r="B542" s="245">
        <v>527</v>
      </c>
      <c r="C542" s="251"/>
      <c r="D542" s="252"/>
      <c r="E542" s="251"/>
      <c r="F542" s="252"/>
      <c r="H542" s="269" t="b">
        <f>IF(ISBLANK(C542),TRUE,IF(OR(ISBLANK(D542),ISBLANK(E542),ISBLANK(F542),ISBLANK(#REF!)),FALSE,TRUE))</f>
        <v>1</v>
      </c>
      <c r="I542" s="46">
        <f t="shared" si="57"/>
        <v>0</v>
      </c>
      <c r="J542" s="46">
        <f t="shared" si="58"/>
        <v>0</v>
      </c>
      <c r="K542" s="46">
        <f t="shared" si="59"/>
        <v>0</v>
      </c>
      <c r="L542" s="46">
        <f t="shared" si="60"/>
        <v>0</v>
      </c>
      <c r="M542" s="46">
        <f t="shared" si="61"/>
        <v>0</v>
      </c>
      <c r="N542" s="46">
        <f t="shared" si="62"/>
        <v>0</v>
      </c>
      <c r="P542" s="46" t="b">
        <f t="shared" si="63"/>
        <v>1</v>
      </c>
    </row>
    <row r="543" spans="2:16" ht="15.75" x14ac:dyDescent="0.25">
      <c r="B543" s="245">
        <v>528</v>
      </c>
      <c r="C543" s="251"/>
      <c r="D543" s="252"/>
      <c r="E543" s="251"/>
      <c r="F543" s="252"/>
      <c r="H543" s="269" t="b">
        <f>IF(ISBLANK(C543),TRUE,IF(OR(ISBLANK(D543),ISBLANK(E543),ISBLANK(F543),ISBLANK(#REF!)),FALSE,TRUE))</f>
        <v>1</v>
      </c>
      <c r="I543" s="46">
        <f t="shared" si="57"/>
        <v>0</v>
      </c>
      <c r="J543" s="46">
        <f t="shared" si="58"/>
        <v>0</v>
      </c>
      <c r="K543" s="46">
        <f t="shared" si="59"/>
        <v>0</v>
      </c>
      <c r="L543" s="46">
        <f t="shared" si="60"/>
        <v>0</v>
      </c>
      <c r="M543" s="46">
        <f t="shared" si="61"/>
        <v>0</v>
      </c>
      <c r="N543" s="46">
        <f t="shared" si="62"/>
        <v>0</v>
      </c>
      <c r="P543" s="46" t="b">
        <f t="shared" si="63"/>
        <v>1</v>
      </c>
    </row>
    <row r="544" spans="2:16" ht="15.75" x14ac:dyDescent="0.25">
      <c r="B544" s="245">
        <v>529</v>
      </c>
      <c r="C544" s="251"/>
      <c r="D544" s="252"/>
      <c r="E544" s="251"/>
      <c r="F544" s="252"/>
      <c r="H544" s="269" t="b">
        <f>IF(ISBLANK(C544),TRUE,IF(OR(ISBLANK(D544),ISBLANK(E544),ISBLANK(F544),ISBLANK(#REF!)),FALSE,TRUE))</f>
        <v>1</v>
      </c>
      <c r="I544" s="46">
        <f t="shared" si="57"/>
        <v>0</v>
      </c>
      <c r="J544" s="46">
        <f t="shared" si="58"/>
        <v>0</v>
      </c>
      <c r="K544" s="46">
        <f t="shared" si="59"/>
        <v>0</v>
      </c>
      <c r="L544" s="46">
        <f t="shared" si="60"/>
        <v>0</v>
      </c>
      <c r="M544" s="46">
        <f t="shared" si="61"/>
        <v>0</v>
      </c>
      <c r="N544" s="46">
        <f t="shared" si="62"/>
        <v>0</v>
      </c>
      <c r="P544" s="46" t="b">
        <f t="shared" si="63"/>
        <v>1</v>
      </c>
    </row>
    <row r="545" spans="2:16" ht="15.75" x14ac:dyDescent="0.25">
      <c r="B545" s="245">
        <v>530</v>
      </c>
      <c r="C545" s="251"/>
      <c r="D545" s="252"/>
      <c r="E545" s="251"/>
      <c r="F545" s="252"/>
      <c r="H545" s="269" t="b">
        <f>IF(ISBLANK(C545),TRUE,IF(OR(ISBLANK(D545),ISBLANK(E545),ISBLANK(F545),ISBLANK(#REF!)),FALSE,TRUE))</f>
        <v>1</v>
      </c>
      <c r="I545" s="46">
        <f t="shared" si="57"/>
        <v>0</v>
      </c>
      <c r="J545" s="46">
        <f t="shared" si="58"/>
        <v>0</v>
      </c>
      <c r="K545" s="46">
        <f t="shared" si="59"/>
        <v>0</v>
      </c>
      <c r="L545" s="46">
        <f t="shared" si="60"/>
        <v>0</v>
      </c>
      <c r="M545" s="46">
        <f t="shared" si="61"/>
        <v>0</v>
      </c>
      <c r="N545" s="46">
        <f t="shared" si="62"/>
        <v>0</v>
      </c>
      <c r="P545" s="46" t="b">
        <f t="shared" si="63"/>
        <v>1</v>
      </c>
    </row>
    <row r="546" spans="2:16" ht="15.75" x14ac:dyDescent="0.25">
      <c r="B546" s="245">
        <v>531</v>
      </c>
      <c r="C546" s="251"/>
      <c r="D546" s="252"/>
      <c r="E546" s="251"/>
      <c r="F546" s="252"/>
      <c r="H546" s="269" t="b">
        <f>IF(ISBLANK(C546),TRUE,IF(OR(ISBLANK(D546),ISBLANK(E546),ISBLANK(F546),ISBLANK(#REF!)),FALSE,TRUE))</f>
        <v>1</v>
      </c>
      <c r="I546" s="46">
        <f t="shared" si="57"/>
        <v>0</v>
      </c>
      <c r="J546" s="46">
        <f t="shared" si="58"/>
        <v>0</v>
      </c>
      <c r="K546" s="46">
        <f t="shared" si="59"/>
        <v>0</v>
      </c>
      <c r="L546" s="46">
        <f t="shared" si="60"/>
        <v>0</v>
      </c>
      <c r="M546" s="46">
        <f t="shared" si="61"/>
        <v>0</v>
      </c>
      <c r="N546" s="46">
        <f t="shared" si="62"/>
        <v>0</v>
      </c>
      <c r="P546" s="46" t="b">
        <f t="shared" si="63"/>
        <v>1</v>
      </c>
    </row>
    <row r="547" spans="2:16" ht="15.75" x14ac:dyDescent="0.25">
      <c r="B547" s="245">
        <v>532</v>
      </c>
      <c r="C547" s="251"/>
      <c r="D547" s="252"/>
      <c r="E547" s="251"/>
      <c r="F547" s="252"/>
      <c r="H547" s="269" t="b">
        <f>IF(ISBLANK(C547),TRUE,IF(OR(ISBLANK(D547),ISBLANK(E547),ISBLANK(F547),ISBLANK(#REF!)),FALSE,TRUE))</f>
        <v>1</v>
      </c>
      <c r="I547" s="46">
        <f t="shared" si="57"/>
        <v>0</v>
      </c>
      <c r="J547" s="46">
        <f t="shared" si="58"/>
        <v>0</v>
      </c>
      <c r="K547" s="46">
        <f t="shared" si="59"/>
        <v>0</v>
      </c>
      <c r="L547" s="46">
        <f t="shared" si="60"/>
        <v>0</v>
      </c>
      <c r="M547" s="46">
        <f t="shared" si="61"/>
        <v>0</v>
      </c>
      <c r="N547" s="46">
        <f t="shared" si="62"/>
        <v>0</v>
      </c>
      <c r="P547" s="46" t="b">
        <f t="shared" si="63"/>
        <v>1</v>
      </c>
    </row>
    <row r="548" spans="2:16" ht="15.75" x14ac:dyDescent="0.25">
      <c r="B548" s="245">
        <v>533</v>
      </c>
      <c r="C548" s="251"/>
      <c r="D548" s="252"/>
      <c r="E548" s="251"/>
      <c r="F548" s="252"/>
      <c r="H548" s="269" t="b">
        <f>IF(ISBLANK(C548),TRUE,IF(OR(ISBLANK(D548),ISBLANK(E548),ISBLANK(F548),ISBLANK(#REF!)),FALSE,TRUE))</f>
        <v>1</v>
      </c>
      <c r="I548" s="46">
        <f t="shared" si="57"/>
        <v>0</v>
      </c>
      <c r="J548" s="46">
        <f t="shared" si="58"/>
        <v>0</v>
      </c>
      <c r="K548" s="46">
        <f t="shared" si="59"/>
        <v>0</v>
      </c>
      <c r="L548" s="46">
        <f t="shared" si="60"/>
        <v>0</v>
      </c>
      <c r="M548" s="46">
        <f t="shared" si="61"/>
        <v>0</v>
      </c>
      <c r="N548" s="46">
        <f t="shared" si="62"/>
        <v>0</v>
      </c>
      <c r="P548" s="46" t="b">
        <f t="shared" si="63"/>
        <v>1</v>
      </c>
    </row>
    <row r="549" spans="2:16" ht="15.75" x14ac:dyDescent="0.25">
      <c r="B549" s="245">
        <v>534</v>
      </c>
      <c r="C549" s="251"/>
      <c r="D549" s="252"/>
      <c r="E549" s="251"/>
      <c r="F549" s="252"/>
      <c r="H549" s="269" t="b">
        <f>IF(ISBLANK(C549),TRUE,IF(OR(ISBLANK(D549),ISBLANK(E549),ISBLANK(F549),ISBLANK(#REF!)),FALSE,TRUE))</f>
        <v>1</v>
      </c>
      <c r="I549" s="46">
        <f t="shared" si="57"/>
        <v>0</v>
      </c>
      <c r="J549" s="46">
        <f t="shared" si="58"/>
        <v>0</v>
      </c>
      <c r="K549" s="46">
        <f t="shared" si="59"/>
        <v>0</v>
      </c>
      <c r="L549" s="46">
        <f t="shared" si="60"/>
        <v>0</v>
      </c>
      <c r="M549" s="46">
        <f t="shared" si="61"/>
        <v>0</v>
      </c>
      <c r="N549" s="46">
        <f t="shared" si="62"/>
        <v>0</v>
      </c>
      <c r="P549" s="46" t="b">
        <f t="shared" si="63"/>
        <v>1</v>
      </c>
    </row>
    <row r="550" spans="2:16" ht="15.75" x14ac:dyDescent="0.25">
      <c r="B550" s="245">
        <v>535</v>
      </c>
      <c r="C550" s="251"/>
      <c r="D550" s="252"/>
      <c r="E550" s="251"/>
      <c r="F550" s="252"/>
      <c r="H550" s="269" t="b">
        <f>IF(ISBLANK(C550),TRUE,IF(OR(ISBLANK(D550),ISBLANK(E550),ISBLANK(F550),ISBLANK(#REF!)),FALSE,TRUE))</f>
        <v>1</v>
      </c>
      <c r="I550" s="46">
        <f t="shared" si="57"/>
        <v>0</v>
      </c>
      <c r="J550" s="46">
        <f t="shared" si="58"/>
        <v>0</v>
      </c>
      <c r="K550" s="46">
        <f t="shared" si="59"/>
        <v>0</v>
      </c>
      <c r="L550" s="46">
        <f t="shared" si="60"/>
        <v>0</v>
      </c>
      <c r="M550" s="46">
        <f t="shared" si="61"/>
        <v>0</v>
      </c>
      <c r="N550" s="46">
        <f t="shared" si="62"/>
        <v>0</v>
      </c>
      <c r="P550" s="46" t="b">
        <f t="shared" si="63"/>
        <v>1</v>
      </c>
    </row>
    <row r="551" spans="2:16" ht="15.75" x14ac:dyDescent="0.25">
      <c r="B551" s="245">
        <v>536</v>
      </c>
      <c r="C551" s="251"/>
      <c r="D551" s="252"/>
      <c r="E551" s="251"/>
      <c r="F551" s="252"/>
      <c r="H551" s="269" t="b">
        <f>IF(ISBLANK(C551),TRUE,IF(OR(ISBLANK(D551),ISBLANK(E551),ISBLANK(F551),ISBLANK(#REF!)),FALSE,TRUE))</f>
        <v>1</v>
      </c>
      <c r="I551" s="46">
        <f t="shared" si="57"/>
        <v>0</v>
      </c>
      <c r="J551" s="46">
        <f t="shared" si="58"/>
        <v>0</v>
      </c>
      <c r="K551" s="46">
        <f t="shared" si="59"/>
        <v>0</v>
      </c>
      <c r="L551" s="46">
        <f t="shared" si="60"/>
        <v>0</v>
      </c>
      <c r="M551" s="46">
        <f t="shared" si="61"/>
        <v>0</v>
      </c>
      <c r="N551" s="46">
        <f t="shared" si="62"/>
        <v>0</v>
      </c>
      <c r="P551" s="46" t="b">
        <f t="shared" si="63"/>
        <v>1</v>
      </c>
    </row>
    <row r="552" spans="2:16" ht="15.75" x14ac:dyDescent="0.25">
      <c r="B552" s="245">
        <v>537</v>
      </c>
      <c r="C552" s="251"/>
      <c r="D552" s="252"/>
      <c r="E552" s="251"/>
      <c r="F552" s="252"/>
      <c r="H552" s="269" t="b">
        <f>IF(ISBLANK(C552),TRUE,IF(OR(ISBLANK(D552),ISBLANK(E552),ISBLANK(F552),ISBLANK(#REF!)),FALSE,TRUE))</f>
        <v>1</v>
      </c>
      <c r="I552" s="46">
        <f t="shared" si="57"/>
        <v>0</v>
      </c>
      <c r="J552" s="46">
        <f t="shared" si="58"/>
        <v>0</v>
      </c>
      <c r="K552" s="46">
        <f t="shared" si="59"/>
        <v>0</v>
      </c>
      <c r="L552" s="46">
        <f t="shared" si="60"/>
        <v>0</v>
      </c>
      <c r="M552" s="46">
        <f t="shared" si="61"/>
        <v>0</v>
      </c>
      <c r="N552" s="46">
        <f t="shared" si="62"/>
        <v>0</v>
      </c>
      <c r="P552" s="46" t="b">
        <f t="shared" si="63"/>
        <v>1</v>
      </c>
    </row>
    <row r="553" spans="2:16" ht="15.75" x14ac:dyDescent="0.25">
      <c r="B553" s="245">
        <v>538</v>
      </c>
      <c r="C553" s="251"/>
      <c r="D553" s="252"/>
      <c r="E553" s="251"/>
      <c r="F553" s="252"/>
      <c r="H553" s="269" t="b">
        <f>IF(ISBLANK(C553),TRUE,IF(OR(ISBLANK(D553),ISBLANK(E553),ISBLANK(F553),ISBLANK(#REF!)),FALSE,TRUE))</f>
        <v>1</v>
      </c>
      <c r="I553" s="46">
        <f t="shared" si="57"/>
        <v>0</v>
      </c>
      <c r="J553" s="46">
        <f t="shared" si="58"/>
        <v>0</v>
      </c>
      <c r="K553" s="46">
        <f t="shared" si="59"/>
        <v>0</v>
      </c>
      <c r="L553" s="46">
        <f t="shared" si="60"/>
        <v>0</v>
      </c>
      <c r="M553" s="46">
        <f t="shared" si="61"/>
        <v>0</v>
      </c>
      <c r="N553" s="46">
        <f t="shared" si="62"/>
        <v>0</v>
      </c>
      <c r="P553" s="46" t="b">
        <f t="shared" si="63"/>
        <v>1</v>
      </c>
    </row>
    <row r="554" spans="2:16" ht="15.75" x14ac:dyDescent="0.25">
      <c r="B554" s="245">
        <v>539</v>
      </c>
      <c r="C554" s="251"/>
      <c r="D554" s="252"/>
      <c r="E554" s="251"/>
      <c r="F554" s="252"/>
      <c r="H554" s="269" t="b">
        <f>IF(ISBLANK(C554),TRUE,IF(OR(ISBLANK(D554),ISBLANK(E554),ISBLANK(F554),ISBLANK(#REF!)),FALSE,TRUE))</f>
        <v>1</v>
      </c>
      <c r="I554" s="46">
        <f t="shared" si="57"/>
        <v>0</v>
      </c>
      <c r="J554" s="46">
        <f t="shared" si="58"/>
        <v>0</v>
      </c>
      <c r="K554" s="46">
        <f t="shared" si="59"/>
        <v>0</v>
      </c>
      <c r="L554" s="46">
        <f t="shared" si="60"/>
        <v>0</v>
      </c>
      <c r="M554" s="46">
        <f t="shared" si="61"/>
        <v>0</v>
      </c>
      <c r="N554" s="46">
        <f t="shared" si="62"/>
        <v>0</v>
      </c>
      <c r="P554" s="46" t="b">
        <f t="shared" si="63"/>
        <v>1</v>
      </c>
    </row>
    <row r="555" spans="2:16" ht="15.75" x14ac:dyDescent="0.25">
      <c r="B555" s="245">
        <v>540</v>
      </c>
      <c r="C555" s="251"/>
      <c r="D555" s="252"/>
      <c r="E555" s="251"/>
      <c r="F555" s="252"/>
      <c r="H555" s="269" t="b">
        <f>IF(ISBLANK(C555),TRUE,IF(OR(ISBLANK(D555),ISBLANK(E555),ISBLANK(F555),ISBLANK(#REF!)),FALSE,TRUE))</f>
        <v>1</v>
      </c>
      <c r="I555" s="46">
        <f t="shared" si="57"/>
        <v>0</v>
      </c>
      <c r="J555" s="46">
        <f t="shared" si="58"/>
        <v>0</v>
      </c>
      <c r="K555" s="46">
        <f t="shared" si="59"/>
        <v>0</v>
      </c>
      <c r="L555" s="46">
        <f t="shared" si="60"/>
        <v>0</v>
      </c>
      <c r="M555" s="46">
        <f t="shared" si="61"/>
        <v>0</v>
      </c>
      <c r="N555" s="46">
        <f t="shared" si="62"/>
        <v>0</v>
      </c>
      <c r="P555" s="46" t="b">
        <f t="shared" si="63"/>
        <v>1</v>
      </c>
    </row>
    <row r="556" spans="2:16" ht="15.75" x14ac:dyDescent="0.25">
      <c r="B556" s="245">
        <v>541</v>
      </c>
      <c r="C556" s="251"/>
      <c r="D556" s="252"/>
      <c r="E556" s="251"/>
      <c r="F556" s="252"/>
      <c r="H556" s="269" t="b">
        <f>IF(ISBLANK(C556),TRUE,IF(OR(ISBLANK(D556),ISBLANK(E556),ISBLANK(F556),ISBLANK(#REF!)),FALSE,TRUE))</f>
        <v>1</v>
      </c>
      <c r="I556" s="46">
        <f t="shared" si="57"/>
        <v>0</v>
      </c>
      <c r="J556" s="46">
        <f t="shared" si="58"/>
        <v>0</v>
      </c>
      <c r="K556" s="46">
        <f t="shared" si="59"/>
        <v>0</v>
      </c>
      <c r="L556" s="46">
        <f t="shared" si="60"/>
        <v>0</v>
      </c>
      <c r="M556" s="46">
        <f t="shared" si="61"/>
        <v>0</v>
      </c>
      <c r="N556" s="46">
        <f t="shared" si="62"/>
        <v>0</v>
      </c>
      <c r="P556" s="46" t="b">
        <f t="shared" si="63"/>
        <v>1</v>
      </c>
    </row>
    <row r="557" spans="2:16" ht="15.75" x14ac:dyDescent="0.25">
      <c r="B557" s="245">
        <v>542</v>
      </c>
      <c r="C557" s="251"/>
      <c r="D557" s="252"/>
      <c r="E557" s="251"/>
      <c r="F557" s="252"/>
      <c r="H557" s="269" t="b">
        <f>IF(ISBLANK(C557),TRUE,IF(OR(ISBLANK(D557),ISBLANK(E557),ISBLANK(F557),ISBLANK(#REF!)),FALSE,TRUE))</f>
        <v>1</v>
      </c>
      <c r="I557" s="46">
        <f t="shared" si="57"/>
        <v>0</v>
      </c>
      <c r="J557" s="46">
        <f t="shared" si="58"/>
        <v>0</v>
      </c>
      <c r="K557" s="46">
        <f t="shared" si="59"/>
        <v>0</v>
      </c>
      <c r="L557" s="46">
        <f t="shared" si="60"/>
        <v>0</v>
      </c>
      <c r="M557" s="46">
        <f t="shared" si="61"/>
        <v>0</v>
      </c>
      <c r="N557" s="46">
        <f t="shared" si="62"/>
        <v>0</v>
      </c>
      <c r="P557" s="46" t="b">
        <f t="shared" si="63"/>
        <v>1</v>
      </c>
    </row>
    <row r="558" spans="2:16" ht="15.75" x14ac:dyDescent="0.25">
      <c r="B558" s="245">
        <v>543</v>
      </c>
      <c r="C558" s="251"/>
      <c r="D558" s="252"/>
      <c r="E558" s="251"/>
      <c r="F558" s="252"/>
      <c r="H558" s="269" t="b">
        <f>IF(ISBLANK(C558),TRUE,IF(OR(ISBLANK(D558),ISBLANK(E558),ISBLANK(F558),ISBLANK(#REF!)),FALSE,TRUE))</f>
        <v>1</v>
      </c>
      <c r="I558" s="46">
        <f t="shared" si="57"/>
        <v>0</v>
      </c>
      <c r="J558" s="46">
        <f t="shared" si="58"/>
        <v>0</v>
      </c>
      <c r="K558" s="46">
        <f t="shared" si="59"/>
        <v>0</v>
      </c>
      <c r="L558" s="46">
        <f t="shared" si="60"/>
        <v>0</v>
      </c>
      <c r="M558" s="46">
        <f t="shared" si="61"/>
        <v>0</v>
      </c>
      <c r="N558" s="46">
        <f t="shared" si="62"/>
        <v>0</v>
      </c>
      <c r="P558" s="46" t="b">
        <f t="shared" si="63"/>
        <v>1</v>
      </c>
    </row>
    <row r="559" spans="2:16" ht="15.75" x14ac:dyDescent="0.25">
      <c r="B559" s="245">
        <v>544</v>
      </c>
      <c r="C559" s="251"/>
      <c r="D559" s="252"/>
      <c r="E559" s="251"/>
      <c r="F559" s="252"/>
      <c r="H559" s="269" t="b">
        <f>IF(ISBLANK(C559),TRUE,IF(OR(ISBLANK(D559),ISBLANK(E559),ISBLANK(F559),ISBLANK(#REF!)),FALSE,TRUE))</f>
        <v>1</v>
      </c>
      <c r="I559" s="46">
        <f t="shared" si="57"/>
        <v>0</v>
      </c>
      <c r="J559" s="46">
        <f t="shared" si="58"/>
        <v>0</v>
      </c>
      <c r="K559" s="46">
        <f t="shared" si="59"/>
        <v>0</v>
      </c>
      <c r="L559" s="46">
        <f t="shared" si="60"/>
        <v>0</v>
      </c>
      <c r="M559" s="46">
        <f t="shared" si="61"/>
        <v>0</v>
      </c>
      <c r="N559" s="46">
        <f t="shared" si="62"/>
        <v>0</v>
      </c>
      <c r="P559" s="46" t="b">
        <f t="shared" si="63"/>
        <v>1</v>
      </c>
    </row>
    <row r="560" spans="2:16" ht="15.75" x14ac:dyDescent="0.25">
      <c r="B560" s="245">
        <v>545</v>
      </c>
      <c r="C560" s="251"/>
      <c r="D560" s="252"/>
      <c r="E560" s="251"/>
      <c r="F560" s="252"/>
      <c r="H560" s="269" t="b">
        <f>IF(ISBLANK(C560),TRUE,IF(OR(ISBLANK(D560),ISBLANK(E560),ISBLANK(F560),ISBLANK(#REF!)),FALSE,TRUE))</f>
        <v>1</v>
      </c>
      <c r="I560" s="46">
        <f t="shared" si="57"/>
        <v>0</v>
      </c>
      <c r="J560" s="46">
        <f t="shared" si="58"/>
        <v>0</v>
      </c>
      <c r="K560" s="46">
        <f t="shared" si="59"/>
        <v>0</v>
      </c>
      <c r="L560" s="46">
        <f t="shared" si="60"/>
        <v>0</v>
      </c>
      <c r="M560" s="46">
        <f t="shared" si="61"/>
        <v>0</v>
      </c>
      <c r="N560" s="46">
        <f t="shared" si="62"/>
        <v>0</v>
      </c>
      <c r="P560" s="46" t="b">
        <f t="shared" si="63"/>
        <v>1</v>
      </c>
    </row>
    <row r="561" spans="2:16" ht="15.75" x14ac:dyDescent="0.25">
      <c r="B561" s="245">
        <v>546</v>
      </c>
      <c r="C561" s="251"/>
      <c r="D561" s="252"/>
      <c r="E561" s="251"/>
      <c r="F561" s="252"/>
      <c r="H561" s="269" t="b">
        <f>IF(ISBLANK(C561),TRUE,IF(OR(ISBLANK(D561),ISBLANK(E561),ISBLANK(F561),ISBLANK(#REF!)),FALSE,TRUE))</f>
        <v>1</v>
      </c>
      <c r="I561" s="46">
        <f t="shared" si="57"/>
        <v>0</v>
      </c>
      <c r="J561" s="46">
        <f t="shared" si="58"/>
        <v>0</v>
      </c>
      <c r="K561" s="46">
        <f t="shared" si="59"/>
        <v>0</v>
      </c>
      <c r="L561" s="46">
        <f t="shared" si="60"/>
        <v>0</v>
      </c>
      <c r="M561" s="46">
        <f t="shared" si="61"/>
        <v>0</v>
      </c>
      <c r="N561" s="46">
        <f t="shared" si="62"/>
        <v>0</v>
      </c>
      <c r="P561" s="46" t="b">
        <f t="shared" si="63"/>
        <v>1</v>
      </c>
    </row>
    <row r="562" spans="2:16" ht="15.75" x14ac:dyDescent="0.25">
      <c r="B562" s="245">
        <v>547</v>
      </c>
      <c r="C562" s="251"/>
      <c r="D562" s="252"/>
      <c r="E562" s="251"/>
      <c r="F562" s="252"/>
      <c r="H562" s="269" t="b">
        <f>IF(ISBLANK(C562),TRUE,IF(OR(ISBLANK(D562),ISBLANK(E562),ISBLANK(F562),ISBLANK(#REF!)),FALSE,TRUE))</f>
        <v>1</v>
      </c>
      <c r="I562" s="46">
        <f t="shared" si="57"/>
        <v>0</v>
      </c>
      <c r="J562" s="46">
        <f t="shared" si="58"/>
        <v>0</v>
      </c>
      <c r="K562" s="46">
        <f t="shared" si="59"/>
        <v>0</v>
      </c>
      <c r="L562" s="46">
        <f t="shared" si="60"/>
        <v>0</v>
      </c>
      <c r="M562" s="46">
        <f t="shared" si="61"/>
        <v>0</v>
      </c>
      <c r="N562" s="46">
        <f t="shared" si="62"/>
        <v>0</v>
      </c>
      <c r="P562" s="46" t="b">
        <f t="shared" si="63"/>
        <v>1</v>
      </c>
    </row>
    <row r="563" spans="2:16" ht="15.75" x14ac:dyDescent="0.25">
      <c r="B563" s="245">
        <v>548</v>
      </c>
      <c r="C563" s="251"/>
      <c r="D563" s="252"/>
      <c r="E563" s="251"/>
      <c r="F563" s="252"/>
      <c r="H563" s="269" t="b">
        <f>IF(ISBLANK(C563),TRUE,IF(OR(ISBLANK(D563),ISBLANK(E563),ISBLANK(F563),ISBLANK(#REF!)),FALSE,TRUE))</f>
        <v>1</v>
      </c>
      <c r="I563" s="46">
        <f t="shared" si="57"/>
        <v>0</v>
      </c>
      <c r="J563" s="46">
        <f t="shared" si="58"/>
        <v>0</v>
      </c>
      <c r="K563" s="46">
        <f t="shared" si="59"/>
        <v>0</v>
      </c>
      <c r="L563" s="46">
        <f t="shared" si="60"/>
        <v>0</v>
      </c>
      <c r="M563" s="46">
        <f t="shared" si="61"/>
        <v>0</v>
      </c>
      <c r="N563" s="46">
        <f t="shared" si="62"/>
        <v>0</v>
      </c>
      <c r="P563" s="46" t="b">
        <f t="shared" si="63"/>
        <v>1</v>
      </c>
    </row>
    <row r="564" spans="2:16" ht="15.75" x14ac:dyDescent="0.25">
      <c r="B564" s="245">
        <v>549</v>
      </c>
      <c r="C564" s="251"/>
      <c r="D564" s="252"/>
      <c r="E564" s="251"/>
      <c r="F564" s="252"/>
      <c r="H564" s="269" t="b">
        <f>IF(ISBLANK(C564),TRUE,IF(OR(ISBLANK(D564),ISBLANK(E564),ISBLANK(F564),ISBLANK(#REF!)),FALSE,TRUE))</f>
        <v>1</v>
      </c>
      <c r="I564" s="46">
        <f t="shared" si="57"/>
        <v>0</v>
      </c>
      <c r="J564" s="46">
        <f t="shared" si="58"/>
        <v>0</v>
      </c>
      <c r="K564" s="46">
        <f t="shared" si="59"/>
        <v>0</v>
      </c>
      <c r="L564" s="46">
        <f t="shared" si="60"/>
        <v>0</v>
      </c>
      <c r="M564" s="46">
        <f t="shared" si="61"/>
        <v>0</v>
      </c>
      <c r="N564" s="46">
        <f t="shared" si="62"/>
        <v>0</v>
      </c>
      <c r="P564" s="46" t="b">
        <f t="shared" si="63"/>
        <v>1</v>
      </c>
    </row>
    <row r="565" spans="2:16" ht="15.75" x14ac:dyDescent="0.25">
      <c r="B565" s="245">
        <v>550</v>
      </c>
      <c r="C565" s="251"/>
      <c r="D565" s="252"/>
      <c r="E565" s="251"/>
      <c r="F565" s="252"/>
      <c r="H565" s="269" t="b">
        <f>IF(ISBLANK(C565),TRUE,IF(OR(ISBLANK(D565),ISBLANK(E565),ISBLANK(F565),ISBLANK(#REF!)),FALSE,TRUE))</f>
        <v>1</v>
      </c>
      <c r="I565" s="46">
        <f t="shared" si="57"/>
        <v>0</v>
      </c>
      <c r="J565" s="46">
        <f t="shared" si="58"/>
        <v>0</v>
      </c>
      <c r="K565" s="46">
        <f t="shared" si="59"/>
        <v>0</v>
      </c>
      <c r="L565" s="46">
        <f t="shared" si="60"/>
        <v>0</v>
      </c>
      <c r="M565" s="46">
        <f t="shared" si="61"/>
        <v>0</v>
      </c>
      <c r="N565" s="46">
        <f t="shared" si="62"/>
        <v>0</v>
      </c>
      <c r="P565" s="46" t="b">
        <f t="shared" si="63"/>
        <v>1</v>
      </c>
    </row>
    <row r="566" spans="2:16" ht="15.75" x14ac:dyDescent="0.25">
      <c r="B566" s="245">
        <v>551</v>
      </c>
      <c r="C566" s="251"/>
      <c r="D566" s="252"/>
      <c r="E566" s="251"/>
      <c r="F566" s="252"/>
      <c r="H566" s="269" t="b">
        <f>IF(ISBLANK(C566),TRUE,IF(OR(ISBLANK(D566),ISBLANK(E566),ISBLANK(F566),ISBLANK(#REF!)),FALSE,TRUE))</f>
        <v>1</v>
      </c>
      <c r="I566" s="46">
        <f t="shared" si="57"/>
        <v>0</v>
      </c>
      <c r="J566" s="46">
        <f t="shared" si="58"/>
        <v>0</v>
      </c>
      <c r="K566" s="46">
        <f t="shared" si="59"/>
        <v>0</v>
      </c>
      <c r="L566" s="46">
        <f t="shared" si="60"/>
        <v>0</v>
      </c>
      <c r="M566" s="46">
        <f t="shared" si="61"/>
        <v>0</v>
      </c>
      <c r="N566" s="46">
        <f t="shared" si="62"/>
        <v>0</v>
      </c>
      <c r="P566" s="46" t="b">
        <f t="shared" si="63"/>
        <v>1</v>
      </c>
    </row>
    <row r="567" spans="2:16" ht="15.75" x14ac:dyDescent="0.25">
      <c r="B567" s="245">
        <v>552</v>
      </c>
      <c r="C567" s="251"/>
      <c r="D567" s="252"/>
      <c r="E567" s="251"/>
      <c r="F567" s="252"/>
      <c r="H567" s="269" t="b">
        <f>IF(ISBLANK(C567),TRUE,IF(OR(ISBLANK(D567),ISBLANK(E567),ISBLANK(F567),ISBLANK(#REF!)),FALSE,TRUE))</f>
        <v>1</v>
      </c>
      <c r="I567" s="46">
        <f t="shared" si="57"/>
        <v>0</v>
      </c>
      <c r="J567" s="46">
        <f t="shared" si="58"/>
        <v>0</v>
      </c>
      <c r="K567" s="46">
        <f t="shared" si="59"/>
        <v>0</v>
      </c>
      <c r="L567" s="46">
        <f t="shared" si="60"/>
        <v>0</v>
      </c>
      <c r="M567" s="46">
        <f t="shared" si="61"/>
        <v>0</v>
      </c>
      <c r="N567" s="46">
        <f t="shared" si="62"/>
        <v>0</v>
      </c>
      <c r="P567" s="46" t="b">
        <f t="shared" si="63"/>
        <v>1</v>
      </c>
    </row>
    <row r="568" spans="2:16" ht="15.75" x14ac:dyDescent="0.25">
      <c r="B568" s="245">
        <v>553</v>
      </c>
      <c r="C568" s="251"/>
      <c r="D568" s="252"/>
      <c r="E568" s="251"/>
      <c r="F568" s="252"/>
      <c r="H568" s="269" t="b">
        <f>IF(ISBLANK(C568),TRUE,IF(OR(ISBLANK(D568),ISBLANK(E568),ISBLANK(F568),ISBLANK(#REF!)),FALSE,TRUE))</f>
        <v>1</v>
      </c>
      <c r="I568" s="46">
        <f t="shared" si="57"/>
        <v>0</v>
      </c>
      <c r="J568" s="46">
        <f t="shared" si="58"/>
        <v>0</v>
      </c>
      <c r="K568" s="46">
        <f t="shared" si="59"/>
        <v>0</v>
      </c>
      <c r="L568" s="46">
        <f t="shared" si="60"/>
        <v>0</v>
      </c>
      <c r="M568" s="46">
        <f t="shared" si="61"/>
        <v>0</v>
      </c>
      <c r="N568" s="46">
        <f t="shared" si="62"/>
        <v>0</v>
      </c>
      <c r="P568" s="46" t="b">
        <f t="shared" si="63"/>
        <v>1</v>
      </c>
    </row>
    <row r="569" spans="2:16" ht="15.75" x14ac:dyDescent="0.25">
      <c r="B569" s="245">
        <v>554</v>
      </c>
      <c r="C569" s="251"/>
      <c r="D569" s="252"/>
      <c r="E569" s="251"/>
      <c r="F569" s="252"/>
      <c r="H569" s="269" t="b">
        <f>IF(ISBLANK(C569),TRUE,IF(OR(ISBLANK(D569),ISBLANK(E569),ISBLANK(F569),ISBLANK(#REF!)),FALSE,TRUE))</f>
        <v>1</v>
      </c>
      <c r="I569" s="46">
        <f t="shared" si="57"/>
        <v>0</v>
      </c>
      <c r="J569" s="46">
        <f t="shared" si="58"/>
        <v>0</v>
      </c>
      <c r="K569" s="46">
        <f t="shared" si="59"/>
        <v>0</v>
      </c>
      <c r="L569" s="46">
        <f t="shared" si="60"/>
        <v>0</v>
      </c>
      <c r="M569" s="46">
        <f t="shared" si="61"/>
        <v>0</v>
      </c>
      <c r="N569" s="46">
        <f t="shared" si="62"/>
        <v>0</v>
      </c>
      <c r="P569" s="46" t="b">
        <f t="shared" si="63"/>
        <v>1</v>
      </c>
    </row>
    <row r="570" spans="2:16" ht="15.75" x14ac:dyDescent="0.25">
      <c r="B570" s="245">
        <v>555</v>
      </c>
      <c r="C570" s="251"/>
      <c r="D570" s="252"/>
      <c r="E570" s="251"/>
      <c r="F570" s="252"/>
      <c r="H570" s="269" t="b">
        <f>IF(ISBLANK(C570),TRUE,IF(OR(ISBLANK(D570),ISBLANK(E570),ISBLANK(F570),ISBLANK(#REF!)),FALSE,TRUE))</f>
        <v>1</v>
      </c>
      <c r="I570" s="46">
        <f t="shared" si="57"/>
        <v>0</v>
      </c>
      <c r="J570" s="46">
        <f t="shared" si="58"/>
        <v>0</v>
      </c>
      <c r="K570" s="46">
        <f t="shared" si="59"/>
        <v>0</v>
      </c>
      <c r="L570" s="46">
        <f t="shared" si="60"/>
        <v>0</v>
      </c>
      <c r="M570" s="46">
        <f t="shared" si="61"/>
        <v>0</v>
      </c>
      <c r="N570" s="46">
        <f t="shared" si="62"/>
        <v>0</v>
      </c>
      <c r="P570" s="46" t="b">
        <f t="shared" si="63"/>
        <v>1</v>
      </c>
    </row>
    <row r="571" spans="2:16" ht="15.75" x14ac:dyDescent="0.25">
      <c r="B571" s="245">
        <v>556</v>
      </c>
      <c r="C571" s="251"/>
      <c r="D571" s="252"/>
      <c r="E571" s="251"/>
      <c r="F571" s="252"/>
      <c r="H571" s="269" t="b">
        <f>IF(ISBLANK(C571),TRUE,IF(OR(ISBLANK(D571),ISBLANK(E571),ISBLANK(F571),ISBLANK(#REF!)),FALSE,TRUE))</f>
        <v>1</v>
      </c>
      <c r="I571" s="46">
        <f t="shared" si="57"/>
        <v>0</v>
      </c>
      <c r="J571" s="46">
        <f t="shared" si="58"/>
        <v>0</v>
      </c>
      <c r="K571" s="46">
        <f t="shared" si="59"/>
        <v>0</v>
      </c>
      <c r="L571" s="46">
        <f t="shared" si="60"/>
        <v>0</v>
      </c>
      <c r="M571" s="46">
        <f t="shared" si="61"/>
        <v>0</v>
      </c>
      <c r="N571" s="46">
        <f t="shared" si="62"/>
        <v>0</v>
      </c>
      <c r="P571" s="46" t="b">
        <f t="shared" si="63"/>
        <v>1</v>
      </c>
    </row>
    <row r="572" spans="2:16" ht="15.75" x14ac:dyDescent="0.25">
      <c r="B572" s="245">
        <v>557</v>
      </c>
      <c r="C572" s="251"/>
      <c r="D572" s="252"/>
      <c r="E572" s="251"/>
      <c r="F572" s="252"/>
      <c r="H572" s="269" t="b">
        <f>IF(ISBLANK(C572),TRUE,IF(OR(ISBLANK(D572),ISBLANK(E572),ISBLANK(F572),ISBLANK(#REF!)),FALSE,TRUE))</f>
        <v>1</v>
      </c>
      <c r="I572" s="46">
        <f t="shared" si="57"/>
        <v>0</v>
      </c>
      <c r="J572" s="46">
        <f t="shared" si="58"/>
        <v>0</v>
      </c>
      <c r="K572" s="46">
        <f t="shared" si="59"/>
        <v>0</v>
      </c>
      <c r="L572" s="46">
        <f t="shared" si="60"/>
        <v>0</v>
      </c>
      <c r="M572" s="46">
        <f t="shared" si="61"/>
        <v>0</v>
      </c>
      <c r="N572" s="46">
        <f t="shared" si="62"/>
        <v>0</v>
      </c>
      <c r="P572" s="46" t="b">
        <f t="shared" si="63"/>
        <v>1</v>
      </c>
    </row>
    <row r="573" spans="2:16" ht="15.75" x14ac:dyDescent="0.25">
      <c r="B573" s="245">
        <v>558</v>
      </c>
      <c r="C573" s="251"/>
      <c r="D573" s="252"/>
      <c r="E573" s="251"/>
      <c r="F573" s="252"/>
      <c r="H573" s="269" t="b">
        <f>IF(ISBLANK(C573),TRUE,IF(OR(ISBLANK(D573),ISBLANK(E573),ISBLANK(F573),ISBLANK(#REF!)),FALSE,TRUE))</f>
        <v>1</v>
      </c>
      <c r="I573" s="46">
        <f t="shared" si="57"/>
        <v>0</v>
      </c>
      <c r="J573" s="46">
        <f t="shared" si="58"/>
        <v>0</v>
      </c>
      <c r="K573" s="46">
        <f t="shared" si="59"/>
        <v>0</v>
      </c>
      <c r="L573" s="46">
        <f t="shared" si="60"/>
        <v>0</v>
      </c>
      <c r="M573" s="46">
        <f t="shared" si="61"/>
        <v>0</v>
      </c>
      <c r="N573" s="46">
        <f t="shared" si="62"/>
        <v>0</v>
      </c>
      <c r="P573" s="46" t="b">
        <f t="shared" si="63"/>
        <v>1</v>
      </c>
    </row>
    <row r="574" spans="2:16" ht="15.75" x14ac:dyDescent="0.25">
      <c r="B574" s="245">
        <v>559</v>
      </c>
      <c r="C574" s="251"/>
      <c r="D574" s="252"/>
      <c r="E574" s="251"/>
      <c r="F574" s="252"/>
      <c r="H574" s="269" t="b">
        <f>IF(ISBLANK(C574),TRUE,IF(OR(ISBLANK(D574),ISBLANK(E574),ISBLANK(F574),ISBLANK(#REF!)),FALSE,TRUE))</f>
        <v>1</v>
      </c>
      <c r="I574" s="46">
        <f t="shared" si="57"/>
        <v>0</v>
      </c>
      <c r="J574" s="46">
        <f t="shared" si="58"/>
        <v>0</v>
      </c>
      <c r="K574" s="46">
        <f t="shared" si="59"/>
        <v>0</v>
      </c>
      <c r="L574" s="46">
        <f t="shared" si="60"/>
        <v>0</v>
      </c>
      <c r="M574" s="46">
        <f t="shared" si="61"/>
        <v>0</v>
      </c>
      <c r="N574" s="46">
        <f t="shared" si="62"/>
        <v>0</v>
      </c>
      <c r="P574" s="46" t="b">
        <f t="shared" si="63"/>
        <v>1</v>
      </c>
    </row>
    <row r="575" spans="2:16" ht="15.75" x14ac:dyDescent="0.25">
      <c r="B575" s="245">
        <v>560</v>
      </c>
      <c r="C575" s="251"/>
      <c r="D575" s="252"/>
      <c r="E575" s="251"/>
      <c r="F575" s="252"/>
      <c r="H575" s="269" t="b">
        <f>IF(ISBLANK(C575),TRUE,IF(OR(ISBLANK(D575),ISBLANK(E575),ISBLANK(F575),ISBLANK(#REF!)),FALSE,TRUE))</f>
        <v>1</v>
      </c>
      <c r="I575" s="46">
        <f t="shared" si="57"/>
        <v>0</v>
      </c>
      <c r="J575" s="46">
        <f t="shared" si="58"/>
        <v>0</v>
      </c>
      <c r="K575" s="46">
        <f t="shared" si="59"/>
        <v>0</v>
      </c>
      <c r="L575" s="46">
        <f t="shared" si="60"/>
        <v>0</v>
      </c>
      <c r="M575" s="46">
        <f t="shared" si="61"/>
        <v>0</v>
      </c>
      <c r="N575" s="46">
        <f t="shared" si="62"/>
        <v>0</v>
      </c>
      <c r="P575" s="46" t="b">
        <f t="shared" si="63"/>
        <v>1</v>
      </c>
    </row>
    <row r="576" spans="2:16" ht="15.75" x14ac:dyDescent="0.25">
      <c r="B576" s="245">
        <v>561</v>
      </c>
      <c r="C576" s="251"/>
      <c r="D576" s="252"/>
      <c r="E576" s="251"/>
      <c r="F576" s="252"/>
      <c r="H576" s="269" t="b">
        <f>IF(ISBLANK(C576),TRUE,IF(OR(ISBLANK(D576),ISBLANK(E576),ISBLANK(F576),ISBLANK(#REF!)),FALSE,TRUE))</f>
        <v>1</v>
      </c>
      <c r="I576" s="46">
        <f t="shared" si="57"/>
        <v>0</v>
      </c>
      <c r="J576" s="46">
        <f t="shared" si="58"/>
        <v>0</v>
      </c>
      <c r="K576" s="46">
        <f t="shared" si="59"/>
        <v>0</v>
      </c>
      <c r="L576" s="46">
        <f t="shared" si="60"/>
        <v>0</v>
      </c>
      <c r="M576" s="46">
        <f t="shared" si="61"/>
        <v>0</v>
      </c>
      <c r="N576" s="46">
        <f t="shared" si="62"/>
        <v>0</v>
      </c>
      <c r="P576" s="46" t="b">
        <f t="shared" si="63"/>
        <v>1</v>
      </c>
    </row>
    <row r="577" spans="2:16" ht="15.75" x14ac:dyDescent="0.25">
      <c r="B577" s="245">
        <v>562</v>
      </c>
      <c r="C577" s="251"/>
      <c r="D577" s="252"/>
      <c r="E577" s="251"/>
      <c r="F577" s="252"/>
      <c r="H577" s="269" t="b">
        <f>IF(ISBLANK(C577),TRUE,IF(OR(ISBLANK(D577),ISBLANK(E577),ISBLANK(F577),ISBLANK(#REF!)),FALSE,TRUE))</f>
        <v>1</v>
      </c>
      <c r="I577" s="46">
        <f t="shared" si="57"/>
        <v>0</v>
      </c>
      <c r="J577" s="46">
        <f t="shared" si="58"/>
        <v>0</v>
      </c>
      <c r="K577" s="46">
        <f t="shared" si="59"/>
        <v>0</v>
      </c>
      <c r="L577" s="46">
        <f t="shared" si="60"/>
        <v>0</v>
      </c>
      <c r="M577" s="46">
        <f t="shared" si="61"/>
        <v>0</v>
      </c>
      <c r="N577" s="46">
        <f t="shared" si="62"/>
        <v>0</v>
      </c>
      <c r="P577" s="46" t="b">
        <f t="shared" si="63"/>
        <v>1</v>
      </c>
    </row>
    <row r="578" spans="2:16" ht="15.75" x14ac:dyDescent="0.25">
      <c r="B578" s="245">
        <v>563</v>
      </c>
      <c r="C578" s="251"/>
      <c r="D578" s="252"/>
      <c r="E578" s="251"/>
      <c r="F578" s="252"/>
      <c r="H578" s="269" t="b">
        <f>IF(ISBLANK(C578),TRUE,IF(OR(ISBLANK(D578),ISBLANK(E578),ISBLANK(F578),ISBLANK(#REF!)),FALSE,TRUE))</f>
        <v>1</v>
      </c>
      <c r="I578" s="46">
        <f t="shared" si="57"/>
        <v>0</v>
      </c>
      <c r="J578" s="46">
        <f t="shared" si="58"/>
        <v>0</v>
      </c>
      <c r="K578" s="46">
        <f t="shared" si="59"/>
        <v>0</v>
      </c>
      <c r="L578" s="46">
        <f t="shared" si="60"/>
        <v>0</v>
      </c>
      <c r="M578" s="46">
        <f t="shared" si="61"/>
        <v>0</v>
      </c>
      <c r="N578" s="46">
        <f t="shared" si="62"/>
        <v>0</v>
      </c>
      <c r="P578" s="46" t="b">
        <f t="shared" si="63"/>
        <v>1</v>
      </c>
    </row>
    <row r="579" spans="2:16" ht="15.75" x14ac:dyDescent="0.25">
      <c r="B579" s="245">
        <v>564</v>
      </c>
      <c r="C579" s="251"/>
      <c r="D579" s="252"/>
      <c r="E579" s="251"/>
      <c r="F579" s="252"/>
      <c r="H579" s="269" t="b">
        <f>IF(ISBLANK(C579),TRUE,IF(OR(ISBLANK(D579),ISBLANK(E579),ISBLANK(F579),ISBLANK(#REF!)),FALSE,TRUE))</f>
        <v>1</v>
      </c>
      <c r="I579" s="46">
        <f t="shared" si="57"/>
        <v>0</v>
      </c>
      <c r="J579" s="46">
        <f t="shared" si="58"/>
        <v>0</v>
      </c>
      <c r="K579" s="46">
        <f t="shared" si="59"/>
        <v>0</v>
      </c>
      <c r="L579" s="46">
        <f t="shared" si="60"/>
        <v>0</v>
      </c>
      <c r="M579" s="46">
        <f t="shared" si="61"/>
        <v>0</v>
      </c>
      <c r="N579" s="46">
        <f t="shared" si="62"/>
        <v>0</v>
      </c>
      <c r="P579" s="46" t="b">
        <f t="shared" si="63"/>
        <v>1</v>
      </c>
    </row>
    <row r="580" spans="2:16" ht="15.75" x14ac:dyDescent="0.25">
      <c r="B580" s="245">
        <v>565</v>
      </c>
      <c r="C580" s="251"/>
      <c r="D580" s="252"/>
      <c r="E580" s="251"/>
      <c r="F580" s="252"/>
      <c r="H580" s="269" t="b">
        <f>IF(ISBLANK(C580),TRUE,IF(OR(ISBLANK(D580),ISBLANK(E580),ISBLANK(F580),ISBLANK(#REF!)),FALSE,TRUE))</f>
        <v>1</v>
      </c>
      <c r="I580" s="46">
        <f t="shared" si="57"/>
        <v>0</v>
      </c>
      <c r="J580" s="46">
        <f t="shared" si="58"/>
        <v>0</v>
      </c>
      <c r="K580" s="46">
        <f t="shared" si="59"/>
        <v>0</v>
      </c>
      <c r="L580" s="46">
        <f t="shared" si="60"/>
        <v>0</v>
      </c>
      <c r="M580" s="46">
        <f t="shared" si="61"/>
        <v>0</v>
      </c>
      <c r="N580" s="46">
        <f t="shared" si="62"/>
        <v>0</v>
      </c>
      <c r="P580" s="46" t="b">
        <f t="shared" si="63"/>
        <v>1</v>
      </c>
    </row>
    <row r="581" spans="2:16" ht="15.75" x14ac:dyDescent="0.25">
      <c r="B581" s="245">
        <v>566</v>
      </c>
      <c r="C581" s="251"/>
      <c r="D581" s="252"/>
      <c r="E581" s="251"/>
      <c r="F581" s="252"/>
      <c r="H581" s="269" t="b">
        <f>IF(ISBLANK(C581),TRUE,IF(OR(ISBLANK(D581),ISBLANK(E581),ISBLANK(F581),ISBLANK(#REF!)),FALSE,TRUE))</f>
        <v>1</v>
      </c>
      <c r="I581" s="46">
        <f t="shared" si="57"/>
        <v>0</v>
      </c>
      <c r="J581" s="46">
        <f t="shared" si="58"/>
        <v>0</v>
      </c>
      <c r="K581" s="46">
        <f t="shared" si="59"/>
        <v>0</v>
      </c>
      <c r="L581" s="46">
        <f t="shared" si="60"/>
        <v>0</v>
      </c>
      <c r="M581" s="46">
        <f t="shared" si="61"/>
        <v>0</v>
      </c>
      <c r="N581" s="46">
        <f t="shared" si="62"/>
        <v>0</v>
      </c>
      <c r="P581" s="46" t="b">
        <f t="shared" si="63"/>
        <v>1</v>
      </c>
    </row>
    <row r="582" spans="2:16" ht="15.75" x14ac:dyDescent="0.25">
      <c r="B582" s="245">
        <v>567</v>
      </c>
      <c r="C582" s="251"/>
      <c r="D582" s="252"/>
      <c r="E582" s="251"/>
      <c r="F582" s="252"/>
      <c r="H582" s="269" t="b">
        <f>IF(ISBLANK(C582),TRUE,IF(OR(ISBLANK(D582),ISBLANK(E582),ISBLANK(F582),ISBLANK(#REF!)),FALSE,TRUE))</f>
        <v>1</v>
      </c>
      <c r="I582" s="46">
        <f t="shared" si="57"/>
        <v>0</v>
      </c>
      <c r="J582" s="46">
        <f t="shared" si="58"/>
        <v>0</v>
      </c>
      <c r="K582" s="46">
        <f t="shared" si="59"/>
        <v>0</v>
      </c>
      <c r="L582" s="46">
        <f t="shared" si="60"/>
        <v>0</v>
      </c>
      <c r="M582" s="46">
        <f t="shared" si="61"/>
        <v>0</v>
      </c>
      <c r="N582" s="46">
        <f t="shared" si="62"/>
        <v>0</v>
      </c>
      <c r="P582" s="46" t="b">
        <f t="shared" si="63"/>
        <v>1</v>
      </c>
    </row>
    <row r="583" spans="2:16" ht="15.75" x14ac:dyDescent="0.25">
      <c r="B583" s="245">
        <v>568</v>
      </c>
      <c r="C583" s="251"/>
      <c r="D583" s="252"/>
      <c r="E583" s="251"/>
      <c r="F583" s="252"/>
      <c r="H583" s="269" t="b">
        <f>IF(ISBLANK(C583),TRUE,IF(OR(ISBLANK(D583),ISBLANK(E583),ISBLANK(F583),ISBLANK(#REF!)),FALSE,TRUE))</f>
        <v>1</v>
      </c>
      <c r="I583" s="46">
        <f t="shared" si="57"/>
        <v>0</v>
      </c>
      <c r="J583" s="46">
        <f t="shared" si="58"/>
        <v>0</v>
      </c>
      <c r="K583" s="46">
        <f t="shared" si="59"/>
        <v>0</v>
      </c>
      <c r="L583" s="46">
        <f t="shared" si="60"/>
        <v>0</v>
      </c>
      <c r="M583" s="46">
        <f t="shared" si="61"/>
        <v>0</v>
      </c>
      <c r="N583" s="46">
        <f t="shared" si="62"/>
        <v>0</v>
      </c>
      <c r="P583" s="46" t="b">
        <f t="shared" si="63"/>
        <v>1</v>
      </c>
    </row>
    <row r="584" spans="2:16" ht="15.75" x14ac:dyDescent="0.25">
      <c r="B584" s="245">
        <v>569</v>
      </c>
      <c r="C584" s="251"/>
      <c r="D584" s="252"/>
      <c r="E584" s="251"/>
      <c r="F584" s="252"/>
      <c r="H584" s="269" t="b">
        <f>IF(ISBLANK(C584),TRUE,IF(OR(ISBLANK(D584),ISBLANK(E584),ISBLANK(F584),ISBLANK(#REF!)),FALSE,TRUE))</f>
        <v>1</v>
      </c>
      <c r="I584" s="46">
        <f t="shared" si="57"/>
        <v>0</v>
      </c>
      <c r="J584" s="46">
        <f t="shared" si="58"/>
        <v>0</v>
      </c>
      <c r="K584" s="46">
        <f t="shared" si="59"/>
        <v>0</v>
      </c>
      <c r="L584" s="46">
        <f t="shared" si="60"/>
        <v>0</v>
      </c>
      <c r="M584" s="46">
        <f t="shared" si="61"/>
        <v>0</v>
      </c>
      <c r="N584" s="46">
        <f t="shared" si="62"/>
        <v>0</v>
      </c>
      <c r="P584" s="46" t="b">
        <f t="shared" si="63"/>
        <v>1</v>
      </c>
    </row>
    <row r="585" spans="2:16" ht="15.75" x14ac:dyDescent="0.25">
      <c r="B585" s="245">
        <v>570</v>
      </c>
      <c r="C585" s="251"/>
      <c r="D585" s="252"/>
      <c r="E585" s="251"/>
      <c r="F585" s="252"/>
      <c r="H585" s="269" t="b">
        <f>IF(ISBLANK(C585),TRUE,IF(OR(ISBLANK(D585),ISBLANK(E585),ISBLANK(F585),ISBLANK(#REF!)),FALSE,TRUE))</f>
        <v>1</v>
      </c>
      <c r="I585" s="46">
        <f t="shared" si="57"/>
        <v>0</v>
      </c>
      <c r="J585" s="46">
        <f t="shared" si="58"/>
        <v>0</v>
      </c>
      <c r="K585" s="46">
        <f t="shared" si="59"/>
        <v>0</v>
      </c>
      <c r="L585" s="46">
        <f t="shared" si="60"/>
        <v>0</v>
      </c>
      <c r="M585" s="46">
        <f t="shared" si="61"/>
        <v>0</v>
      </c>
      <c r="N585" s="46">
        <f t="shared" si="62"/>
        <v>0</v>
      </c>
      <c r="P585" s="46" t="b">
        <f t="shared" si="63"/>
        <v>1</v>
      </c>
    </row>
    <row r="586" spans="2:16" ht="15.75" x14ac:dyDescent="0.25">
      <c r="B586" s="245">
        <v>571</v>
      </c>
      <c r="C586" s="251"/>
      <c r="D586" s="252"/>
      <c r="E586" s="251"/>
      <c r="F586" s="252"/>
      <c r="H586" s="269" t="b">
        <f>IF(ISBLANK(C586),TRUE,IF(OR(ISBLANK(D586),ISBLANK(E586),ISBLANK(F586),ISBLANK(#REF!)),FALSE,TRUE))</f>
        <v>1</v>
      </c>
      <c r="I586" s="46">
        <f t="shared" si="57"/>
        <v>0</v>
      </c>
      <c r="J586" s="46">
        <f t="shared" si="58"/>
        <v>0</v>
      </c>
      <c r="K586" s="46">
        <f t="shared" si="59"/>
        <v>0</v>
      </c>
      <c r="L586" s="46">
        <f t="shared" si="60"/>
        <v>0</v>
      </c>
      <c r="M586" s="46">
        <f t="shared" si="61"/>
        <v>0</v>
      </c>
      <c r="N586" s="46">
        <f t="shared" si="62"/>
        <v>0</v>
      </c>
      <c r="P586" s="46" t="b">
        <f t="shared" si="63"/>
        <v>1</v>
      </c>
    </row>
    <row r="587" spans="2:16" ht="15.75" x14ac:dyDescent="0.25">
      <c r="B587" s="245">
        <v>572</v>
      </c>
      <c r="C587" s="251"/>
      <c r="D587" s="252"/>
      <c r="E587" s="251"/>
      <c r="F587" s="252"/>
      <c r="H587" s="269" t="b">
        <f>IF(ISBLANK(C587),TRUE,IF(OR(ISBLANK(D587),ISBLANK(E587),ISBLANK(F587),ISBLANK(#REF!)),FALSE,TRUE))</f>
        <v>1</v>
      </c>
      <c r="I587" s="46">
        <f t="shared" si="57"/>
        <v>0</v>
      </c>
      <c r="J587" s="46">
        <f t="shared" si="58"/>
        <v>0</v>
      </c>
      <c r="K587" s="46">
        <f t="shared" si="59"/>
        <v>0</v>
      </c>
      <c r="L587" s="46">
        <f t="shared" si="60"/>
        <v>0</v>
      </c>
      <c r="M587" s="46">
        <f t="shared" si="61"/>
        <v>0</v>
      </c>
      <c r="N587" s="46">
        <f t="shared" si="62"/>
        <v>0</v>
      </c>
      <c r="P587" s="46" t="b">
        <f t="shared" si="63"/>
        <v>1</v>
      </c>
    </row>
    <row r="588" spans="2:16" ht="15.75" x14ac:dyDescent="0.25">
      <c r="B588" s="245">
        <v>573</v>
      </c>
      <c r="C588" s="251"/>
      <c r="D588" s="252"/>
      <c r="E588" s="251"/>
      <c r="F588" s="252"/>
      <c r="H588" s="269" t="b">
        <f>IF(ISBLANK(C588),TRUE,IF(OR(ISBLANK(D588),ISBLANK(E588),ISBLANK(F588),ISBLANK(#REF!)),FALSE,TRUE))</f>
        <v>1</v>
      </c>
      <c r="I588" s="46">
        <f t="shared" si="57"/>
        <v>0</v>
      </c>
      <c r="J588" s="46">
        <f t="shared" si="58"/>
        <v>0</v>
      </c>
      <c r="K588" s="46">
        <f t="shared" si="59"/>
        <v>0</v>
      </c>
      <c r="L588" s="46">
        <f t="shared" si="60"/>
        <v>0</v>
      </c>
      <c r="M588" s="46">
        <f t="shared" si="61"/>
        <v>0</v>
      </c>
      <c r="N588" s="46">
        <f t="shared" si="62"/>
        <v>0</v>
      </c>
      <c r="P588" s="46" t="b">
        <f t="shared" si="63"/>
        <v>1</v>
      </c>
    </row>
    <row r="589" spans="2:16" ht="15.75" x14ac:dyDescent="0.25">
      <c r="B589" s="245">
        <v>574</v>
      </c>
      <c r="C589" s="251"/>
      <c r="D589" s="252"/>
      <c r="E589" s="251"/>
      <c r="F589" s="252"/>
      <c r="H589" s="269" t="b">
        <f>IF(ISBLANK(C589),TRUE,IF(OR(ISBLANK(D589),ISBLANK(E589),ISBLANK(F589),ISBLANK(#REF!)),FALSE,TRUE))</f>
        <v>1</v>
      </c>
      <c r="I589" s="46">
        <f t="shared" si="57"/>
        <v>0</v>
      </c>
      <c r="J589" s="46">
        <f t="shared" si="58"/>
        <v>0</v>
      </c>
      <c r="K589" s="46">
        <f t="shared" si="59"/>
        <v>0</v>
      </c>
      <c r="L589" s="46">
        <f t="shared" si="60"/>
        <v>0</v>
      </c>
      <c r="M589" s="46">
        <f t="shared" si="61"/>
        <v>0</v>
      </c>
      <c r="N589" s="46">
        <f t="shared" si="62"/>
        <v>0</v>
      </c>
      <c r="P589" s="46" t="b">
        <f t="shared" si="63"/>
        <v>1</v>
      </c>
    </row>
    <row r="590" spans="2:16" ht="15.75" x14ac:dyDescent="0.25">
      <c r="B590" s="245">
        <v>575</v>
      </c>
      <c r="C590" s="251"/>
      <c r="D590" s="252"/>
      <c r="E590" s="251"/>
      <c r="F590" s="252"/>
      <c r="H590" s="269" t="b">
        <f>IF(ISBLANK(C590),TRUE,IF(OR(ISBLANK(D590),ISBLANK(E590),ISBLANK(F590),ISBLANK(#REF!)),FALSE,TRUE))</f>
        <v>1</v>
      </c>
      <c r="I590" s="46">
        <f t="shared" si="57"/>
        <v>0</v>
      </c>
      <c r="J590" s="46">
        <f t="shared" si="58"/>
        <v>0</v>
      </c>
      <c r="K590" s="46">
        <f t="shared" si="59"/>
        <v>0</v>
      </c>
      <c r="L590" s="46">
        <f t="shared" si="60"/>
        <v>0</v>
      </c>
      <c r="M590" s="46">
        <f t="shared" si="61"/>
        <v>0</v>
      </c>
      <c r="N590" s="46">
        <f t="shared" si="62"/>
        <v>0</v>
      </c>
      <c r="P590" s="46" t="b">
        <f t="shared" si="63"/>
        <v>1</v>
      </c>
    </row>
    <row r="591" spans="2:16" ht="15.75" x14ac:dyDescent="0.25">
      <c r="B591" s="245">
        <v>576</v>
      </c>
      <c r="C591" s="251"/>
      <c r="D591" s="252"/>
      <c r="E591" s="251"/>
      <c r="F591" s="252"/>
      <c r="H591" s="269" t="b">
        <f>IF(ISBLANK(C591),TRUE,IF(OR(ISBLANK(D591),ISBLANK(E591),ISBLANK(F591),ISBLANK(#REF!)),FALSE,TRUE))</f>
        <v>1</v>
      </c>
      <c r="I591" s="46">
        <f t="shared" si="57"/>
        <v>0</v>
      </c>
      <c r="J591" s="46">
        <f t="shared" si="58"/>
        <v>0</v>
      </c>
      <c r="K591" s="46">
        <f t="shared" si="59"/>
        <v>0</v>
      </c>
      <c r="L591" s="46">
        <f t="shared" si="60"/>
        <v>0</v>
      </c>
      <c r="M591" s="46">
        <f t="shared" si="61"/>
        <v>0</v>
      </c>
      <c r="N591" s="46">
        <f t="shared" si="62"/>
        <v>0</v>
      </c>
      <c r="P591" s="46" t="b">
        <f t="shared" si="63"/>
        <v>1</v>
      </c>
    </row>
    <row r="592" spans="2:16" ht="15.75" x14ac:dyDescent="0.25">
      <c r="B592" s="245">
        <v>577</v>
      </c>
      <c r="C592" s="251"/>
      <c r="D592" s="252"/>
      <c r="E592" s="251"/>
      <c r="F592" s="252"/>
      <c r="H592" s="269" t="b">
        <f>IF(ISBLANK(C592),TRUE,IF(OR(ISBLANK(D592),ISBLANK(E592),ISBLANK(F592),ISBLANK(#REF!)),FALSE,TRUE))</f>
        <v>1</v>
      </c>
      <c r="I592" s="46">
        <f t="shared" si="57"/>
        <v>0</v>
      </c>
      <c r="J592" s="46">
        <f t="shared" si="58"/>
        <v>0</v>
      </c>
      <c r="K592" s="46">
        <f t="shared" si="59"/>
        <v>0</v>
      </c>
      <c r="L592" s="46">
        <f t="shared" si="60"/>
        <v>0</v>
      </c>
      <c r="M592" s="46">
        <f t="shared" si="61"/>
        <v>0</v>
      </c>
      <c r="N592" s="46">
        <f t="shared" si="62"/>
        <v>0</v>
      </c>
      <c r="P592" s="46" t="b">
        <f t="shared" si="63"/>
        <v>1</v>
      </c>
    </row>
    <row r="593" spans="2:16" ht="15.75" x14ac:dyDescent="0.25">
      <c r="B593" s="245">
        <v>578</v>
      </c>
      <c r="C593" s="251"/>
      <c r="D593" s="252"/>
      <c r="E593" s="251"/>
      <c r="F593" s="252"/>
      <c r="H593" s="269" t="b">
        <f>IF(ISBLANK(C593),TRUE,IF(OR(ISBLANK(D593),ISBLANK(E593),ISBLANK(F593),ISBLANK(#REF!)),FALSE,TRUE))</f>
        <v>1</v>
      </c>
      <c r="I593" s="46">
        <f t="shared" ref="I593:I656" si="64">IF(E593="Retail",F593,0)</f>
        <v>0</v>
      </c>
      <c r="J593" s="46">
        <f t="shared" ref="J593:J656" si="65">IF(E593="Well Informed",F593,0)</f>
        <v>0</v>
      </c>
      <c r="K593" s="46">
        <f t="shared" ref="K593:K656" si="66">IF(E593="Professional",F593,0)</f>
        <v>0</v>
      </c>
      <c r="L593" s="46">
        <f t="shared" ref="L593:L656" si="67">IF(E593="Retail",D593,0)</f>
        <v>0</v>
      </c>
      <c r="M593" s="46">
        <f t="shared" ref="M593:M656" si="68">IF(E593="Well Informed",D593,0)</f>
        <v>0</v>
      </c>
      <c r="N593" s="46">
        <f t="shared" ref="N593:N656" si="69">IF(E593="Professional",D593,0)</f>
        <v>0</v>
      </c>
      <c r="P593" s="46" t="b">
        <f t="shared" ref="P593:P656" si="70">IF(AND(D593&lt;&gt;"",C593="N/A"),FALSE,TRUE)</f>
        <v>1</v>
      </c>
    </row>
    <row r="594" spans="2:16" ht="15.75" x14ac:dyDescent="0.25">
      <c r="B594" s="245">
        <v>579</v>
      </c>
      <c r="C594" s="251"/>
      <c r="D594" s="252"/>
      <c r="E594" s="251"/>
      <c r="F594" s="252"/>
      <c r="H594" s="269" t="b">
        <f>IF(ISBLANK(C594),TRUE,IF(OR(ISBLANK(D594),ISBLANK(E594),ISBLANK(F594),ISBLANK(#REF!)),FALSE,TRUE))</f>
        <v>1</v>
      </c>
      <c r="I594" s="46">
        <f t="shared" si="64"/>
        <v>0</v>
      </c>
      <c r="J594" s="46">
        <f t="shared" si="65"/>
        <v>0</v>
      </c>
      <c r="K594" s="46">
        <f t="shared" si="66"/>
        <v>0</v>
      </c>
      <c r="L594" s="46">
        <f t="shared" si="67"/>
        <v>0</v>
      </c>
      <c r="M594" s="46">
        <f t="shared" si="68"/>
        <v>0</v>
      </c>
      <c r="N594" s="46">
        <f t="shared" si="69"/>
        <v>0</v>
      </c>
      <c r="P594" s="46" t="b">
        <f t="shared" si="70"/>
        <v>1</v>
      </c>
    </row>
    <row r="595" spans="2:16" ht="15.75" x14ac:dyDescent="0.25">
      <c r="B595" s="245">
        <v>580</v>
      </c>
      <c r="C595" s="251"/>
      <c r="D595" s="252"/>
      <c r="E595" s="251"/>
      <c r="F595" s="252"/>
      <c r="H595" s="269" t="b">
        <f>IF(ISBLANK(C595),TRUE,IF(OR(ISBLANK(D595),ISBLANK(E595),ISBLANK(F595),ISBLANK(#REF!)),FALSE,TRUE))</f>
        <v>1</v>
      </c>
      <c r="I595" s="46">
        <f t="shared" si="64"/>
        <v>0</v>
      </c>
      <c r="J595" s="46">
        <f t="shared" si="65"/>
        <v>0</v>
      </c>
      <c r="K595" s="46">
        <f t="shared" si="66"/>
        <v>0</v>
      </c>
      <c r="L595" s="46">
        <f t="shared" si="67"/>
        <v>0</v>
      </c>
      <c r="M595" s="46">
        <f t="shared" si="68"/>
        <v>0</v>
      </c>
      <c r="N595" s="46">
        <f t="shared" si="69"/>
        <v>0</v>
      </c>
      <c r="P595" s="46" t="b">
        <f t="shared" si="70"/>
        <v>1</v>
      </c>
    </row>
    <row r="596" spans="2:16" ht="15.75" x14ac:dyDescent="0.25">
      <c r="B596" s="245">
        <v>581</v>
      </c>
      <c r="C596" s="251"/>
      <c r="D596" s="252"/>
      <c r="E596" s="251"/>
      <c r="F596" s="252"/>
      <c r="H596" s="269" t="b">
        <f>IF(ISBLANK(C596),TRUE,IF(OR(ISBLANK(D596),ISBLANK(E596),ISBLANK(F596),ISBLANK(#REF!)),FALSE,TRUE))</f>
        <v>1</v>
      </c>
      <c r="I596" s="46">
        <f t="shared" si="64"/>
        <v>0</v>
      </c>
      <c r="J596" s="46">
        <f t="shared" si="65"/>
        <v>0</v>
      </c>
      <c r="K596" s="46">
        <f t="shared" si="66"/>
        <v>0</v>
      </c>
      <c r="L596" s="46">
        <f t="shared" si="67"/>
        <v>0</v>
      </c>
      <c r="M596" s="46">
        <f t="shared" si="68"/>
        <v>0</v>
      </c>
      <c r="N596" s="46">
        <f t="shared" si="69"/>
        <v>0</v>
      </c>
      <c r="P596" s="46" t="b">
        <f t="shared" si="70"/>
        <v>1</v>
      </c>
    </row>
    <row r="597" spans="2:16" ht="15.75" x14ac:dyDescent="0.25">
      <c r="B597" s="245">
        <v>582</v>
      </c>
      <c r="C597" s="251"/>
      <c r="D597" s="252"/>
      <c r="E597" s="251"/>
      <c r="F597" s="252"/>
      <c r="H597" s="269" t="b">
        <f>IF(ISBLANK(C597),TRUE,IF(OR(ISBLANK(D597),ISBLANK(E597),ISBLANK(F597),ISBLANK(#REF!)),FALSE,TRUE))</f>
        <v>1</v>
      </c>
      <c r="I597" s="46">
        <f t="shared" si="64"/>
        <v>0</v>
      </c>
      <c r="J597" s="46">
        <f t="shared" si="65"/>
        <v>0</v>
      </c>
      <c r="K597" s="46">
        <f t="shared" si="66"/>
        <v>0</v>
      </c>
      <c r="L597" s="46">
        <f t="shared" si="67"/>
        <v>0</v>
      </c>
      <c r="M597" s="46">
        <f t="shared" si="68"/>
        <v>0</v>
      </c>
      <c r="N597" s="46">
        <f t="shared" si="69"/>
        <v>0</v>
      </c>
      <c r="P597" s="46" t="b">
        <f t="shared" si="70"/>
        <v>1</v>
      </c>
    </row>
    <row r="598" spans="2:16" ht="15.75" x14ac:dyDescent="0.25">
      <c r="B598" s="245">
        <v>583</v>
      </c>
      <c r="C598" s="251"/>
      <c r="D598" s="252"/>
      <c r="E598" s="251"/>
      <c r="F598" s="252"/>
      <c r="H598" s="269" t="b">
        <f>IF(ISBLANK(C598),TRUE,IF(OR(ISBLANK(D598),ISBLANK(E598),ISBLANK(F598),ISBLANK(#REF!)),FALSE,TRUE))</f>
        <v>1</v>
      </c>
      <c r="I598" s="46">
        <f t="shared" si="64"/>
        <v>0</v>
      </c>
      <c r="J598" s="46">
        <f t="shared" si="65"/>
        <v>0</v>
      </c>
      <c r="K598" s="46">
        <f t="shared" si="66"/>
        <v>0</v>
      </c>
      <c r="L598" s="46">
        <f t="shared" si="67"/>
        <v>0</v>
      </c>
      <c r="M598" s="46">
        <f t="shared" si="68"/>
        <v>0</v>
      </c>
      <c r="N598" s="46">
        <f t="shared" si="69"/>
        <v>0</v>
      </c>
      <c r="P598" s="46" t="b">
        <f t="shared" si="70"/>
        <v>1</v>
      </c>
    </row>
    <row r="599" spans="2:16" ht="15.75" x14ac:dyDescent="0.25">
      <c r="B599" s="245">
        <v>584</v>
      </c>
      <c r="C599" s="251"/>
      <c r="D599" s="252"/>
      <c r="E599" s="251"/>
      <c r="F599" s="252"/>
      <c r="H599" s="269" t="b">
        <f>IF(ISBLANK(C599),TRUE,IF(OR(ISBLANK(D599),ISBLANK(E599),ISBLANK(F599),ISBLANK(#REF!)),FALSE,TRUE))</f>
        <v>1</v>
      </c>
      <c r="I599" s="46">
        <f t="shared" si="64"/>
        <v>0</v>
      </c>
      <c r="J599" s="46">
        <f t="shared" si="65"/>
        <v>0</v>
      </c>
      <c r="K599" s="46">
        <f t="shared" si="66"/>
        <v>0</v>
      </c>
      <c r="L599" s="46">
        <f t="shared" si="67"/>
        <v>0</v>
      </c>
      <c r="M599" s="46">
        <f t="shared" si="68"/>
        <v>0</v>
      </c>
      <c r="N599" s="46">
        <f t="shared" si="69"/>
        <v>0</v>
      </c>
      <c r="P599" s="46" t="b">
        <f t="shared" si="70"/>
        <v>1</v>
      </c>
    </row>
    <row r="600" spans="2:16" ht="15.75" x14ac:dyDescent="0.25">
      <c r="B600" s="245">
        <v>585</v>
      </c>
      <c r="C600" s="251"/>
      <c r="D600" s="252"/>
      <c r="E600" s="251"/>
      <c r="F600" s="252"/>
      <c r="H600" s="269" t="b">
        <f>IF(ISBLANK(C600),TRUE,IF(OR(ISBLANK(D600),ISBLANK(E600),ISBLANK(F600),ISBLANK(#REF!)),FALSE,TRUE))</f>
        <v>1</v>
      </c>
      <c r="I600" s="46">
        <f t="shared" si="64"/>
        <v>0</v>
      </c>
      <c r="J600" s="46">
        <f t="shared" si="65"/>
        <v>0</v>
      </c>
      <c r="K600" s="46">
        <f t="shared" si="66"/>
        <v>0</v>
      </c>
      <c r="L600" s="46">
        <f t="shared" si="67"/>
        <v>0</v>
      </c>
      <c r="M600" s="46">
        <f t="shared" si="68"/>
        <v>0</v>
      </c>
      <c r="N600" s="46">
        <f t="shared" si="69"/>
        <v>0</v>
      </c>
      <c r="P600" s="46" t="b">
        <f t="shared" si="70"/>
        <v>1</v>
      </c>
    </row>
    <row r="601" spans="2:16" ht="15.75" x14ac:dyDescent="0.25">
      <c r="B601" s="245">
        <v>586</v>
      </c>
      <c r="C601" s="251"/>
      <c r="D601" s="252"/>
      <c r="E601" s="251"/>
      <c r="F601" s="252"/>
      <c r="H601" s="269" t="b">
        <f>IF(ISBLANK(C601),TRUE,IF(OR(ISBLANK(D601),ISBLANK(E601),ISBLANK(F601),ISBLANK(#REF!)),FALSE,TRUE))</f>
        <v>1</v>
      </c>
      <c r="I601" s="46">
        <f t="shared" si="64"/>
        <v>0</v>
      </c>
      <c r="J601" s="46">
        <f t="shared" si="65"/>
        <v>0</v>
      </c>
      <c r="K601" s="46">
        <f t="shared" si="66"/>
        <v>0</v>
      </c>
      <c r="L601" s="46">
        <f t="shared" si="67"/>
        <v>0</v>
      </c>
      <c r="M601" s="46">
        <f t="shared" si="68"/>
        <v>0</v>
      </c>
      <c r="N601" s="46">
        <f t="shared" si="69"/>
        <v>0</v>
      </c>
      <c r="P601" s="46" t="b">
        <f t="shared" si="70"/>
        <v>1</v>
      </c>
    </row>
    <row r="602" spans="2:16" ht="15.75" x14ac:dyDescent="0.25">
      <c r="B602" s="245">
        <v>587</v>
      </c>
      <c r="C602" s="251"/>
      <c r="D602" s="252"/>
      <c r="E602" s="251"/>
      <c r="F602" s="252"/>
      <c r="H602" s="269" t="b">
        <f>IF(ISBLANK(C602),TRUE,IF(OR(ISBLANK(D602),ISBLANK(E602),ISBLANK(F602),ISBLANK(#REF!)),FALSE,TRUE))</f>
        <v>1</v>
      </c>
      <c r="I602" s="46">
        <f t="shared" si="64"/>
        <v>0</v>
      </c>
      <c r="J602" s="46">
        <f t="shared" si="65"/>
        <v>0</v>
      </c>
      <c r="K602" s="46">
        <f t="shared" si="66"/>
        <v>0</v>
      </c>
      <c r="L602" s="46">
        <f t="shared" si="67"/>
        <v>0</v>
      </c>
      <c r="M602" s="46">
        <f t="shared" si="68"/>
        <v>0</v>
      </c>
      <c r="N602" s="46">
        <f t="shared" si="69"/>
        <v>0</v>
      </c>
      <c r="P602" s="46" t="b">
        <f t="shared" si="70"/>
        <v>1</v>
      </c>
    </row>
    <row r="603" spans="2:16" ht="15.75" x14ac:dyDescent="0.25">
      <c r="B603" s="245">
        <v>588</v>
      </c>
      <c r="C603" s="251"/>
      <c r="D603" s="252"/>
      <c r="E603" s="251"/>
      <c r="F603" s="252"/>
      <c r="H603" s="269" t="b">
        <f>IF(ISBLANK(C603),TRUE,IF(OR(ISBLANK(D603),ISBLANK(E603),ISBLANK(F603),ISBLANK(#REF!)),FALSE,TRUE))</f>
        <v>1</v>
      </c>
      <c r="I603" s="46">
        <f t="shared" si="64"/>
        <v>0</v>
      </c>
      <c r="J603" s="46">
        <f t="shared" si="65"/>
        <v>0</v>
      </c>
      <c r="K603" s="46">
        <f t="shared" si="66"/>
        <v>0</v>
      </c>
      <c r="L603" s="46">
        <f t="shared" si="67"/>
        <v>0</v>
      </c>
      <c r="M603" s="46">
        <f t="shared" si="68"/>
        <v>0</v>
      </c>
      <c r="N603" s="46">
        <f t="shared" si="69"/>
        <v>0</v>
      </c>
      <c r="P603" s="46" t="b">
        <f t="shared" si="70"/>
        <v>1</v>
      </c>
    </row>
    <row r="604" spans="2:16" ht="15.75" x14ac:dyDescent="0.25">
      <c r="B604" s="245">
        <v>589</v>
      </c>
      <c r="C604" s="251"/>
      <c r="D604" s="252"/>
      <c r="E604" s="251"/>
      <c r="F604" s="252"/>
      <c r="H604" s="269" t="b">
        <f>IF(ISBLANK(C604),TRUE,IF(OR(ISBLANK(D604),ISBLANK(E604),ISBLANK(F604),ISBLANK(#REF!)),FALSE,TRUE))</f>
        <v>1</v>
      </c>
      <c r="I604" s="46">
        <f t="shared" si="64"/>
        <v>0</v>
      </c>
      <c r="J604" s="46">
        <f t="shared" si="65"/>
        <v>0</v>
      </c>
      <c r="K604" s="46">
        <f t="shared" si="66"/>
        <v>0</v>
      </c>
      <c r="L604" s="46">
        <f t="shared" si="67"/>
        <v>0</v>
      </c>
      <c r="M604" s="46">
        <f t="shared" si="68"/>
        <v>0</v>
      </c>
      <c r="N604" s="46">
        <f t="shared" si="69"/>
        <v>0</v>
      </c>
      <c r="P604" s="46" t="b">
        <f t="shared" si="70"/>
        <v>1</v>
      </c>
    </row>
    <row r="605" spans="2:16" ht="15.75" x14ac:dyDescent="0.25">
      <c r="B605" s="245">
        <v>590</v>
      </c>
      <c r="C605" s="251"/>
      <c r="D605" s="252"/>
      <c r="E605" s="251"/>
      <c r="F605" s="252"/>
      <c r="H605" s="269" t="b">
        <f>IF(ISBLANK(C605),TRUE,IF(OR(ISBLANK(D605),ISBLANK(E605),ISBLANK(F605),ISBLANK(#REF!)),FALSE,TRUE))</f>
        <v>1</v>
      </c>
      <c r="I605" s="46">
        <f t="shared" si="64"/>
        <v>0</v>
      </c>
      <c r="J605" s="46">
        <f t="shared" si="65"/>
        <v>0</v>
      </c>
      <c r="K605" s="46">
        <f t="shared" si="66"/>
        <v>0</v>
      </c>
      <c r="L605" s="46">
        <f t="shared" si="67"/>
        <v>0</v>
      </c>
      <c r="M605" s="46">
        <f t="shared" si="68"/>
        <v>0</v>
      </c>
      <c r="N605" s="46">
        <f t="shared" si="69"/>
        <v>0</v>
      </c>
      <c r="P605" s="46" t="b">
        <f t="shared" si="70"/>
        <v>1</v>
      </c>
    </row>
    <row r="606" spans="2:16" ht="15.75" x14ac:dyDescent="0.25">
      <c r="B606" s="245">
        <v>591</v>
      </c>
      <c r="C606" s="251"/>
      <c r="D606" s="252"/>
      <c r="E606" s="251"/>
      <c r="F606" s="252"/>
      <c r="H606" s="269" t="b">
        <f>IF(ISBLANK(C606),TRUE,IF(OR(ISBLANK(D606),ISBLANK(E606),ISBLANK(F606),ISBLANK(#REF!)),FALSE,TRUE))</f>
        <v>1</v>
      </c>
      <c r="I606" s="46">
        <f t="shared" si="64"/>
        <v>0</v>
      </c>
      <c r="J606" s="46">
        <f t="shared" si="65"/>
        <v>0</v>
      </c>
      <c r="K606" s="46">
        <f t="shared" si="66"/>
        <v>0</v>
      </c>
      <c r="L606" s="46">
        <f t="shared" si="67"/>
        <v>0</v>
      </c>
      <c r="M606" s="46">
        <f t="shared" si="68"/>
        <v>0</v>
      </c>
      <c r="N606" s="46">
        <f t="shared" si="69"/>
        <v>0</v>
      </c>
      <c r="P606" s="46" t="b">
        <f t="shared" si="70"/>
        <v>1</v>
      </c>
    </row>
    <row r="607" spans="2:16" ht="15.75" x14ac:dyDescent="0.25">
      <c r="B607" s="245">
        <v>592</v>
      </c>
      <c r="C607" s="251"/>
      <c r="D607" s="252"/>
      <c r="E607" s="251"/>
      <c r="F607" s="252"/>
      <c r="H607" s="269" t="b">
        <f>IF(ISBLANK(C607),TRUE,IF(OR(ISBLANK(D607),ISBLANK(E607),ISBLANK(F607),ISBLANK(#REF!)),FALSE,TRUE))</f>
        <v>1</v>
      </c>
      <c r="I607" s="46">
        <f t="shared" si="64"/>
        <v>0</v>
      </c>
      <c r="J607" s="46">
        <f t="shared" si="65"/>
        <v>0</v>
      </c>
      <c r="K607" s="46">
        <f t="shared" si="66"/>
        <v>0</v>
      </c>
      <c r="L607" s="46">
        <f t="shared" si="67"/>
        <v>0</v>
      </c>
      <c r="M607" s="46">
        <f t="shared" si="68"/>
        <v>0</v>
      </c>
      <c r="N607" s="46">
        <f t="shared" si="69"/>
        <v>0</v>
      </c>
      <c r="P607" s="46" t="b">
        <f t="shared" si="70"/>
        <v>1</v>
      </c>
    </row>
    <row r="608" spans="2:16" ht="15.75" x14ac:dyDescent="0.25">
      <c r="B608" s="245">
        <v>593</v>
      </c>
      <c r="C608" s="251"/>
      <c r="D608" s="252"/>
      <c r="E608" s="251"/>
      <c r="F608" s="252"/>
      <c r="H608" s="269" t="b">
        <f>IF(ISBLANK(C608),TRUE,IF(OR(ISBLANK(D608),ISBLANK(E608),ISBLANK(F608),ISBLANK(#REF!)),FALSE,TRUE))</f>
        <v>1</v>
      </c>
      <c r="I608" s="46">
        <f t="shared" si="64"/>
        <v>0</v>
      </c>
      <c r="J608" s="46">
        <f t="shared" si="65"/>
        <v>0</v>
      </c>
      <c r="K608" s="46">
        <f t="shared" si="66"/>
        <v>0</v>
      </c>
      <c r="L608" s="46">
        <f t="shared" si="67"/>
        <v>0</v>
      </c>
      <c r="M608" s="46">
        <f t="shared" si="68"/>
        <v>0</v>
      </c>
      <c r="N608" s="46">
        <f t="shared" si="69"/>
        <v>0</v>
      </c>
      <c r="P608" s="46" t="b">
        <f t="shared" si="70"/>
        <v>1</v>
      </c>
    </row>
    <row r="609" spans="2:16" ht="15.75" x14ac:dyDescent="0.25">
      <c r="B609" s="245">
        <v>594</v>
      </c>
      <c r="C609" s="251"/>
      <c r="D609" s="252"/>
      <c r="E609" s="251"/>
      <c r="F609" s="252"/>
      <c r="H609" s="269" t="b">
        <f>IF(ISBLANK(C609),TRUE,IF(OR(ISBLANK(D609),ISBLANK(E609),ISBLANK(F609),ISBLANK(#REF!)),FALSE,TRUE))</f>
        <v>1</v>
      </c>
      <c r="I609" s="46">
        <f t="shared" si="64"/>
        <v>0</v>
      </c>
      <c r="J609" s="46">
        <f t="shared" si="65"/>
        <v>0</v>
      </c>
      <c r="K609" s="46">
        <f t="shared" si="66"/>
        <v>0</v>
      </c>
      <c r="L609" s="46">
        <f t="shared" si="67"/>
        <v>0</v>
      </c>
      <c r="M609" s="46">
        <f t="shared" si="68"/>
        <v>0</v>
      </c>
      <c r="N609" s="46">
        <f t="shared" si="69"/>
        <v>0</v>
      </c>
      <c r="P609" s="46" t="b">
        <f t="shared" si="70"/>
        <v>1</v>
      </c>
    </row>
    <row r="610" spans="2:16" ht="15.75" x14ac:dyDescent="0.25">
      <c r="B610" s="245">
        <v>595</v>
      </c>
      <c r="C610" s="251"/>
      <c r="D610" s="252"/>
      <c r="E610" s="251"/>
      <c r="F610" s="252"/>
      <c r="H610" s="269" t="b">
        <f>IF(ISBLANK(C610),TRUE,IF(OR(ISBLANK(D610),ISBLANK(E610),ISBLANK(F610),ISBLANK(#REF!)),FALSE,TRUE))</f>
        <v>1</v>
      </c>
      <c r="I610" s="46">
        <f t="shared" si="64"/>
        <v>0</v>
      </c>
      <c r="J610" s="46">
        <f t="shared" si="65"/>
        <v>0</v>
      </c>
      <c r="K610" s="46">
        <f t="shared" si="66"/>
        <v>0</v>
      </c>
      <c r="L610" s="46">
        <f t="shared" si="67"/>
        <v>0</v>
      </c>
      <c r="M610" s="46">
        <f t="shared" si="68"/>
        <v>0</v>
      </c>
      <c r="N610" s="46">
        <f t="shared" si="69"/>
        <v>0</v>
      </c>
      <c r="P610" s="46" t="b">
        <f t="shared" si="70"/>
        <v>1</v>
      </c>
    </row>
    <row r="611" spans="2:16" ht="15.75" x14ac:dyDescent="0.25">
      <c r="B611" s="245">
        <v>596</v>
      </c>
      <c r="C611" s="251"/>
      <c r="D611" s="252"/>
      <c r="E611" s="251"/>
      <c r="F611" s="252"/>
      <c r="H611" s="269" t="b">
        <f>IF(ISBLANK(C611),TRUE,IF(OR(ISBLANK(D611),ISBLANK(E611),ISBLANK(F611),ISBLANK(#REF!)),FALSE,TRUE))</f>
        <v>1</v>
      </c>
      <c r="I611" s="46">
        <f t="shared" si="64"/>
        <v>0</v>
      </c>
      <c r="J611" s="46">
        <f t="shared" si="65"/>
        <v>0</v>
      </c>
      <c r="K611" s="46">
        <f t="shared" si="66"/>
        <v>0</v>
      </c>
      <c r="L611" s="46">
        <f t="shared" si="67"/>
        <v>0</v>
      </c>
      <c r="M611" s="46">
        <f t="shared" si="68"/>
        <v>0</v>
      </c>
      <c r="N611" s="46">
        <f t="shared" si="69"/>
        <v>0</v>
      </c>
      <c r="P611" s="46" t="b">
        <f t="shared" si="70"/>
        <v>1</v>
      </c>
    </row>
    <row r="612" spans="2:16" ht="15.75" x14ac:dyDescent="0.25">
      <c r="B612" s="245">
        <v>597</v>
      </c>
      <c r="C612" s="251"/>
      <c r="D612" s="252"/>
      <c r="E612" s="251"/>
      <c r="F612" s="252"/>
      <c r="H612" s="269" t="b">
        <f>IF(ISBLANK(C612),TRUE,IF(OR(ISBLANK(D612),ISBLANK(E612),ISBLANK(F612),ISBLANK(#REF!)),FALSE,TRUE))</f>
        <v>1</v>
      </c>
      <c r="I612" s="46">
        <f t="shared" si="64"/>
        <v>0</v>
      </c>
      <c r="J612" s="46">
        <f t="shared" si="65"/>
        <v>0</v>
      </c>
      <c r="K612" s="46">
        <f t="shared" si="66"/>
        <v>0</v>
      </c>
      <c r="L612" s="46">
        <f t="shared" si="67"/>
        <v>0</v>
      </c>
      <c r="M612" s="46">
        <f t="shared" si="68"/>
        <v>0</v>
      </c>
      <c r="N612" s="46">
        <f t="shared" si="69"/>
        <v>0</v>
      </c>
      <c r="P612" s="46" t="b">
        <f t="shared" si="70"/>
        <v>1</v>
      </c>
    </row>
    <row r="613" spans="2:16" ht="15.75" x14ac:dyDescent="0.25">
      <c r="B613" s="245">
        <v>598</v>
      </c>
      <c r="C613" s="251"/>
      <c r="D613" s="252"/>
      <c r="E613" s="251"/>
      <c r="F613" s="252"/>
      <c r="H613" s="269" t="b">
        <f>IF(ISBLANK(C613),TRUE,IF(OR(ISBLANK(D613),ISBLANK(E613),ISBLANK(F613),ISBLANK(#REF!)),FALSE,TRUE))</f>
        <v>1</v>
      </c>
      <c r="I613" s="46">
        <f t="shared" si="64"/>
        <v>0</v>
      </c>
      <c r="J613" s="46">
        <f t="shared" si="65"/>
        <v>0</v>
      </c>
      <c r="K613" s="46">
        <f t="shared" si="66"/>
        <v>0</v>
      </c>
      <c r="L613" s="46">
        <f t="shared" si="67"/>
        <v>0</v>
      </c>
      <c r="M613" s="46">
        <f t="shared" si="68"/>
        <v>0</v>
      </c>
      <c r="N613" s="46">
        <f t="shared" si="69"/>
        <v>0</v>
      </c>
      <c r="P613" s="46" t="b">
        <f t="shared" si="70"/>
        <v>1</v>
      </c>
    </row>
    <row r="614" spans="2:16" ht="15.75" x14ac:dyDescent="0.25">
      <c r="B614" s="245">
        <v>599</v>
      </c>
      <c r="C614" s="251"/>
      <c r="D614" s="252"/>
      <c r="E614" s="251"/>
      <c r="F614" s="252"/>
      <c r="H614" s="269" t="b">
        <f>IF(ISBLANK(C614),TRUE,IF(OR(ISBLANK(D614),ISBLANK(E614),ISBLANK(F614),ISBLANK(#REF!)),FALSE,TRUE))</f>
        <v>1</v>
      </c>
      <c r="I614" s="46">
        <f t="shared" si="64"/>
        <v>0</v>
      </c>
      <c r="J614" s="46">
        <f t="shared" si="65"/>
        <v>0</v>
      </c>
      <c r="K614" s="46">
        <f t="shared" si="66"/>
        <v>0</v>
      </c>
      <c r="L614" s="46">
        <f t="shared" si="67"/>
        <v>0</v>
      </c>
      <c r="M614" s="46">
        <f t="shared" si="68"/>
        <v>0</v>
      </c>
      <c r="N614" s="46">
        <f t="shared" si="69"/>
        <v>0</v>
      </c>
      <c r="P614" s="46" t="b">
        <f t="shared" si="70"/>
        <v>1</v>
      </c>
    </row>
    <row r="615" spans="2:16" ht="15.75" x14ac:dyDescent="0.25">
      <c r="B615" s="245">
        <v>600</v>
      </c>
      <c r="C615" s="251"/>
      <c r="D615" s="252"/>
      <c r="E615" s="251"/>
      <c r="F615" s="252"/>
      <c r="H615" s="269" t="b">
        <f>IF(ISBLANK(C615),TRUE,IF(OR(ISBLANK(D615),ISBLANK(E615),ISBLANK(F615),ISBLANK(#REF!)),FALSE,TRUE))</f>
        <v>1</v>
      </c>
      <c r="I615" s="46">
        <f t="shared" si="64"/>
        <v>0</v>
      </c>
      <c r="J615" s="46">
        <f t="shared" si="65"/>
        <v>0</v>
      </c>
      <c r="K615" s="46">
        <f t="shared" si="66"/>
        <v>0</v>
      </c>
      <c r="L615" s="46">
        <f t="shared" si="67"/>
        <v>0</v>
      </c>
      <c r="M615" s="46">
        <f t="shared" si="68"/>
        <v>0</v>
      </c>
      <c r="N615" s="46">
        <f t="shared" si="69"/>
        <v>0</v>
      </c>
      <c r="P615" s="46" t="b">
        <f t="shared" si="70"/>
        <v>1</v>
      </c>
    </row>
    <row r="616" spans="2:16" ht="15.75" x14ac:dyDescent="0.25">
      <c r="B616" s="245">
        <v>601</v>
      </c>
      <c r="C616" s="251"/>
      <c r="D616" s="252"/>
      <c r="E616" s="251"/>
      <c r="F616" s="252"/>
      <c r="H616" s="269" t="b">
        <f>IF(ISBLANK(C616),TRUE,IF(OR(ISBLANK(D616),ISBLANK(E616),ISBLANK(F616),ISBLANK(#REF!)),FALSE,TRUE))</f>
        <v>1</v>
      </c>
      <c r="I616" s="46">
        <f t="shared" si="64"/>
        <v>0</v>
      </c>
      <c r="J616" s="46">
        <f t="shared" si="65"/>
        <v>0</v>
      </c>
      <c r="K616" s="46">
        <f t="shared" si="66"/>
        <v>0</v>
      </c>
      <c r="L616" s="46">
        <f t="shared" si="67"/>
        <v>0</v>
      </c>
      <c r="M616" s="46">
        <f t="shared" si="68"/>
        <v>0</v>
      </c>
      <c r="N616" s="46">
        <f t="shared" si="69"/>
        <v>0</v>
      </c>
      <c r="P616" s="46" t="b">
        <f t="shared" si="70"/>
        <v>1</v>
      </c>
    </row>
    <row r="617" spans="2:16" ht="15.75" x14ac:dyDescent="0.25">
      <c r="B617" s="245">
        <v>602</v>
      </c>
      <c r="C617" s="251"/>
      <c r="D617" s="252"/>
      <c r="E617" s="251"/>
      <c r="F617" s="252"/>
      <c r="H617" s="269" t="b">
        <f>IF(ISBLANK(C617),TRUE,IF(OR(ISBLANK(D617),ISBLANK(E617),ISBLANK(F617),ISBLANK(#REF!)),FALSE,TRUE))</f>
        <v>1</v>
      </c>
      <c r="I617" s="46">
        <f t="shared" si="64"/>
        <v>0</v>
      </c>
      <c r="J617" s="46">
        <f t="shared" si="65"/>
        <v>0</v>
      </c>
      <c r="K617" s="46">
        <f t="shared" si="66"/>
        <v>0</v>
      </c>
      <c r="L617" s="46">
        <f t="shared" si="67"/>
        <v>0</v>
      </c>
      <c r="M617" s="46">
        <f t="shared" si="68"/>
        <v>0</v>
      </c>
      <c r="N617" s="46">
        <f t="shared" si="69"/>
        <v>0</v>
      </c>
      <c r="P617" s="46" t="b">
        <f t="shared" si="70"/>
        <v>1</v>
      </c>
    </row>
    <row r="618" spans="2:16" ht="15.75" x14ac:dyDescent="0.25">
      <c r="B618" s="245">
        <v>603</v>
      </c>
      <c r="C618" s="251"/>
      <c r="D618" s="252"/>
      <c r="E618" s="251"/>
      <c r="F618" s="252"/>
      <c r="H618" s="269" t="b">
        <f>IF(ISBLANK(C618),TRUE,IF(OR(ISBLANK(D618),ISBLANK(E618),ISBLANK(F618),ISBLANK(#REF!)),FALSE,TRUE))</f>
        <v>1</v>
      </c>
      <c r="I618" s="46">
        <f t="shared" si="64"/>
        <v>0</v>
      </c>
      <c r="J618" s="46">
        <f t="shared" si="65"/>
        <v>0</v>
      </c>
      <c r="K618" s="46">
        <f t="shared" si="66"/>
        <v>0</v>
      </c>
      <c r="L618" s="46">
        <f t="shared" si="67"/>
        <v>0</v>
      </c>
      <c r="M618" s="46">
        <f t="shared" si="68"/>
        <v>0</v>
      </c>
      <c r="N618" s="46">
        <f t="shared" si="69"/>
        <v>0</v>
      </c>
      <c r="P618" s="46" t="b">
        <f t="shared" si="70"/>
        <v>1</v>
      </c>
    </row>
    <row r="619" spans="2:16" ht="15.75" x14ac:dyDescent="0.25">
      <c r="B619" s="245">
        <v>604</v>
      </c>
      <c r="C619" s="251"/>
      <c r="D619" s="252"/>
      <c r="E619" s="251"/>
      <c r="F619" s="252"/>
      <c r="H619" s="269" t="b">
        <f>IF(ISBLANK(C619),TRUE,IF(OR(ISBLANK(D619),ISBLANK(E619),ISBLANK(F619),ISBLANK(#REF!)),FALSE,TRUE))</f>
        <v>1</v>
      </c>
      <c r="I619" s="46">
        <f t="shared" si="64"/>
        <v>0</v>
      </c>
      <c r="J619" s="46">
        <f t="shared" si="65"/>
        <v>0</v>
      </c>
      <c r="K619" s="46">
        <f t="shared" si="66"/>
        <v>0</v>
      </c>
      <c r="L619" s="46">
        <f t="shared" si="67"/>
        <v>0</v>
      </c>
      <c r="M619" s="46">
        <f t="shared" si="68"/>
        <v>0</v>
      </c>
      <c r="N619" s="46">
        <f t="shared" si="69"/>
        <v>0</v>
      </c>
      <c r="P619" s="46" t="b">
        <f t="shared" si="70"/>
        <v>1</v>
      </c>
    </row>
    <row r="620" spans="2:16" ht="15.75" x14ac:dyDescent="0.25">
      <c r="B620" s="245">
        <v>605</v>
      </c>
      <c r="C620" s="251"/>
      <c r="D620" s="252"/>
      <c r="E620" s="251"/>
      <c r="F620" s="252"/>
      <c r="H620" s="269" t="b">
        <f>IF(ISBLANK(C620),TRUE,IF(OR(ISBLANK(D620),ISBLANK(E620),ISBLANK(F620),ISBLANK(#REF!)),FALSE,TRUE))</f>
        <v>1</v>
      </c>
      <c r="I620" s="46">
        <f t="shared" si="64"/>
        <v>0</v>
      </c>
      <c r="J620" s="46">
        <f t="shared" si="65"/>
        <v>0</v>
      </c>
      <c r="K620" s="46">
        <f t="shared" si="66"/>
        <v>0</v>
      </c>
      <c r="L620" s="46">
        <f t="shared" si="67"/>
        <v>0</v>
      </c>
      <c r="M620" s="46">
        <f t="shared" si="68"/>
        <v>0</v>
      </c>
      <c r="N620" s="46">
        <f t="shared" si="69"/>
        <v>0</v>
      </c>
      <c r="P620" s="46" t="b">
        <f t="shared" si="70"/>
        <v>1</v>
      </c>
    </row>
    <row r="621" spans="2:16" ht="15.75" x14ac:dyDescent="0.25">
      <c r="B621" s="245">
        <v>606</v>
      </c>
      <c r="C621" s="251"/>
      <c r="D621" s="252"/>
      <c r="E621" s="251"/>
      <c r="F621" s="252"/>
      <c r="H621" s="269" t="b">
        <f>IF(ISBLANK(C621),TRUE,IF(OR(ISBLANK(D621),ISBLANK(E621),ISBLANK(F621),ISBLANK(#REF!)),FALSE,TRUE))</f>
        <v>1</v>
      </c>
      <c r="I621" s="46">
        <f t="shared" si="64"/>
        <v>0</v>
      </c>
      <c r="J621" s="46">
        <f t="shared" si="65"/>
        <v>0</v>
      </c>
      <c r="K621" s="46">
        <f t="shared" si="66"/>
        <v>0</v>
      </c>
      <c r="L621" s="46">
        <f t="shared" si="67"/>
        <v>0</v>
      </c>
      <c r="M621" s="46">
        <f t="shared" si="68"/>
        <v>0</v>
      </c>
      <c r="N621" s="46">
        <f t="shared" si="69"/>
        <v>0</v>
      </c>
      <c r="P621" s="46" t="b">
        <f t="shared" si="70"/>
        <v>1</v>
      </c>
    </row>
    <row r="622" spans="2:16" ht="15.75" x14ac:dyDescent="0.25">
      <c r="B622" s="245">
        <v>607</v>
      </c>
      <c r="C622" s="251"/>
      <c r="D622" s="252"/>
      <c r="E622" s="251"/>
      <c r="F622" s="252"/>
      <c r="H622" s="269" t="b">
        <f>IF(ISBLANK(C622),TRUE,IF(OR(ISBLANK(D622),ISBLANK(E622),ISBLANK(F622),ISBLANK(#REF!)),FALSE,TRUE))</f>
        <v>1</v>
      </c>
      <c r="I622" s="46">
        <f t="shared" si="64"/>
        <v>0</v>
      </c>
      <c r="J622" s="46">
        <f t="shared" si="65"/>
        <v>0</v>
      </c>
      <c r="K622" s="46">
        <f t="shared" si="66"/>
        <v>0</v>
      </c>
      <c r="L622" s="46">
        <f t="shared" si="67"/>
        <v>0</v>
      </c>
      <c r="M622" s="46">
        <f t="shared" si="68"/>
        <v>0</v>
      </c>
      <c r="N622" s="46">
        <f t="shared" si="69"/>
        <v>0</v>
      </c>
      <c r="P622" s="46" t="b">
        <f t="shared" si="70"/>
        <v>1</v>
      </c>
    </row>
    <row r="623" spans="2:16" ht="15.75" x14ac:dyDescent="0.25">
      <c r="B623" s="245">
        <v>608</v>
      </c>
      <c r="C623" s="251"/>
      <c r="D623" s="252"/>
      <c r="E623" s="251"/>
      <c r="F623" s="252"/>
      <c r="H623" s="269" t="b">
        <f>IF(ISBLANK(C623),TRUE,IF(OR(ISBLANK(D623),ISBLANK(E623),ISBLANK(F623),ISBLANK(#REF!)),FALSE,TRUE))</f>
        <v>1</v>
      </c>
      <c r="I623" s="46">
        <f t="shared" si="64"/>
        <v>0</v>
      </c>
      <c r="J623" s="46">
        <f t="shared" si="65"/>
        <v>0</v>
      </c>
      <c r="K623" s="46">
        <f t="shared" si="66"/>
        <v>0</v>
      </c>
      <c r="L623" s="46">
        <f t="shared" si="67"/>
        <v>0</v>
      </c>
      <c r="M623" s="46">
        <f t="shared" si="68"/>
        <v>0</v>
      </c>
      <c r="N623" s="46">
        <f t="shared" si="69"/>
        <v>0</v>
      </c>
      <c r="P623" s="46" t="b">
        <f t="shared" si="70"/>
        <v>1</v>
      </c>
    </row>
    <row r="624" spans="2:16" ht="15.75" x14ac:dyDescent="0.25">
      <c r="B624" s="245">
        <v>609</v>
      </c>
      <c r="C624" s="251"/>
      <c r="D624" s="252"/>
      <c r="E624" s="251"/>
      <c r="F624" s="252"/>
      <c r="H624" s="269" t="b">
        <f>IF(ISBLANK(C624),TRUE,IF(OR(ISBLANK(D624),ISBLANK(E624),ISBLANK(F624),ISBLANK(#REF!)),FALSE,TRUE))</f>
        <v>1</v>
      </c>
      <c r="I624" s="46">
        <f t="shared" si="64"/>
        <v>0</v>
      </c>
      <c r="J624" s="46">
        <f t="shared" si="65"/>
        <v>0</v>
      </c>
      <c r="K624" s="46">
        <f t="shared" si="66"/>
        <v>0</v>
      </c>
      <c r="L624" s="46">
        <f t="shared" si="67"/>
        <v>0</v>
      </c>
      <c r="M624" s="46">
        <f t="shared" si="68"/>
        <v>0</v>
      </c>
      <c r="N624" s="46">
        <f t="shared" si="69"/>
        <v>0</v>
      </c>
      <c r="P624" s="46" t="b">
        <f t="shared" si="70"/>
        <v>1</v>
      </c>
    </row>
    <row r="625" spans="2:16" ht="15.75" x14ac:dyDescent="0.25">
      <c r="B625" s="245">
        <v>610</v>
      </c>
      <c r="C625" s="251"/>
      <c r="D625" s="252"/>
      <c r="E625" s="251"/>
      <c r="F625" s="252"/>
      <c r="H625" s="269" t="b">
        <f>IF(ISBLANK(C625),TRUE,IF(OR(ISBLANK(D625),ISBLANK(E625),ISBLANK(F625),ISBLANK(#REF!)),FALSE,TRUE))</f>
        <v>1</v>
      </c>
      <c r="I625" s="46">
        <f t="shared" si="64"/>
        <v>0</v>
      </c>
      <c r="J625" s="46">
        <f t="shared" si="65"/>
        <v>0</v>
      </c>
      <c r="K625" s="46">
        <f t="shared" si="66"/>
        <v>0</v>
      </c>
      <c r="L625" s="46">
        <f t="shared" si="67"/>
        <v>0</v>
      </c>
      <c r="M625" s="46">
        <f t="shared" si="68"/>
        <v>0</v>
      </c>
      <c r="N625" s="46">
        <f t="shared" si="69"/>
        <v>0</v>
      </c>
      <c r="P625" s="46" t="b">
        <f t="shared" si="70"/>
        <v>1</v>
      </c>
    </row>
    <row r="626" spans="2:16" ht="15.75" x14ac:dyDescent="0.25">
      <c r="B626" s="245">
        <v>611</v>
      </c>
      <c r="C626" s="251"/>
      <c r="D626" s="252"/>
      <c r="E626" s="251"/>
      <c r="F626" s="252"/>
      <c r="H626" s="269" t="b">
        <f>IF(ISBLANK(C626),TRUE,IF(OR(ISBLANK(D626),ISBLANK(E626),ISBLANK(F626),ISBLANK(#REF!)),FALSE,TRUE))</f>
        <v>1</v>
      </c>
      <c r="I626" s="46">
        <f t="shared" si="64"/>
        <v>0</v>
      </c>
      <c r="J626" s="46">
        <f t="shared" si="65"/>
        <v>0</v>
      </c>
      <c r="K626" s="46">
        <f t="shared" si="66"/>
        <v>0</v>
      </c>
      <c r="L626" s="46">
        <f t="shared" si="67"/>
        <v>0</v>
      </c>
      <c r="M626" s="46">
        <f t="shared" si="68"/>
        <v>0</v>
      </c>
      <c r="N626" s="46">
        <f t="shared" si="69"/>
        <v>0</v>
      </c>
      <c r="P626" s="46" t="b">
        <f t="shared" si="70"/>
        <v>1</v>
      </c>
    </row>
    <row r="627" spans="2:16" ht="15.75" x14ac:dyDescent="0.25">
      <c r="B627" s="245">
        <v>612</v>
      </c>
      <c r="C627" s="251"/>
      <c r="D627" s="252"/>
      <c r="E627" s="251"/>
      <c r="F627" s="252"/>
      <c r="H627" s="269" t="b">
        <f>IF(ISBLANK(C627),TRUE,IF(OR(ISBLANK(D627),ISBLANK(E627),ISBLANK(F627),ISBLANK(#REF!)),FALSE,TRUE))</f>
        <v>1</v>
      </c>
      <c r="I627" s="46">
        <f t="shared" si="64"/>
        <v>0</v>
      </c>
      <c r="J627" s="46">
        <f t="shared" si="65"/>
        <v>0</v>
      </c>
      <c r="K627" s="46">
        <f t="shared" si="66"/>
        <v>0</v>
      </c>
      <c r="L627" s="46">
        <f t="shared" si="67"/>
        <v>0</v>
      </c>
      <c r="M627" s="46">
        <f t="shared" si="68"/>
        <v>0</v>
      </c>
      <c r="N627" s="46">
        <f t="shared" si="69"/>
        <v>0</v>
      </c>
      <c r="P627" s="46" t="b">
        <f t="shared" si="70"/>
        <v>1</v>
      </c>
    </row>
    <row r="628" spans="2:16" ht="15.75" x14ac:dyDescent="0.25">
      <c r="B628" s="245">
        <v>613</v>
      </c>
      <c r="C628" s="251"/>
      <c r="D628" s="252"/>
      <c r="E628" s="251"/>
      <c r="F628" s="252"/>
      <c r="H628" s="269" t="b">
        <f>IF(ISBLANK(C628),TRUE,IF(OR(ISBLANK(D628),ISBLANK(E628),ISBLANK(F628),ISBLANK(#REF!)),FALSE,TRUE))</f>
        <v>1</v>
      </c>
      <c r="I628" s="46">
        <f t="shared" si="64"/>
        <v>0</v>
      </c>
      <c r="J628" s="46">
        <f t="shared" si="65"/>
        <v>0</v>
      </c>
      <c r="K628" s="46">
        <f t="shared" si="66"/>
        <v>0</v>
      </c>
      <c r="L628" s="46">
        <f t="shared" si="67"/>
        <v>0</v>
      </c>
      <c r="M628" s="46">
        <f t="shared" si="68"/>
        <v>0</v>
      </c>
      <c r="N628" s="46">
        <f t="shared" si="69"/>
        <v>0</v>
      </c>
      <c r="P628" s="46" t="b">
        <f t="shared" si="70"/>
        <v>1</v>
      </c>
    </row>
    <row r="629" spans="2:16" ht="15.75" x14ac:dyDescent="0.25">
      <c r="B629" s="245">
        <v>614</v>
      </c>
      <c r="C629" s="251"/>
      <c r="D629" s="252"/>
      <c r="E629" s="251"/>
      <c r="F629" s="252"/>
      <c r="H629" s="269" t="b">
        <f>IF(ISBLANK(C629),TRUE,IF(OR(ISBLANK(D629),ISBLANK(E629),ISBLANK(F629),ISBLANK(#REF!)),FALSE,TRUE))</f>
        <v>1</v>
      </c>
      <c r="I629" s="46">
        <f t="shared" si="64"/>
        <v>0</v>
      </c>
      <c r="J629" s="46">
        <f t="shared" si="65"/>
        <v>0</v>
      </c>
      <c r="K629" s="46">
        <f t="shared" si="66"/>
        <v>0</v>
      </c>
      <c r="L629" s="46">
        <f t="shared" si="67"/>
        <v>0</v>
      </c>
      <c r="M629" s="46">
        <f t="shared" si="68"/>
        <v>0</v>
      </c>
      <c r="N629" s="46">
        <f t="shared" si="69"/>
        <v>0</v>
      </c>
      <c r="P629" s="46" t="b">
        <f t="shared" si="70"/>
        <v>1</v>
      </c>
    </row>
    <row r="630" spans="2:16" ht="15.75" x14ac:dyDescent="0.25">
      <c r="B630" s="245">
        <v>615</v>
      </c>
      <c r="C630" s="251"/>
      <c r="D630" s="252"/>
      <c r="E630" s="251"/>
      <c r="F630" s="252"/>
      <c r="H630" s="269" t="b">
        <f>IF(ISBLANK(C630),TRUE,IF(OR(ISBLANK(D630),ISBLANK(E630),ISBLANK(F630),ISBLANK(#REF!)),FALSE,TRUE))</f>
        <v>1</v>
      </c>
      <c r="I630" s="46">
        <f t="shared" si="64"/>
        <v>0</v>
      </c>
      <c r="J630" s="46">
        <f t="shared" si="65"/>
        <v>0</v>
      </c>
      <c r="K630" s="46">
        <f t="shared" si="66"/>
        <v>0</v>
      </c>
      <c r="L630" s="46">
        <f t="shared" si="67"/>
        <v>0</v>
      </c>
      <c r="M630" s="46">
        <f t="shared" si="68"/>
        <v>0</v>
      </c>
      <c r="N630" s="46">
        <f t="shared" si="69"/>
        <v>0</v>
      </c>
      <c r="P630" s="46" t="b">
        <f t="shared" si="70"/>
        <v>1</v>
      </c>
    </row>
    <row r="631" spans="2:16" ht="15.75" x14ac:dyDescent="0.25">
      <c r="B631" s="245">
        <v>616</v>
      </c>
      <c r="C631" s="251"/>
      <c r="D631" s="252"/>
      <c r="E631" s="251"/>
      <c r="F631" s="252"/>
      <c r="H631" s="269" t="b">
        <f>IF(ISBLANK(C631),TRUE,IF(OR(ISBLANK(D631),ISBLANK(E631),ISBLANK(F631),ISBLANK(#REF!)),FALSE,TRUE))</f>
        <v>1</v>
      </c>
      <c r="I631" s="46">
        <f t="shared" si="64"/>
        <v>0</v>
      </c>
      <c r="J631" s="46">
        <f t="shared" si="65"/>
        <v>0</v>
      </c>
      <c r="K631" s="46">
        <f t="shared" si="66"/>
        <v>0</v>
      </c>
      <c r="L631" s="46">
        <f t="shared" si="67"/>
        <v>0</v>
      </c>
      <c r="M631" s="46">
        <f t="shared" si="68"/>
        <v>0</v>
      </c>
      <c r="N631" s="46">
        <f t="shared" si="69"/>
        <v>0</v>
      </c>
      <c r="P631" s="46" t="b">
        <f t="shared" si="70"/>
        <v>1</v>
      </c>
    </row>
    <row r="632" spans="2:16" ht="15.75" x14ac:dyDescent="0.25">
      <c r="B632" s="245">
        <v>617</v>
      </c>
      <c r="C632" s="251"/>
      <c r="D632" s="252"/>
      <c r="E632" s="251"/>
      <c r="F632" s="252"/>
      <c r="H632" s="269" t="b">
        <f>IF(ISBLANK(C632),TRUE,IF(OR(ISBLANK(D632),ISBLANK(E632),ISBLANK(F632),ISBLANK(#REF!)),FALSE,TRUE))</f>
        <v>1</v>
      </c>
      <c r="I632" s="46">
        <f t="shared" si="64"/>
        <v>0</v>
      </c>
      <c r="J632" s="46">
        <f t="shared" si="65"/>
        <v>0</v>
      </c>
      <c r="K632" s="46">
        <f t="shared" si="66"/>
        <v>0</v>
      </c>
      <c r="L632" s="46">
        <f t="shared" si="67"/>
        <v>0</v>
      </c>
      <c r="M632" s="46">
        <f t="shared" si="68"/>
        <v>0</v>
      </c>
      <c r="N632" s="46">
        <f t="shared" si="69"/>
        <v>0</v>
      </c>
      <c r="P632" s="46" t="b">
        <f t="shared" si="70"/>
        <v>1</v>
      </c>
    </row>
    <row r="633" spans="2:16" ht="15.75" x14ac:dyDescent="0.25">
      <c r="B633" s="245">
        <v>618</v>
      </c>
      <c r="C633" s="251"/>
      <c r="D633" s="252"/>
      <c r="E633" s="251"/>
      <c r="F633" s="252"/>
      <c r="H633" s="269" t="b">
        <f>IF(ISBLANK(C633),TRUE,IF(OR(ISBLANK(D633),ISBLANK(E633),ISBLANK(F633),ISBLANK(#REF!)),FALSE,TRUE))</f>
        <v>1</v>
      </c>
      <c r="I633" s="46">
        <f t="shared" si="64"/>
        <v>0</v>
      </c>
      <c r="J633" s="46">
        <f t="shared" si="65"/>
        <v>0</v>
      </c>
      <c r="K633" s="46">
        <f t="shared" si="66"/>
        <v>0</v>
      </c>
      <c r="L633" s="46">
        <f t="shared" si="67"/>
        <v>0</v>
      </c>
      <c r="M633" s="46">
        <f t="shared" si="68"/>
        <v>0</v>
      </c>
      <c r="N633" s="46">
        <f t="shared" si="69"/>
        <v>0</v>
      </c>
      <c r="P633" s="46" t="b">
        <f t="shared" si="70"/>
        <v>1</v>
      </c>
    </row>
    <row r="634" spans="2:16" ht="15.75" x14ac:dyDescent="0.25">
      <c r="B634" s="245">
        <v>619</v>
      </c>
      <c r="C634" s="251"/>
      <c r="D634" s="252"/>
      <c r="E634" s="251"/>
      <c r="F634" s="252"/>
      <c r="H634" s="269" t="b">
        <f>IF(ISBLANK(C634),TRUE,IF(OR(ISBLANK(D634),ISBLANK(E634),ISBLANK(F634),ISBLANK(#REF!)),FALSE,TRUE))</f>
        <v>1</v>
      </c>
      <c r="I634" s="46">
        <f t="shared" si="64"/>
        <v>0</v>
      </c>
      <c r="J634" s="46">
        <f t="shared" si="65"/>
        <v>0</v>
      </c>
      <c r="K634" s="46">
        <f t="shared" si="66"/>
        <v>0</v>
      </c>
      <c r="L634" s="46">
        <f t="shared" si="67"/>
        <v>0</v>
      </c>
      <c r="M634" s="46">
        <f t="shared" si="68"/>
        <v>0</v>
      </c>
      <c r="N634" s="46">
        <f t="shared" si="69"/>
        <v>0</v>
      </c>
      <c r="P634" s="46" t="b">
        <f t="shared" si="70"/>
        <v>1</v>
      </c>
    </row>
    <row r="635" spans="2:16" ht="15.75" x14ac:dyDescent="0.25">
      <c r="B635" s="245">
        <v>620</v>
      </c>
      <c r="C635" s="251"/>
      <c r="D635" s="252"/>
      <c r="E635" s="251"/>
      <c r="F635" s="252"/>
      <c r="H635" s="269" t="b">
        <f>IF(ISBLANK(C635),TRUE,IF(OR(ISBLANK(D635),ISBLANK(E635),ISBLANK(F635),ISBLANK(#REF!)),FALSE,TRUE))</f>
        <v>1</v>
      </c>
      <c r="I635" s="46">
        <f t="shared" si="64"/>
        <v>0</v>
      </c>
      <c r="J635" s="46">
        <f t="shared" si="65"/>
        <v>0</v>
      </c>
      <c r="K635" s="46">
        <f t="shared" si="66"/>
        <v>0</v>
      </c>
      <c r="L635" s="46">
        <f t="shared" si="67"/>
        <v>0</v>
      </c>
      <c r="M635" s="46">
        <f t="shared" si="68"/>
        <v>0</v>
      </c>
      <c r="N635" s="46">
        <f t="shared" si="69"/>
        <v>0</v>
      </c>
      <c r="P635" s="46" t="b">
        <f t="shared" si="70"/>
        <v>1</v>
      </c>
    </row>
    <row r="636" spans="2:16" ht="15.75" x14ac:dyDescent="0.25">
      <c r="B636" s="245">
        <v>621</v>
      </c>
      <c r="C636" s="251"/>
      <c r="D636" s="252"/>
      <c r="E636" s="251"/>
      <c r="F636" s="252"/>
      <c r="H636" s="269" t="b">
        <f>IF(ISBLANK(C636),TRUE,IF(OR(ISBLANK(D636),ISBLANK(E636),ISBLANK(F636),ISBLANK(#REF!)),FALSE,TRUE))</f>
        <v>1</v>
      </c>
      <c r="I636" s="46">
        <f t="shared" si="64"/>
        <v>0</v>
      </c>
      <c r="J636" s="46">
        <f t="shared" si="65"/>
        <v>0</v>
      </c>
      <c r="K636" s="46">
        <f t="shared" si="66"/>
        <v>0</v>
      </c>
      <c r="L636" s="46">
        <f t="shared" si="67"/>
        <v>0</v>
      </c>
      <c r="M636" s="46">
        <f t="shared" si="68"/>
        <v>0</v>
      </c>
      <c r="N636" s="46">
        <f t="shared" si="69"/>
        <v>0</v>
      </c>
      <c r="P636" s="46" t="b">
        <f t="shared" si="70"/>
        <v>1</v>
      </c>
    </row>
    <row r="637" spans="2:16" ht="15.75" x14ac:dyDescent="0.25">
      <c r="B637" s="245">
        <v>622</v>
      </c>
      <c r="C637" s="251"/>
      <c r="D637" s="252"/>
      <c r="E637" s="251"/>
      <c r="F637" s="252"/>
      <c r="H637" s="269" t="b">
        <f>IF(ISBLANK(C637),TRUE,IF(OR(ISBLANK(D637),ISBLANK(E637),ISBLANK(F637),ISBLANK(#REF!)),FALSE,TRUE))</f>
        <v>1</v>
      </c>
      <c r="I637" s="46">
        <f t="shared" si="64"/>
        <v>0</v>
      </c>
      <c r="J637" s="46">
        <f t="shared" si="65"/>
        <v>0</v>
      </c>
      <c r="K637" s="46">
        <f t="shared" si="66"/>
        <v>0</v>
      </c>
      <c r="L637" s="46">
        <f t="shared" si="67"/>
        <v>0</v>
      </c>
      <c r="M637" s="46">
        <f t="shared" si="68"/>
        <v>0</v>
      </c>
      <c r="N637" s="46">
        <f t="shared" si="69"/>
        <v>0</v>
      </c>
      <c r="P637" s="46" t="b">
        <f t="shared" si="70"/>
        <v>1</v>
      </c>
    </row>
    <row r="638" spans="2:16" ht="15.75" x14ac:dyDescent="0.25">
      <c r="B638" s="245">
        <v>623</v>
      </c>
      <c r="C638" s="251"/>
      <c r="D638" s="252"/>
      <c r="E638" s="251"/>
      <c r="F638" s="252"/>
      <c r="H638" s="269" t="b">
        <f>IF(ISBLANK(C638),TRUE,IF(OR(ISBLANK(D638),ISBLANK(E638),ISBLANK(F638),ISBLANK(#REF!)),FALSE,TRUE))</f>
        <v>1</v>
      </c>
      <c r="I638" s="46">
        <f t="shared" si="64"/>
        <v>0</v>
      </c>
      <c r="J638" s="46">
        <f t="shared" si="65"/>
        <v>0</v>
      </c>
      <c r="K638" s="46">
        <f t="shared" si="66"/>
        <v>0</v>
      </c>
      <c r="L638" s="46">
        <f t="shared" si="67"/>
        <v>0</v>
      </c>
      <c r="M638" s="46">
        <f t="shared" si="68"/>
        <v>0</v>
      </c>
      <c r="N638" s="46">
        <f t="shared" si="69"/>
        <v>0</v>
      </c>
      <c r="P638" s="46" t="b">
        <f t="shared" si="70"/>
        <v>1</v>
      </c>
    </row>
    <row r="639" spans="2:16" ht="15.75" x14ac:dyDescent="0.25">
      <c r="B639" s="245">
        <v>624</v>
      </c>
      <c r="C639" s="251"/>
      <c r="D639" s="252"/>
      <c r="E639" s="251"/>
      <c r="F639" s="252"/>
      <c r="H639" s="269" t="b">
        <f>IF(ISBLANK(C639),TRUE,IF(OR(ISBLANK(D639),ISBLANK(E639),ISBLANK(F639),ISBLANK(#REF!)),FALSE,TRUE))</f>
        <v>1</v>
      </c>
      <c r="I639" s="46">
        <f t="shared" si="64"/>
        <v>0</v>
      </c>
      <c r="J639" s="46">
        <f t="shared" si="65"/>
        <v>0</v>
      </c>
      <c r="K639" s="46">
        <f t="shared" si="66"/>
        <v>0</v>
      </c>
      <c r="L639" s="46">
        <f t="shared" si="67"/>
        <v>0</v>
      </c>
      <c r="M639" s="46">
        <f t="shared" si="68"/>
        <v>0</v>
      </c>
      <c r="N639" s="46">
        <f t="shared" si="69"/>
        <v>0</v>
      </c>
      <c r="P639" s="46" t="b">
        <f t="shared" si="70"/>
        <v>1</v>
      </c>
    </row>
    <row r="640" spans="2:16" ht="15.75" x14ac:dyDescent="0.25">
      <c r="B640" s="245">
        <v>625</v>
      </c>
      <c r="C640" s="251"/>
      <c r="D640" s="252"/>
      <c r="E640" s="251"/>
      <c r="F640" s="252"/>
      <c r="H640" s="269" t="b">
        <f>IF(ISBLANK(C640),TRUE,IF(OR(ISBLANK(D640),ISBLANK(E640),ISBLANK(F640),ISBLANK(#REF!)),FALSE,TRUE))</f>
        <v>1</v>
      </c>
      <c r="I640" s="46">
        <f t="shared" si="64"/>
        <v>0</v>
      </c>
      <c r="J640" s="46">
        <f t="shared" si="65"/>
        <v>0</v>
      </c>
      <c r="K640" s="46">
        <f t="shared" si="66"/>
        <v>0</v>
      </c>
      <c r="L640" s="46">
        <f t="shared" si="67"/>
        <v>0</v>
      </c>
      <c r="M640" s="46">
        <f t="shared" si="68"/>
        <v>0</v>
      </c>
      <c r="N640" s="46">
        <f t="shared" si="69"/>
        <v>0</v>
      </c>
      <c r="P640" s="46" t="b">
        <f t="shared" si="70"/>
        <v>1</v>
      </c>
    </row>
    <row r="641" spans="2:16" ht="15.75" x14ac:dyDescent="0.25">
      <c r="B641" s="245">
        <v>626</v>
      </c>
      <c r="C641" s="251"/>
      <c r="D641" s="252"/>
      <c r="E641" s="251"/>
      <c r="F641" s="252"/>
      <c r="H641" s="269" t="b">
        <f>IF(ISBLANK(C641),TRUE,IF(OR(ISBLANK(D641),ISBLANK(E641),ISBLANK(F641),ISBLANK(#REF!)),FALSE,TRUE))</f>
        <v>1</v>
      </c>
      <c r="I641" s="46">
        <f t="shared" si="64"/>
        <v>0</v>
      </c>
      <c r="J641" s="46">
        <f t="shared" si="65"/>
        <v>0</v>
      </c>
      <c r="K641" s="46">
        <f t="shared" si="66"/>
        <v>0</v>
      </c>
      <c r="L641" s="46">
        <f t="shared" si="67"/>
        <v>0</v>
      </c>
      <c r="M641" s="46">
        <f t="shared" si="68"/>
        <v>0</v>
      </c>
      <c r="N641" s="46">
        <f t="shared" si="69"/>
        <v>0</v>
      </c>
      <c r="P641" s="46" t="b">
        <f t="shared" si="70"/>
        <v>1</v>
      </c>
    </row>
    <row r="642" spans="2:16" ht="15.75" x14ac:dyDescent="0.25">
      <c r="B642" s="245">
        <v>627</v>
      </c>
      <c r="C642" s="251"/>
      <c r="D642" s="252"/>
      <c r="E642" s="251"/>
      <c r="F642" s="252"/>
      <c r="H642" s="269" t="b">
        <f>IF(ISBLANK(C642),TRUE,IF(OR(ISBLANK(D642),ISBLANK(E642),ISBLANK(F642),ISBLANK(#REF!)),FALSE,TRUE))</f>
        <v>1</v>
      </c>
      <c r="I642" s="46">
        <f t="shared" si="64"/>
        <v>0</v>
      </c>
      <c r="J642" s="46">
        <f t="shared" si="65"/>
        <v>0</v>
      </c>
      <c r="K642" s="46">
        <f t="shared" si="66"/>
        <v>0</v>
      </c>
      <c r="L642" s="46">
        <f t="shared" si="67"/>
        <v>0</v>
      </c>
      <c r="M642" s="46">
        <f t="shared" si="68"/>
        <v>0</v>
      </c>
      <c r="N642" s="46">
        <f t="shared" si="69"/>
        <v>0</v>
      </c>
      <c r="P642" s="46" t="b">
        <f t="shared" si="70"/>
        <v>1</v>
      </c>
    </row>
    <row r="643" spans="2:16" ht="15.75" x14ac:dyDescent="0.25">
      <c r="B643" s="245">
        <v>628</v>
      </c>
      <c r="C643" s="251"/>
      <c r="D643" s="252"/>
      <c r="E643" s="251"/>
      <c r="F643" s="252"/>
      <c r="H643" s="269" t="b">
        <f>IF(ISBLANK(C643),TRUE,IF(OR(ISBLANK(D643),ISBLANK(E643),ISBLANK(F643),ISBLANK(#REF!)),FALSE,TRUE))</f>
        <v>1</v>
      </c>
      <c r="I643" s="46">
        <f t="shared" si="64"/>
        <v>0</v>
      </c>
      <c r="J643" s="46">
        <f t="shared" si="65"/>
        <v>0</v>
      </c>
      <c r="K643" s="46">
        <f t="shared" si="66"/>
        <v>0</v>
      </c>
      <c r="L643" s="46">
        <f t="shared" si="67"/>
        <v>0</v>
      </c>
      <c r="M643" s="46">
        <f t="shared" si="68"/>
        <v>0</v>
      </c>
      <c r="N643" s="46">
        <f t="shared" si="69"/>
        <v>0</v>
      </c>
      <c r="P643" s="46" t="b">
        <f t="shared" si="70"/>
        <v>1</v>
      </c>
    </row>
    <row r="644" spans="2:16" ht="15.75" x14ac:dyDescent="0.25">
      <c r="B644" s="245">
        <v>629</v>
      </c>
      <c r="C644" s="251"/>
      <c r="D644" s="252"/>
      <c r="E644" s="251"/>
      <c r="F644" s="252"/>
      <c r="H644" s="269" t="b">
        <f>IF(ISBLANK(C644),TRUE,IF(OR(ISBLANK(D644),ISBLANK(E644),ISBLANK(F644),ISBLANK(#REF!)),FALSE,TRUE))</f>
        <v>1</v>
      </c>
      <c r="I644" s="46">
        <f t="shared" si="64"/>
        <v>0</v>
      </c>
      <c r="J644" s="46">
        <f t="shared" si="65"/>
        <v>0</v>
      </c>
      <c r="K644" s="46">
        <f t="shared" si="66"/>
        <v>0</v>
      </c>
      <c r="L644" s="46">
        <f t="shared" si="67"/>
        <v>0</v>
      </c>
      <c r="M644" s="46">
        <f t="shared" si="68"/>
        <v>0</v>
      </c>
      <c r="N644" s="46">
        <f t="shared" si="69"/>
        <v>0</v>
      </c>
      <c r="P644" s="46" t="b">
        <f t="shared" si="70"/>
        <v>1</v>
      </c>
    </row>
    <row r="645" spans="2:16" ht="15.75" x14ac:dyDescent="0.25">
      <c r="B645" s="245">
        <v>630</v>
      </c>
      <c r="C645" s="251"/>
      <c r="D645" s="252"/>
      <c r="E645" s="251"/>
      <c r="F645" s="252"/>
      <c r="H645" s="269" t="b">
        <f>IF(ISBLANK(C645),TRUE,IF(OR(ISBLANK(D645),ISBLANK(E645),ISBLANK(F645),ISBLANK(#REF!)),FALSE,TRUE))</f>
        <v>1</v>
      </c>
      <c r="I645" s="46">
        <f t="shared" si="64"/>
        <v>0</v>
      </c>
      <c r="J645" s="46">
        <f t="shared" si="65"/>
        <v>0</v>
      </c>
      <c r="K645" s="46">
        <f t="shared" si="66"/>
        <v>0</v>
      </c>
      <c r="L645" s="46">
        <f t="shared" si="67"/>
        <v>0</v>
      </c>
      <c r="M645" s="46">
        <f t="shared" si="68"/>
        <v>0</v>
      </c>
      <c r="N645" s="46">
        <f t="shared" si="69"/>
        <v>0</v>
      </c>
      <c r="P645" s="46" t="b">
        <f t="shared" si="70"/>
        <v>1</v>
      </c>
    </row>
    <row r="646" spans="2:16" ht="15.75" x14ac:dyDescent="0.25">
      <c r="B646" s="245">
        <v>631</v>
      </c>
      <c r="C646" s="251"/>
      <c r="D646" s="252"/>
      <c r="E646" s="251"/>
      <c r="F646" s="252"/>
      <c r="H646" s="269" t="b">
        <f>IF(ISBLANK(C646),TRUE,IF(OR(ISBLANK(D646),ISBLANK(E646),ISBLANK(F646),ISBLANK(#REF!)),FALSE,TRUE))</f>
        <v>1</v>
      </c>
      <c r="I646" s="46">
        <f t="shared" si="64"/>
        <v>0</v>
      </c>
      <c r="J646" s="46">
        <f t="shared" si="65"/>
        <v>0</v>
      </c>
      <c r="K646" s="46">
        <f t="shared" si="66"/>
        <v>0</v>
      </c>
      <c r="L646" s="46">
        <f t="shared" si="67"/>
        <v>0</v>
      </c>
      <c r="M646" s="46">
        <f t="shared" si="68"/>
        <v>0</v>
      </c>
      <c r="N646" s="46">
        <f t="shared" si="69"/>
        <v>0</v>
      </c>
      <c r="P646" s="46" t="b">
        <f t="shared" si="70"/>
        <v>1</v>
      </c>
    </row>
    <row r="647" spans="2:16" ht="15.75" x14ac:dyDescent="0.25">
      <c r="B647" s="245">
        <v>632</v>
      </c>
      <c r="C647" s="251"/>
      <c r="D647" s="252"/>
      <c r="E647" s="251"/>
      <c r="F647" s="252"/>
      <c r="H647" s="269" t="b">
        <f>IF(ISBLANK(C647),TRUE,IF(OR(ISBLANK(D647),ISBLANK(E647),ISBLANK(F647),ISBLANK(#REF!)),FALSE,TRUE))</f>
        <v>1</v>
      </c>
      <c r="I647" s="46">
        <f t="shared" si="64"/>
        <v>0</v>
      </c>
      <c r="J647" s="46">
        <f t="shared" si="65"/>
        <v>0</v>
      </c>
      <c r="K647" s="46">
        <f t="shared" si="66"/>
        <v>0</v>
      </c>
      <c r="L647" s="46">
        <f t="shared" si="67"/>
        <v>0</v>
      </c>
      <c r="M647" s="46">
        <f t="shared" si="68"/>
        <v>0</v>
      </c>
      <c r="N647" s="46">
        <f t="shared" si="69"/>
        <v>0</v>
      </c>
      <c r="P647" s="46" t="b">
        <f t="shared" si="70"/>
        <v>1</v>
      </c>
    </row>
    <row r="648" spans="2:16" ht="15.75" x14ac:dyDescent="0.25">
      <c r="B648" s="245">
        <v>633</v>
      </c>
      <c r="C648" s="251"/>
      <c r="D648" s="252"/>
      <c r="E648" s="251"/>
      <c r="F648" s="252"/>
      <c r="H648" s="269" t="b">
        <f>IF(ISBLANK(C648),TRUE,IF(OR(ISBLANK(D648),ISBLANK(E648),ISBLANK(F648),ISBLANK(#REF!)),FALSE,TRUE))</f>
        <v>1</v>
      </c>
      <c r="I648" s="46">
        <f t="shared" si="64"/>
        <v>0</v>
      </c>
      <c r="J648" s="46">
        <f t="shared" si="65"/>
        <v>0</v>
      </c>
      <c r="K648" s="46">
        <f t="shared" si="66"/>
        <v>0</v>
      </c>
      <c r="L648" s="46">
        <f t="shared" si="67"/>
        <v>0</v>
      </c>
      <c r="M648" s="46">
        <f t="shared" si="68"/>
        <v>0</v>
      </c>
      <c r="N648" s="46">
        <f t="shared" si="69"/>
        <v>0</v>
      </c>
      <c r="P648" s="46" t="b">
        <f t="shared" si="70"/>
        <v>1</v>
      </c>
    </row>
    <row r="649" spans="2:16" ht="15.75" x14ac:dyDescent="0.25">
      <c r="B649" s="245">
        <v>634</v>
      </c>
      <c r="C649" s="251"/>
      <c r="D649" s="252"/>
      <c r="E649" s="251"/>
      <c r="F649" s="252"/>
      <c r="H649" s="269" t="b">
        <f>IF(ISBLANK(C649),TRUE,IF(OR(ISBLANK(D649),ISBLANK(E649),ISBLANK(F649),ISBLANK(#REF!)),FALSE,TRUE))</f>
        <v>1</v>
      </c>
      <c r="I649" s="46">
        <f t="shared" si="64"/>
        <v>0</v>
      </c>
      <c r="J649" s="46">
        <f t="shared" si="65"/>
        <v>0</v>
      </c>
      <c r="K649" s="46">
        <f t="shared" si="66"/>
        <v>0</v>
      </c>
      <c r="L649" s="46">
        <f t="shared" si="67"/>
        <v>0</v>
      </c>
      <c r="M649" s="46">
        <f t="shared" si="68"/>
        <v>0</v>
      </c>
      <c r="N649" s="46">
        <f t="shared" si="69"/>
        <v>0</v>
      </c>
      <c r="P649" s="46" t="b">
        <f t="shared" si="70"/>
        <v>1</v>
      </c>
    </row>
    <row r="650" spans="2:16" ht="15.75" x14ac:dyDescent="0.25">
      <c r="B650" s="245">
        <v>635</v>
      </c>
      <c r="C650" s="251"/>
      <c r="D650" s="252"/>
      <c r="E650" s="251"/>
      <c r="F650" s="252"/>
      <c r="H650" s="269" t="b">
        <f>IF(ISBLANK(C650),TRUE,IF(OR(ISBLANK(D650),ISBLANK(E650),ISBLANK(F650),ISBLANK(#REF!)),FALSE,TRUE))</f>
        <v>1</v>
      </c>
      <c r="I650" s="46">
        <f t="shared" si="64"/>
        <v>0</v>
      </c>
      <c r="J650" s="46">
        <f t="shared" si="65"/>
        <v>0</v>
      </c>
      <c r="K650" s="46">
        <f t="shared" si="66"/>
        <v>0</v>
      </c>
      <c r="L650" s="46">
        <f t="shared" si="67"/>
        <v>0</v>
      </c>
      <c r="M650" s="46">
        <f t="shared" si="68"/>
        <v>0</v>
      </c>
      <c r="N650" s="46">
        <f t="shared" si="69"/>
        <v>0</v>
      </c>
      <c r="P650" s="46" t="b">
        <f t="shared" si="70"/>
        <v>1</v>
      </c>
    </row>
    <row r="651" spans="2:16" ht="15.75" x14ac:dyDescent="0.25">
      <c r="B651" s="245">
        <v>636</v>
      </c>
      <c r="C651" s="251"/>
      <c r="D651" s="252"/>
      <c r="E651" s="251"/>
      <c r="F651" s="252"/>
      <c r="H651" s="269" t="b">
        <f>IF(ISBLANK(C651),TRUE,IF(OR(ISBLANK(D651),ISBLANK(E651),ISBLANK(F651),ISBLANK(#REF!)),FALSE,TRUE))</f>
        <v>1</v>
      </c>
      <c r="I651" s="46">
        <f t="shared" si="64"/>
        <v>0</v>
      </c>
      <c r="J651" s="46">
        <f t="shared" si="65"/>
        <v>0</v>
      </c>
      <c r="K651" s="46">
        <f t="shared" si="66"/>
        <v>0</v>
      </c>
      <c r="L651" s="46">
        <f t="shared" si="67"/>
        <v>0</v>
      </c>
      <c r="M651" s="46">
        <f t="shared" si="68"/>
        <v>0</v>
      </c>
      <c r="N651" s="46">
        <f t="shared" si="69"/>
        <v>0</v>
      </c>
      <c r="P651" s="46" t="b">
        <f t="shared" si="70"/>
        <v>1</v>
      </c>
    </row>
    <row r="652" spans="2:16" ht="15.75" x14ac:dyDescent="0.25">
      <c r="B652" s="245">
        <v>637</v>
      </c>
      <c r="C652" s="251"/>
      <c r="D652" s="252"/>
      <c r="E652" s="251"/>
      <c r="F652" s="252"/>
      <c r="H652" s="269" t="b">
        <f>IF(ISBLANK(C652),TRUE,IF(OR(ISBLANK(D652),ISBLANK(E652),ISBLANK(F652),ISBLANK(#REF!)),FALSE,TRUE))</f>
        <v>1</v>
      </c>
      <c r="I652" s="46">
        <f t="shared" si="64"/>
        <v>0</v>
      </c>
      <c r="J652" s="46">
        <f t="shared" si="65"/>
        <v>0</v>
      </c>
      <c r="K652" s="46">
        <f t="shared" si="66"/>
        <v>0</v>
      </c>
      <c r="L652" s="46">
        <f t="shared" si="67"/>
        <v>0</v>
      </c>
      <c r="M652" s="46">
        <f t="shared" si="68"/>
        <v>0</v>
      </c>
      <c r="N652" s="46">
        <f t="shared" si="69"/>
        <v>0</v>
      </c>
      <c r="P652" s="46" t="b">
        <f t="shared" si="70"/>
        <v>1</v>
      </c>
    </row>
    <row r="653" spans="2:16" ht="15.75" x14ac:dyDescent="0.25">
      <c r="B653" s="245">
        <v>638</v>
      </c>
      <c r="C653" s="251"/>
      <c r="D653" s="252"/>
      <c r="E653" s="251"/>
      <c r="F653" s="252"/>
      <c r="H653" s="269" t="b">
        <f>IF(ISBLANK(C653),TRUE,IF(OR(ISBLANK(D653),ISBLANK(E653),ISBLANK(F653),ISBLANK(#REF!)),FALSE,TRUE))</f>
        <v>1</v>
      </c>
      <c r="I653" s="46">
        <f t="shared" si="64"/>
        <v>0</v>
      </c>
      <c r="J653" s="46">
        <f t="shared" si="65"/>
        <v>0</v>
      </c>
      <c r="K653" s="46">
        <f t="shared" si="66"/>
        <v>0</v>
      </c>
      <c r="L653" s="46">
        <f t="shared" si="67"/>
        <v>0</v>
      </c>
      <c r="M653" s="46">
        <f t="shared" si="68"/>
        <v>0</v>
      </c>
      <c r="N653" s="46">
        <f t="shared" si="69"/>
        <v>0</v>
      </c>
      <c r="P653" s="46" t="b">
        <f t="shared" si="70"/>
        <v>1</v>
      </c>
    </row>
    <row r="654" spans="2:16" ht="15.75" x14ac:dyDescent="0.25">
      <c r="B654" s="245">
        <v>639</v>
      </c>
      <c r="C654" s="251"/>
      <c r="D654" s="252"/>
      <c r="E654" s="251"/>
      <c r="F654" s="252"/>
      <c r="H654" s="269" t="b">
        <f>IF(ISBLANK(C654),TRUE,IF(OR(ISBLANK(D654),ISBLANK(E654),ISBLANK(F654),ISBLANK(#REF!)),FALSE,TRUE))</f>
        <v>1</v>
      </c>
      <c r="I654" s="46">
        <f t="shared" si="64"/>
        <v>0</v>
      </c>
      <c r="J654" s="46">
        <f t="shared" si="65"/>
        <v>0</v>
      </c>
      <c r="K654" s="46">
        <f t="shared" si="66"/>
        <v>0</v>
      </c>
      <c r="L654" s="46">
        <f t="shared" si="67"/>
        <v>0</v>
      </c>
      <c r="M654" s="46">
        <f t="shared" si="68"/>
        <v>0</v>
      </c>
      <c r="N654" s="46">
        <f t="shared" si="69"/>
        <v>0</v>
      </c>
      <c r="P654" s="46" t="b">
        <f t="shared" si="70"/>
        <v>1</v>
      </c>
    </row>
    <row r="655" spans="2:16" ht="15.75" x14ac:dyDescent="0.25">
      <c r="B655" s="245">
        <v>640</v>
      </c>
      <c r="C655" s="251"/>
      <c r="D655" s="252"/>
      <c r="E655" s="251"/>
      <c r="F655" s="252"/>
      <c r="H655" s="269" t="b">
        <f>IF(ISBLANK(C655),TRUE,IF(OR(ISBLANK(D655),ISBLANK(E655),ISBLANK(F655),ISBLANK(#REF!)),FALSE,TRUE))</f>
        <v>1</v>
      </c>
      <c r="I655" s="46">
        <f t="shared" si="64"/>
        <v>0</v>
      </c>
      <c r="J655" s="46">
        <f t="shared" si="65"/>
        <v>0</v>
      </c>
      <c r="K655" s="46">
        <f t="shared" si="66"/>
        <v>0</v>
      </c>
      <c r="L655" s="46">
        <f t="shared" si="67"/>
        <v>0</v>
      </c>
      <c r="M655" s="46">
        <f t="shared" si="68"/>
        <v>0</v>
      </c>
      <c r="N655" s="46">
        <f t="shared" si="69"/>
        <v>0</v>
      </c>
      <c r="P655" s="46" t="b">
        <f t="shared" si="70"/>
        <v>1</v>
      </c>
    </row>
    <row r="656" spans="2:16" ht="15.75" x14ac:dyDescent="0.25">
      <c r="B656" s="245">
        <v>641</v>
      </c>
      <c r="C656" s="251"/>
      <c r="D656" s="252"/>
      <c r="E656" s="251"/>
      <c r="F656" s="252"/>
      <c r="H656" s="269" t="b">
        <f>IF(ISBLANK(C656),TRUE,IF(OR(ISBLANK(D656),ISBLANK(E656),ISBLANK(F656),ISBLANK(#REF!)),FALSE,TRUE))</f>
        <v>1</v>
      </c>
      <c r="I656" s="46">
        <f t="shared" si="64"/>
        <v>0</v>
      </c>
      <c r="J656" s="46">
        <f t="shared" si="65"/>
        <v>0</v>
      </c>
      <c r="K656" s="46">
        <f t="shared" si="66"/>
        <v>0</v>
      </c>
      <c r="L656" s="46">
        <f t="shared" si="67"/>
        <v>0</v>
      </c>
      <c r="M656" s="46">
        <f t="shared" si="68"/>
        <v>0</v>
      </c>
      <c r="N656" s="46">
        <f t="shared" si="69"/>
        <v>0</v>
      </c>
      <c r="P656" s="46" t="b">
        <f t="shared" si="70"/>
        <v>1</v>
      </c>
    </row>
    <row r="657" spans="2:16" ht="15.75" x14ac:dyDescent="0.25">
      <c r="B657" s="245">
        <v>642</v>
      </c>
      <c r="C657" s="251"/>
      <c r="D657" s="252"/>
      <c r="E657" s="251"/>
      <c r="F657" s="252"/>
      <c r="H657" s="269" t="b">
        <f>IF(ISBLANK(C657),TRUE,IF(OR(ISBLANK(D657),ISBLANK(E657),ISBLANK(F657),ISBLANK(#REF!)),FALSE,TRUE))</f>
        <v>1</v>
      </c>
      <c r="I657" s="46">
        <f t="shared" ref="I657:I720" si="71">IF(E657="Retail",F657,0)</f>
        <v>0</v>
      </c>
      <c r="J657" s="46">
        <f t="shared" ref="J657:J720" si="72">IF(E657="Well Informed",F657,0)</f>
        <v>0</v>
      </c>
      <c r="K657" s="46">
        <f t="shared" ref="K657:K720" si="73">IF(E657="Professional",F657,0)</f>
        <v>0</v>
      </c>
      <c r="L657" s="46">
        <f t="shared" ref="L657:L720" si="74">IF(E657="Retail",D657,0)</f>
        <v>0</v>
      </c>
      <c r="M657" s="46">
        <f t="shared" ref="M657:M720" si="75">IF(E657="Well Informed",D657,0)</f>
        <v>0</v>
      </c>
      <c r="N657" s="46">
        <f t="shared" ref="N657:N720" si="76">IF(E657="Professional",D657,0)</f>
        <v>0</v>
      </c>
      <c r="P657" s="46" t="b">
        <f t="shared" ref="P657:P720" si="77">IF(AND(D657&lt;&gt;"",C657="N/A"),FALSE,TRUE)</f>
        <v>1</v>
      </c>
    </row>
    <row r="658" spans="2:16" ht="15.75" x14ac:dyDescent="0.25">
      <c r="B658" s="245">
        <v>643</v>
      </c>
      <c r="C658" s="251"/>
      <c r="D658" s="252"/>
      <c r="E658" s="251"/>
      <c r="F658" s="252"/>
      <c r="H658" s="269" t="b">
        <f>IF(ISBLANK(C658),TRUE,IF(OR(ISBLANK(D658),ISBLANK(E658),ISBLANK(F658),ISBLANK(#REF!)),FALSE,TRUE))</f>
        <v>1</v>
      </c>
      <c r="I658" s="46">
        <f t="shared" si="71"/>
        <v>0</v>
      </c>
      <c r="J658" s="46">
        <f t="shared" si="72"/>
        <v>0</v>
      </c>
      <c r="K658" s="46">
        <f t="shared" si="73"/>
        <v>0</v>
      </c>
      <c r="L658" s="46">
        <f t="shared" si="74"/>
        <v>0</v>
      </c>
      <c r="M658" s="46">
        <f t="shared" si="75"/>
        <v>0</v>
      </c>
      <c r="N658" s="46">
        <f t="shared" si="76"/>
        <v>0</v>
      </c>
      <c r="P658" s="46" t="b">
        <f t="shared" si="77"/>
        <v>1</v>
      </c>
    </row>
    <row r="659" spans="2:16" ht="15.75" x14ac:dyDescent="0.25">
      <c r="B659" s="245">
        <v>644</v>
      </c>
      <c r="C659" s="251"/>
      <c r="D659" s="252"/>
      <c r="E659" s="251"/>
      <c r="F659" s="252"/>
      <c r="H659" s="269" t="b">
        <f>IF(ISBLANK(C659),TRUE,IF(OR(ISBLANK(D659),ISBLANK(E659),ISBLANK(F659),ISBLANK(#REF!)),FALSE,TRUE))</f>
        <v>1</v>
      </c>
      <c r="I659" s="46">
        <f t="shared" si="71"/>
        <v>0</v>
      </c>
      <c r="J659" s="46">
        <f t="shared" si="72"/>
        <v>0</v>
      </c>
      <c r="K659" s="46">
        <f t="shared" si="73"/>
        <v>0</v>
      </c>
      <c r="L659" s="46">
        <f t="shared" si="74"/>
        <v>0</v>
      </c>
      <c r="M659" s="46">
        <f t="shared" si="75"/>
        <v>0</v>
      </c>
      <c r="N659" s="46">
        <f t="shared" si="76"/>
        <v>0</v>
      </c>
      <c r="P659" s="46" t="b">
        <f t="shared" si="77"/>
        <v>1</v>
      </c>
    </row>
    <row r="660" spans="2:16" ht="15.75" x14ac:dyDescent="0.25">
      <c r="B660" s="245">
        <v>645</v>
      </c>
      <c r="C660" s="251"/>
      <c r="D660" s="252"/>
      <c r="E660" s="251"/>
      <c r="F660" s="252"/>
      <c r="H660" s="269" t="b">
        <f>IF(ISBLANK(C660),TRUE,IF(OR(ISBLANK(D660),ISBLANK(E660),ISBLANK(F660),ISBLANK(#REF!)),FALSE,TRUE))</f>
        <v>1</v>
      </c>
      <c r="I660" s="46">
        <f t="shared" si="71"/>
        <v>0</v>
      </c>
      <c r="J660" s="46">
        <f t="shared" si="72"/>
        <v>0</v>
      </c>
      <c r="K660" s="46">
        <f t="shared" si="73"/>
        <v>0</v>
      </c>
      <c r="L660" s="46">
        <f t="shared" si="74"/>
        <v>0</v>
      </c>
      <c r="M660" s="46">
        <f t="shared" si="75"/>
        <v>0</v>
      </c>
      <c r="N660" s="46">
        <f t="shared" si="76"/>
        <v>0</v>
      </c>
      <c r="P660" s="46" t="b">
        <f t="shared" si="77"/>
        <v>1</v>
      </c>
    </row>
    <row r="661" spans="2:16" ht="15.75" x14ac:dyDescent="0.25">
      <c r="B661" s="245">
        <v>646</v>
      </c>
      <c r="C661" s="251"/>
      <c r="D661" s="252"/>
      <c r="E661" s="251"/>
      <c r="F661" s="252"/>
      <c r="H661" s="269" t="b">
        <f>IF(ISBLANK(C661),TRUE,IF(OR(ISBLANK(D661),ISBLANK(E661),ISBLANK(F661),ISBLANK(#REF!)),FALSE,TRUE))</f>
        <v>1</v>
      </c>
      <c r="I661" s="46">
        <f t="shared" si="71"/>
        <v>0</v>
      </c>
      <c r="J661" s="46">
        <f t="shared" si="72"/>
        <v>0</v>
      </c>
      <c r="K661" s="46">
        <f t="shared" si="73"/>
        <v>0</v>
      </c>
      <c r="L661" s="46">
        <f t="shared" si="74"/>
        <v>0</v>
      </c>
      <c r="M661" s="46">
        <f t="shared" si="75"/>
        <v>0</v>
      </c>
      <c r="N661" s="46">
        <f t="shared" si="76"/>
        <v>0</v>
      </c>
      <c r="P661" s="46" t="b">
        <f t="shared" si="77"/>
        <v>1</v>
      </c>
    </row>
    <row r="662" spans="2:16" ht="15.75" x14ac:dyDescent="0.25">
      <c r="B662" s="245">
        <v>647</v>
      </c>
      <c r="C662" s="251"/>
      <c r="D662" s="252"/>
      <c r="E662" s="251"/>
      <c r="F662" s="252"/>
      <c r="H662" s="269" t="b">
        <f>IF(ISBLANK(C662),TRUE,IF(OR(ISBLANK(D662),ISBLANK(E662),ISBLANK(F662),ISBLANK(#REF!)),FALSE,TRUE))</f>
        <v>1</v>
      </c>
      <c r="I662" s="46">
        <f t="shared" si="71"/>
        <v>0</v>
      </c>
      <c r="J662" s="46">
        <f t="shared" si="72"/>
        <v>0</v>
      </c>
      <c r="K662" s="46">
        <f t="shared" si="73"/>
        <v>0</v>
      </c>
      <c r="L662" s="46">
        <f t="shared" si="74"/>
        <v>0</v>
      </c>
      <c r="M662" s="46">
        <f t="shared" si="75"/>
        <v>0</v>
      </c>
      <c r="N662" s="46">
        <f t="shared" si="76"/>
        <v>0</v>
      </c>
      <c r="P662" s="46" t="b">
        <f t="shared" si="77"/>
        <v>1</v>
      </c>
    </row>
    <row r="663" spans="2:16" ht="15.75" x14ac:dyDescent="0.25">
      <c r="B663" s="245">
        <v>648</v>
      </c>
      <c r="C663" s="251"/>
      <c r="D663" s="252"/>
      <c r="E663" s="251"/>
      <c r="F663" s="252"/>
      <c r="H663" s="269" t="b">
        <f>IF(ISBLANK(C663),TRUE,IF(OR(ISBLANK(D663),ISBLANK(E663),ISBLANK(F663),ISBLANK(#REF!)),FALSE,TRUE))</f>
        <v>1</v>
      </c>
      <c r="I663" s="46">
        <f t="shared" si="71"/>
        <v>0</v>
      </c>
      <c r="J663" s="46">
        <f t="shared" si="72"/>
        <v>0</v>
      </c>
      <c r="K663" s="46">
        <f t="shared" si="73"/>
        <v>0</v>
      </c>
      <c r="L663" s="46">
        <f t="shared" si="74"/>
        <v>0</v>
      </c>
      <c r="M663" s="46">
        <f t="shared" si="75"/>
        <v>0</v>
      </c>
      <c r="N663" s="46">
        <f t="shared" si="76"/>
        <v>0</v>
      </c>
      <c r="P663" s="46" t="b">
        <f t="shared" si="77"/>
        <v>1</v>
      </c>
    </row>
    <row r="664" spans="2:16" ht="15.75" x14ac:dyDescent="0.25">
      <c r="B664" s="245">
        <v>649</v>
      </c>
      <c r="C664" s="251"/>
      <c r="D664" s="252"/>
      <c r="E664" s="251"/>
      <c r="F664" s="252"/>
      <c r="H664" s="269" t="b">
        <f>IF(ISBLANK(C664),TRUE,IF(OR(ISBLANK(D664),ISBLANK(E664),ISBLANK(F664),ISBLANK(#REF!)),FALSE,TRUE))</f>
        <v>1</v>
      </c>
      <c r="I664" s="46">
        <f t="shared" si="71"/>
        <v>0</v>
      </c>
      <c r="J664" s="46">
        <f t="shared" si="72"/>
        <v>0</v>
      </c>
      <c r="K664" s="46">
        <f t="shared" si="73"/>
        <v>0</v>
      </c>
      <c r="L664" s="46">
        <f t="shared" si="74"/>
        <v>0</v>
      </c>
      <c r="M664" s="46">
        <f t="shared" si="75"/>
        <v>0</v>
      </c>
      <c r="N664" s="46">
        <f t="shared" si="76"/>
        <v>0</v>
      </c>
      <c r="P664" s="46" t="b">
        <f t="shared" si="77"/>
        <v>1</v>
      </c>
    </row>
    <row r="665" spans="2:16" ht="15.75" x14ac:dyDescent="0.25">
      <c r="B665" s="245">
        <v>650</v>
      </c>
      <c r="C665" s="251"/>
      <c r="D665" s="252"/>
      <c r="E665" s="251"/>
      <c r="F665" s="252"/>
      <c r="H665" s="269" t="b">
        <f>IF(ISBLANK(C665),TRUE,IF(OR(ISBLANK(D665),ISBLANK(E665),ISBLANK(F665),ISBLANK(#REF!)),FALSE,TRUE))</f>
        <v>1</v>
      </c>
      <c r="I665" s="46">
        <f t="shared" si="71"/>
        <v>0</v>
      </c>
      <c r="J665" s="46">
        <f t="shared" si="72"/>
        <v>0</v>
      </c>
      <c r="K665" s="46">
        <f t="shared" si="73"/>
        <v>0</v>
      </c>
      <c r="L665" s="46">
        <f t="shared" si="74"/>
        <v>0</v>
      </c>
      <c r="M665" s="46">
        <f t="shared" si="75"/>
        <v>0</v>
      </c>
      <c r="N665" s="46">
        <f t="shared" si="76"/>
        <v>0</v>
      </c>
      <c r="P665" s="46" t="b">
        <f t="shared" si="77"/>
        <v>1</v>
      </c>
    </row>
    <row r="666" spans="2:16" ht="15.75" x14ac:dyDescent="0.25">
      <c r="B666" s="245">
        <v>651</v>
      </c>
      <c r="C666" s="251"/>
      <c r="D666" s="252"/>
      <c r="E666" s="251"/>
      <c r="F666" s="252"/>
      <c r="H666" s="269" t="b">
        <f>IF(ISBLANK(C666),TRUE,IF(OR(ISBLANK(D666),ISBLANK(E666),ISBLANK(F666),ISBLANK(#REF!)),FALSE,TRUE))</f>
        <v>1</v>
      </c>
      <c r="I666" s="46">
        <f t="shared" si="71"/>
        <v>0</v>
      </c>
      <c r="J666" s="46">
        <f t="shared" si="72"/>
        <v>0</v>
      </c>
      <c r="K666" s="46">
        <f t="shared" si="73"/>
        <v>0</v>
      </c>
      <c r="L666" s="46">
        <f t="shared" si="74"/>
        <v>0</v>
      </c>
      <c r="M666" s="46">
        <f t="shared" si="75"/>
        <v>0</v>
      </c>
      <c r="N666" s="46">
        <f t="shared" si="76"/>
        <v>0</v>
      </c>
      <c r="P666" s="46" t="b">
        <f t="shared" si="77"/>
        <v>1</v>
      </c>
    </row>
    <row r="667" spans="2:16" ht="15.75" x14ac:dyDescent="0.25">
      <c r="B667" s="245">
        <v>652</v>
      </c>
      <c r="C667" s="251"/>
      <c r="D667" s="252"/>
      <c r="E667" s="251"/>
      <c r="F667" s="252"/>
      <c r="H667" s="269" t="b">
        <f>IF(ISBLANK(C667),TRUE,IF(OR(ISBLANK(D667),ISBLANK(E667),ISBLANK(F667),ISBLANK(#REF!)),FALSE,TRUE))</f>
        <v>1</v>
      </c>
      <c r="I667" s="46">
        <f t="shared" si="71"/>
        <v>0</v>
      </c>
      <c r="J667" s="46">
        <f t="shared" si="72"/>
        <v>0</v>
      </c>
      <c r="K667" s="46">
        <f t="shared" si="73"/>
        <v>0</v>
      </c>
      <c r="L667" s="46">
        <f t="shared" si="74"/>
        <v>0</v>
      </c>
      <c r="M667" s="46">
        <f t="shared" si="75"/>
        <v>0</v>
      </c>
      <c r="N667" s="46">
        <f t="shared" si="76"/>
        <v>0</v>
      </c>
      <c r="P667" s="46" t="b">
        <f t="shared" si="77"/>
        <v>1</v>
      </c>
    </row>
    <row r="668" spans="2:16" ht="15.75" x14ac:dyDescent="0.25">
      <c r="B668" s="245">
        <v>653</v>
      </c>
      <c r="C668" s="251"/>
      <c r="D668" s="252"/>
      <c r="E668" s="251"/>
      <c r="F668" s="252"/>
      <c r="H668" s="269" t="b">
        <f>IF(ISBLANK(C668),TRUE,IF(OR(ISBLANK(D668),ISBLANK(E668),ISBLANK(F668),ISBLANK(#REF!)),FALSE,TRUE))</f>
        <v>1</v>
      </c>
      <c r="I668" s="46">
        <f t="shared" si="71"/>
        <v>0</v>
      </c>
      <c r="J668" s="46">
        <f t="shared" si="72"/>
        <v>0</v>
      </c>
      <c r="K668" s="46">
        <f t="shared" si="73"/>
        <v>0</v>
      </c>
      <c r="L668" s="46">
        <f t="shared" si="74"/>
        <v>0</v>
      </c>
      <c r="M668" s="46">
        <f t="shared" si="75"/>
        <v>0</v>
      </c>
      <c r="N668" s="46">
        <f t="shared" si="76"/>
        <v>0</v>
      </c>
      <c r="P668" s="46" t="b">
        <f t="shared" si="77"/>
        <v>1</v>
      </c>
    </row>
    <row r="669" spans="2:16" ht="15.75" x14ac:dyDescent="0.25">
      <c r="B669" s="245">
        <v>654</v>
      </c>
      <c r="C669" s="251"/>
      <c r="D669" s="252"/>
      <c r="E669" s="251"/>
      <c r="F669" s="252"/>
      <c r="H669" s="269" t="b">
        <f>IF(ISBLANK(C669),TRUE,IF(OR(ISBLANK(D669),ISBLANK(E669),ISBLANK(F669),ISBLANK(#REF!)),FALSE,TRUE))</f>
        <v>1</v>
      </c>
      <c r="I669" s="46">
        <f t="shared" si="71"/>
        <v>0</v>
      </c>
      <c r="J669" s="46">
        <f t="shared" si="72"/>
        <v>0</v>
      </c>
      <c r="K669" s="46">
        <f t="shared" si="73"/>
        <v>0</v>
      </c>
      <c r="L669" s="46">
        <f t="shared" si="74"/>
        <v>0</v>
      </c>
      <c r="M669" s="46">
        <f t="shared" si="75"/>
        <v>0</v>
      </c>
      <c r="N669" s="46">
        <f t="shared" si="76"/>
        <v>0</v>
      </c>
      <c r="P669" s="46" t="b">
        <f t="shared" si="77"/>
        <v>1</v>
      </c>
    </row>
    <row r="670" spans="2:16" ht="15.75" x14ac:dyDescent="0.25">
      <c r="B670" s="245">
        <v>655</v>
      </c>
      <c r="C670" s="251"/>
      <c r="D670" s="252"/>
      <c r="E670" s="251"/>
      <c r="F670" s="252"/>
      <c r="H670" s="269" t="b">
        <f>IF(ISBLANK(C670),TRUE,IF(OR(ISBLANK(D670),ISBLANK(E670),ISBLANK(F670),ISBLANK(#REF!)),FALSE,TRUE))</f>
        <v>1</v>
      </c>
      <c r="I670" s="46">
        <f t="shared" si="71"/>
        <v>0</v>
      </c>
      <c r="J670" s="46">
        <f t="shared" si="72"/>
        <v>0</v>
      </c>
      <c r="K670" s="46">
        <f t="shared" si="73"/>
        <v>0</v>
      </c>
      <c r="L670" s="46">
        <f t="shared" si="74"/>
        <v>0</v>
      </c>
      <c r="M670" s="46">
        <f t="shared" si="75"/>
        <v>0</v>
      </c>
      <c r="N670" s="46">
        <f t="shared" si="76"/>
        <v>0</v>
      </c>
      <c r="P670" s="46" t="b">
        <f t="shared" si="77"/>
        <v>1</v>
      </c>
    </row>
    <row r="671" spans="2:16" ht="15.75" x14ac:dyDescent="0.25">
      <c r="B671" s="245">
        <v>656</v>
      </c>
      <c r="C671" s="251"/>
      <c r="D671" s="252"/>
      <c r="E671" s="251"/>
      <c r="F671" s="252"/>
      <c r="H671" s="269" t="b">
        <f>IF(ISBLANK(C671),TRUE,IF(OR(ISBLANK(D671),ISBLANK(E671),ISBLANK(F671),ISBLANK(#REF!)),FALSE,TRUE))</f>
        <v>1</v>
      </c>
      <c r="I671" s="46">
        <f t="shared" si="71"/>
        <v>0</v>
      </c>
      <c r="J671" s="46">
        <f t="shared" si="72"/>
        <v>0</v>
      </c>
      <c r="K671" s="46">
        <f t="shared" si="73"/>
        <v>0</v>
      </c>
      <c r="L671" s="46">
        <f t="shared" si="74"/>
        <v>0</v>
      </c>
      <c r="M671" s="46">
        <f t="shared" si="75"/>
        <v>0</v>
      </c>
      <c r="N671" s="46">
        <f t="shared" si="76"/>
        <v>0</v>
      </c>
      <c r="P671" s="46" t="b">
        <f t="shared" si="77"/>
        <v>1</v>
      </c>
    </row>
    <row r="672" spans="2:16" ht="15.75" x14ac:dyDescent="0.25">
      <c r="B672" s="245">
        <v>657</v>
      </c>
      <c r="C672" s="251"/>
      <c r="D672" s="252"/>
      <c r="E672" s="251"/>
      <c r="F672" s="252"/>
      <c r="H672" s="269" t="b">
        <f>IF(ISBLANK(C672),TRUE,IF(OR(ISBLANK(D672),ISBLANK(E672),ISBLANK(F672),ISBLANK(#REF!)),FALSE,TRUE))</f>
        <v>1</v>
      </c>
      <c r="I672" s="46">
        <f t="shared" si="71"/>
        <v>0</v>
      </c>
      <c r="J672" s="46">
        <f t="shared" si="72"/>
        <v>0</v>
      </c>
      <c r="K672" s="46">
        <f t="shared" si="73"/>
        <v>0</v>
      </c>
      <c r="L672" s="46">
        <f t="shared" si="74"/>
        <v>0</v>
      </c>
      <c r="M672" s="46">
        <f t="shared" si="75"/>
        <v>0</v>
      </c>
      <c r="N672" s="46">
        <f t="shared" si="76"/>
        <v>0</v>
      </c>
      <c r="P672" s="46" t="b">
        <f t="shared" si="77"/>
        <v>1</v>
      </c>
    </row>
    <row r="673" spans="2:16" ht="15.75" x14ac:dyDescent="0.25">
      <c r="B673" s="245">
        <v>658</v>
      </c>
      <c r="C673" s="251"/>
      <c r="D673" s="252"/>
      <c r="E673" s="251"/>
      <c r="F673" s="252"/>
      <c r="H673" s="269" t="b">
        <f>IF(ISBLANK(C673),TRUE,IF(OR(ISBLANK(D673),ISBLANK(E673),ISBLANK(F673),ISBLANK(#REF!)),FALSE,TRUE))</f>
        <v>1</v>
      </c>
      <c r="I673" s="46">
        <f t="shared" si="71"/>
        <v>0</v>
      </c>
      <c r="J673" s="46">
        <f t="shared" si="72"/>
        <v>0</v>
      </c>
      <c r="K673" s="46">
        <f t="shared" si="73"/>
        <v>0</v>
      </c>
      <c r="L673" s="46">
        <f t="shared" si="74"/>
        <v>0</v>
      </c>
      <c r="M673" s="46">
        <f t="shared" si="75"/>
        <v>0</v>
      </c>
      <c r="N673" s="46">
        <f t="shared" si="76"/>
        <v>0</v>
      </c>
      <c r="P673" s="46" t="b">
        <f t="shared" si="77"/>
        <v>1</v>
      </c>
    </row>
    <row r="674" spans="2:16" ht="15.75" x14ac:dyDescent="0.25">
      <c r="B674" s="245">
        <v>659</v>
      </c>
      <c r="C674" s="251"/>
      <c r="D674" s="252"/>
      <c r="E674" s="251"/>
      <c r="F674" s="252"/>
      <c r="H674" s="269" t="b">
        <f>IF(ISBLANK(C674),TRUE,IF(OR(ISBLANK(D674),ISBLANK(E674),ISBLANK(F674),ISBLANK(#REF!)),FALSE,TRUE))</f>
        <v>1</v>
      </c>
      <c r="I674" s="46">
        <f t="shared" si="71"/>
        <v>0</v>
      </c>
      <c r="J674" s="46">
        <f t="shared" si="72"/>
        <v>0</v>
      </c>
      <c r="K674" s="46">
        <f t="shared" si="73"/>
        <v>0</v>
      </c>
      <c r="L674" s="46">
        <f t="shared" si="74"/>
        <v>0</v>
      </c>
      <c r="M674" s="46">
        <f t="shared" si="75"/>
        <v>0</v>
      </c>
      <c r="N674" s="46">
        <f t="shared" si="76"/>
        <v>0</v>
      </c>
      <c r="P674" s="46" t="b">
        <f t="shared" si="77"/>
        <v>1</v>
      </c>
    </row>
    <row r="675" spans="2:16" ht="15.75" x14ac:dyDescent="0.25">
      <c r="B675" s="245">
        <v>660</v>
      </c>
      <c r="C675" s="251"/>
      <c r="D675" s="252"/>
      <c r="E675" s="251"/>
      <c r="F675" s="252"/>
      <c r="H675" s="269" t="b">
        <f>IF(ISBLANK(C675),TRUE,IF(OR(ISBLANK(D675),ISBLANK(E675),ISBLANK(F675),ISBLANK(#REF!)),FALSE,TRUE))</f>
        <v>1</v>
      </c>
      <c r="I675" s="46">
        <f t="shared" si="71"/>
        <v>0</v>
      </c>
      <c r="J675" s="46">
        <f t="shared" si="72"/>
        <v>0</v>
      </c>
      <c r="K675" s="46">
        <f t="shared" si="73"/>
        <v>0</v>
      </c>
      <c r="L675" s="46">
        <f t="shared" si="74"/>
        <v>0</v>
      </c>
      <c r="M675" s="46">
        <f t="shared" si="75"/>
        <v>0</v>
      </c>
      <c r="N675" s="46">
        <f t="shared" si="76"/>
        <v>0</v>
      </c>
      <c r="P675" s="46" t="b">
        <f t="shared" si="77"/>
        <v>1</v>
      </c>
    </row>
    <row r="676" spans="2:16" ht="15.75" x14ac:dyDescent="0.25">
      <c r="B676" s="245">
        <v>661</v>
      </c>
      <c r="C676" s="251"/>
      <c r="D676" s="252"/>
      <c r="E676" s="251"/>
      <c r="F676" s="252"/>
      <c r="H676" s="269" t="b">
        <f>IF(ISBLANK(C676),TRUE,IF(OR(ISBLANK(D676),ISBLANK(E676),ISBLANK(F676),ISBLANK(#REF!)),FALSE,TRUE))</f>
        <v>1</v>
      </c>
      <c r="I676" s="46">
        <f t="shared" si="71"/>
        <v>0</v>
      </c>
      <c r="J676" s="46">
        <f t="shared" si="72"/>
        <v>0</v>
      </c>
      <c r="K676" s="46">
        <f t="shared" si="73"/>
        <v>0</v>
      </c>
      <c r="L676" s="46">
        <f t="shared" si="74"/>
        <v>0</v>
      </c>
      <c r="M676" s="46">
        <f t="shared" si="75"/>
        <v>0</v>
      </c>
      <c r="N676" s="46">
        <f t="shared" si="76"/>
        <v>0</v>
      </c>
      <c r="P676" s="46" t="b">
        <f t="shared" si="77"/>
        <v>1</v>
      </c>
    </row>
    <row r="677" spans="2:16" ht="15.75" x14ac:dyDescent="0.25">
      <c r="B677" s="245">
        <v>662</v>
      </c>
      <c r="C677" s="251"/>
      <c r="D677" s="252"/>
      <c r="E677" s="251"/>
      <c r="F677" s="252"/>
      <c r="H677" s="269" t="b">
        <f>IF(ISBLANK(C677),TRUE,IF(OR(ISBLANK(D677),ISBLANK(E677),ISBLANK(F677),ISBLANK(#REF!)),FALSE,TRUE))</f>
        <v>1</v>
      </c>
      <c r="I677" s="46">
        <f t="shared" si="71"/>
        <v>0</v>
      </c>
      <c r="J677" s="46">
        <f t="shared" si="72"/>
        <v>0</v>
      </c>
      <c r="K677" s="46">
        <f t="shared" si="73"/>
        <v>0</v>
      </c>
      <c r="L677" s="46">
        <f t="shared" si="74"/>
        <v>0</v>
      </c>
      <c r="M677" s="46">
        <f t="shared" si="75"/>
        <v>0</v>
      </c>
      <c r="N677" s="46">
        <f t="shared" si="76"/>
        <v>0</v>
      </c>
      <c r="P677" s="46" t="b">
        <f t="shared" si="77"/>
        <v>1</v>
      </c>
    </row>
    <row r="678" spans="2:16" ht="15.75" x14ac:dyDescent="0.25">
      <c r="B678" s="245">
        <v>663</v>
      </c>
      <c r="C678" s="251"/>
      <c r="D678" s="252"/>
      <c r="E678" s="251"/>
      <c r="F678" s="252"/>
      <c r="H678" s="269" t="b">
        <f>IF(ISBLANK(C678),TRUE,IF(OR(ISBLANK(D678),ISBLANK(E678),ISBLANK(F678),ISBLANK(#REF!)),FALSE,TRUE))</f>
        <v>1</v>
      </c>
      <c r="I678" s="46">
        <f t="shared" si="71"/>
        <v>0</v>
      </c>
      <c r="J678" s="46">
        <f t="shared" si="72"/>
        <v>0</v>
      </c>
      <c r="K678" s="46">
        <f t="shared" si="73"/>
        <v>0</v>
      </c>
      <c r="L678" s="46">
        <f t="shared" si="74"/>
        <v>0</v>
      </c>
      <c r="M678" s="46">
        <f t="shared" si="75"/>
        <v>0</v>
      </c>
      <c r="N678" s="46">
        <f t="shared" si="76"/>
        <v>0</v>
      </c>
      <c r="P678" s="46" t="b">
        <f t="shared" si="77"/>
        <v>1</v>
      </c>
    </row>
    <row r="679" spans="2:16" ht="15.75" x14ac:dyDescent="0.25">
      <c r="B679" s="245">
        <v>664</v>
      </c>
      <c r="C679" s="251"/>
      <c r="D679" s="252"/>
      <c r="E679" s="251"/>
      <c r="F679" s="252"/>
      <c r="H679" s="269" t="b">
        <f>IF(ISBLANK(C679),TRUE,IF(OR(ISBLANK(D679),ISBLANK(E679),ISBLANK(F679),ISBLANK(#REF!)),FALSE,TRUE))</f>
        <v>1</v>
      </c>
      <c r="I679" s="46">
        <f t="shared" si="71"/>
        <v>0</v>
      </c>
      <c r="J679" s="46">
        <f t="shared" si="72"/>
        <v>0</v>
      </c>
      <c r="K679" s="46">
        <f t="shared" si="73"/>
        <v>0</v>
      </c>
      <c r="L679" s="46">
        <f t="shared" si="74"/>
        <v>0</v>
      </c>
      <c r="M679" s="46">
        <f t="shared" si="75"/>
        <v>0</v>
      </c>
      <c r="N679" s="46">
        <f t="shared" si="76"/>
        <v>0</v>
      </c>
      <c r="P679" s="46" t="b">
        <f t="shared" si="77"/>
        <v>1</v>
      </c>
    </row>
    <row r="680" spans="2:16" ht="15.75" x14ac:dyDescent="0.25">
      <c r="B680" s="245">
        <v>665</v>
      </c>
      <c r="C680" s="251"/>
      <c r="D680" s="252"/>
      <c r="E680" s="251"/>
      <c r="F680" s="252"/>
      <c r="H680" s="269" t="b">
        <f>IF(ISBLANK(C680),TRUE,IF(OR(ISBLANK(D680),ISBLANK(E680),ISBLANK(F680),ISBLANK(#REF!)),FALSE,TRUE))</f>
        <v>1</v>
      </c>
      <c r="I680" s="46">
        <f t="shared" si="71"/>
        <v>0</v>
      </c>
      <c r="J680" s="46">
        <f t="shared" si="72"/>
        <v>0</v>
      </c>
      <c r="K680" s="46">
        <f t="shared" si="73"/>
        <v>0</v>
      </c>
      <c r="L680" s="46">
        <f t="shared" si="74"/>
        <v>0</v>
      </c>
      <c r="M680" s="46">
        <f t="shared" si="75"/>
        <v>0</v>
      </c>
      <c r="N680" s="46">
        <f t="shared" si="76"/>
        <v>0</v>
      </c>
      <c r="P680" s="46" t="b">
        <f t="shared" si="77"/>
        <v>1</v>
      </c>
    </row>
    <row r="681" spans="2:16" ht="15.75" x14ac:dyDescent="0.25">
      <c r="B681" s="245">
        <v>666</v>
      </c>
      <c r="C681" s="251"/>
      <c r="D681" s="252"/>
      <c r="E681" s="251"/>
      <c r="F681" s="252"/>
      <c r="H681" s="269" t="b">
        <f>IF(ISBLANK(C681),TRUE,IF(OR(ISBLANK(D681),ISBLANK(E681),ISBLANK(F681),ISBLANK(#REF!)),FALSE,TRUE))</f>
        <v>1</v>
      </c>
      <c r="I681" s="46">
        <f t="shared" si="71"/>
        <v>0</v>
      </c>
      <c r="J681" s="46">
        <f t="shared" si="72"/>
        <v>0</v>
      </c>
      <c r="K681" s="46">
        <f t="shared" si="73"/>
        <v>0</v>
      </c>
      <c r="L681" s="46">
        <f t="shared" si="74"/>
        <v>0</v>
      </c>
      <c r="M681" s="46">
        <f t="shared" si="75"/>
        <v>0</v>
      </c>
      <c r="N681" s="46">
        <f t="shared" si="76"/>
        <v>0</v>
      </c>
      <c r="P681" s="46" t="b">
        <f t="shared" si="77"/>
        <v>1</v>
      </c>
    </row>
    <row r="682" spans="2:16" ht="15.75" x14ac:dyDescent="0.25">
      <c r="B682" s="245">
        <v>667</v>
      </c>
      <c r="C682" s="251"/>
      <c r="D682" s="252"/>
      <c r="E682" s="251"/>
      <c r="F682" s="252"/>
      <c r="H682" s="269" t="b">
        <f>IF(ISBLANK(C682),TRUE,IF(OR(ISBLANK(D682),ISBLANK(E682),ISBLANK(F682),ISBLANK(#REF!)),FALSE,TRUE))</f>
        <v>1</v>
      </c>
      <c r="I682" s="46">
        <f t="shared" si="71"/>
        <v>0</v>
      </c>
      <c r="J682" s="46">
        <f t="shared" si="72"/>
        <v>0</v>
      </c>
      <c r="K682" s="46">
        <f t="shared" si="73"/>
        <v>0</v>
      </c>
      <c r="L682" s="46">
        <f t="shared" si="74"/>
        <v>0</v>
      </c>
      <c r="M682" s="46">
        <f t="shared" si="75"/>
        <v>0</v>
      </c>
      <c r="N682" s="46">
        <f t="shared" si="76"/>
        <v>0</v>
      </c>
      <c r="P682" s="46" t="b">
        <f t="shared" si="77"/>
        <v>1</v>
      </c>
    </row>
    <row r="683" spans="2:16" ht="15.75" x14ac:dyDescent="0.25">
      <c r="B683" s="245">
        <v>668</v>
      </c>
      <c r="C683" s="251"/>
      <c r="D683" s="252"/>
      <c r="E683" s="251"/>
      <c r="F683" s="252"/>
      <c r="H683" s="269" t="b">
        <f>IF(ISBLANK(C683),TRUE,IF(OR(ISBLANK(D683),ISBLANK(E683),ISBLANK(F683),ISBLANK(#REF!)),FALSE,TRUE))</f>
        <v>1</v>
      </c>
      <c r="I683" s="46">
        <f t="shared" si="71"/>
        <v>0</v>
      </c>
      <c r="J683" s="46">
        <f t="shared" si="72"/>
        <v>0</v>
      </c>
      <c r="K683" s="46">
        <f t="shared" si="73"/>
        <v>0</v>
      </c>
      <c r="L683" s="46">
        <f t="shared" si="74"/>
        <v>0</v>
      </c>
      <c r="M683" s="46">
        <f t="shared" si="75"/>
        <v>0</v>
      </c>
      <c r="N683" s="46">
        <f t="shared" si="76"/>
        <v>0</v>
      </c>
      <c r="P683" s="46" t="b">
        <f t="shared" si="77"/>
        <v>1</v>
      </c>
    </row>
    <row r="684" spans="2:16" ht="15.75" x14ac:dyDescent="0.25">
      <c r="B684" s="245">
        <v>669</v>
      </c>
      <c r="C684" s="251"/>
      <c r="D684" s="252"/>
      <c r="E684" s="251"/>
      <c r="F684" s="252"/>
      <c r="H684" s="269" t="b">
        <f>IF(ISBLANK(C684),TRUE,IF(OR(ISBLANK(D684),ISBLANK(E684),ISBLANK(F684),ISBLANK(#REF!)),FALSE,TRUE))</f>
        <v>1</v>
      </c>
      <c r="I684" s="46">
        <f t="shared" si="71"/>
        <v>0</v>
      </c>
      <c r="J684" s="46">
        <f t="shared" si="72"/>
        <v>0</v>
      </c>
      <c r="K684" s="46">
        <f t="shared" si="73"/>
        <v>0</v>
      </c>
      <c r="L684" s="46">
        <f t="shared" si="74"/>
        <v>0</v>
      </c>
      <c r="M684" s="46">
        <f t="shared" si="75"/>
        <v>0</v>
      </c>
      <c r="N684" s="46">
        <f t="shared" si="76"/>
        <v>0</v>
      </c>
      <c r="P684" s="46" t="b">
        <f t="shared" si="77"/>
        <v>1</v>
      </c>
    </row>
    <row r="685" spans="2:16" ht="15.75" x14ac:dyDescent="0.25">
      <c r="B685" s="245">
        <v>670</v>
      </c>
      <c r="C685" s="251"/>
      <c r="D685" s="252"/>
      <c r="E685" s="251"/>
      <c r="F685" s="252"/>
      <c r="H685" s="269" t="b">
        <f>IF(ISBLANK(C685),TRUE,IF(OR(ISBLANK(D685),ISBLANK(E685),ISBLANK(F685),ISBLANK(#REF!)),FALSE,TRUE))</f>
        <v>1</v>
      </c>
      <c r="I685" s="46">
        <f t="shared" si="71"/>
        <v>0</v>
      </c>
      <c r="J685" s="46">
        <f t="shared" si="72"/>
        <v>0</v>
      </c>
      <c r="K685" s="46">
        <f t="shared" si="73"/>
        <v>0</v>
      </c>
      <c r="L685" s="46">
        <f t="shared" si="74"/>
        <v>0</v>
      </c>
      <c r="M685" s="46">
        <f t="shared" si="75"/>
        <v>0</v>
      </c>
      <c r="N685" s="46">
        <f t="shared" si="76"/>
        <v>0</v>
      </c>
      <c r="P685" s="46" t="b">
        <f t="shared" si="77"/>
        <v>1</v>
      </c>
    </row>
    <row r="686" spans="2:16" ht="15.75" x14ac:dyDescent="0.25">
      <c r="B686" s="245">
        <v>671</v>
      </c>
      <c r="C686" s="251"/>
      <c r="D686" s="252"/>
      <c r="E686" s="251"/>
      <c r="F686" s="252"/>
      <c r="H686" s="269" t="b">
        <f>IF(ISBLANK(C686),TRUE,IF(OR(ISBLANK(D686),ISBLANK(E686),ISBLANK(F686),ISBLANK(#REF!)),FALSE,TRUE))</f>
        <v>1</v>
      </c>
      <c r="I686" s="46">
        <f t="shared" si="71"/>
        <v>0</v>
      </c>
      <c r="J686" s="46">
        <f t="shared" si="72"/>
        <v>0</v>
      </c>
      <c r="K686" s="46">
        <f t="shared" si="73"/>
        <v>0</v>
      </c>
      <c r="L686" s="46">
        <f t="shared" si="74"/>
        <v>0</v>
      </c>
      <c r="M686" s="46">
        <f t="shared" si="75"/>
        <v>0</v>
      </c>
      <c r="N686" s="46">
        <f t="shared" si="76"/>
        <v>0</v>
      </c>
      <c r="P686" s="46" t="b">
        <f t="shared" si="77"/>
        <v>1</v>
      </c>
    </row>
    <row r="687" spans="2:16" ht="15.75" x14ac:dyDescent="0.25">
      <c r="B687" s="245">
        <v>672</v>
      </c>
      <c r="C687" s="251"/>
      <c r="D687" s="252"/>
      <c r="E687" s="251"/>
      <c r="F687" s="252"/>
      <c r="H687" s="269" t="b">
        <f>IF(ISBLANK(C687),TRUE,IF(OR(ISBLANK(D687),ISBLANK(E687),ISBLANK(F687),ISBLANK(#REF!)),FALSE,TRUE))</f>
        <v>1</v>
      </c>
      <c r="I687" s="46">
        <f t="shared" si="71"/>
        <v>0</v>
      </c>
      <c r="J687" s="46">
        <f t="shared" si="72"/>
        <v>0</v>
      </c>
      <c r="K687" s="46">
        <f t="shared" si="73"/>
        <v>0</v>
      </c>
      <c r="L687" s="46">
        <f t="shared" si="74"/>
        <v>0</v>
      </c>
      <c r="M687" s="46">
        <f t="shared" si="75"/>
        <v>0</v>
      </c>
      <c r="N687" s="46">
        <f t="shared" si="76"/>
        <v>0</v>
      </c>
      <c r="P687" s="46" t="b">
        <f t="shared" si="77"/>
        <v>1</v>
      </c>
    </row>
    <row r="688" spans="2:16" ht="15.75" x14ac:dyDescent="0.25">
      <c r="B688" s="245">
        <v>673</v>
      </c>
      <c r="C688" s="251"/>
      <c r="D688" s="252"/>
      <c r="E688" s="251"/>
      <c r="F688" s="252"/>
      <c r="H688" s="269" t="b">
        <f>IF(ISBLANK(C688),TRUE,IF(OR(ISBLANK(D688),ISBLANK(E688),ISBLANK(F688),ISBLANK(#REF!)),FALSE,TRUE))</f>
        <v>1</v>
      </c>
      <c r="I688" s="46">
        <f t="shared" si="71"/>
        <v>0</v>
      </c>
      <c r="J688" s="46">
        <f t="shared" si="72"/>
        <v>0</v>
      </c>
      <c r="K688" s="46">
        <f t="shared" si="73"/>
        <v>0</v>
      </c>
      <c r="L688" s="46">
        <f t="shared" si="74"/>
        <v>0</v>
      </c>
      <c r="M688" s="46">
        <f t="shared" si="75"/>
        <v>0</v>
      </c>
      <c r="N688" s="46">
        <f t="shared" si="76"/>
        <v>0</v>
      </c>
      <c r="P688" s="46" t="b">
        <f t="shared" si="77"/>
        <v>1</v>
      </c>
    </row>
    <row r="689" spans="2:16" ht="15.75" x14ac:dyDescent="0.25">
      <c r="B689" s="245">
        <v>674</v>
      </c>
      <c r="C689" s="251"/>
      <c r="D689" s="252"/>
      <c r="E689" s="251"/>
      <c r="F689" s="252"/>
      <c r="H689" s="269" t="b">
        <f>IF(ISBLANK(C689),TRUE,IF(OR(ISBLANK(D689),ISBLANK(E689),ISBLANK(F689),ISBLANK(#REF!)),FALSE,TRUE))</f>
        <v>1</v>
      </c>
      <c r="I689" s="46">
        <f t="shared" si="71"/>
        <v>0</v>
      </c>
      <c r="J689" s="46">
        <f t="shared" si="72"/>
        <v>0</v>
      </c>
      <c r="K689" s="46">
        <f t="shared" si="73"/>
        <v>0</v>
      </c>
      <c r="L689" s="46">
        <f t="shared" si="74"/>
        <v>0</v>
      </c>
      <c r="M689" s="46">
        <f t="shared" si="75"/>
        <v>0</v>
      </c>
      <c r="N689" s="46">
        <f t="shared" si="76"/>
        <v>0</v>
      </c>
      <c r="P689" s="46" t="b">
        <f t="shared" si="77"/>
        <v>1</v>
      </c>
    </row>
    <row r="690" spans="2:16" ht="15.75" x14ac:dyDescent="0.25">
      <c r="B690" s="245">
        <v>675</v>
      </c>
      <c r="C690" s="251"/>
      <c r="D690" s="252"/>
      <c r="E690" s="251"/>
      <c r="F690" s="252"/>
      <c r="H690" s="269" t="b">
        <f>IF(ISBLANK(C690),TRUE,IF(OR(ISBLANK(D690),ISBLANK(E690),ISBLANK(F690),ISBLANK(#REF!)),FALSE,TRUE))</f>
        <v>1</v>
      </c>
      <c r="I690" s="46">
        <f t="shared" si="71"/>
        <v>0</v>
      </c>
      <c r="J690" s="46">
        <f t="shared" si="72"/>
        <v>0</v>
      </c>
      <c r="K690" s="46">
        <f t="shared" si="73"/>
        <v>0</v>
      </c>
      <c r="L690" s="46">
        <f t="shared" si="74"/>
        <v>0</v>
      </c>
      <c r="M690" s="46">
        <f t="shared" si="75"/>
        <v>0</v>
      </c>
      <c r="N690" s="46">
        <f t="shared" si="76"/>
        <v>0</v>
      </c>
      <c r="P690" s="46" t="b">
        <f t="shared" si="77"/>
        <v>1</v>
      </c>
    </row>
    <row r="691" spans="2:16" ht="15.75" x14ac:dyDescent="0.25">
      <c r="B691" s="245">
        <v>676</v>
      </c>
      <c r="C691" s="251"/>
      <c r="D691" s="252"/>
      <c r="E691" s="251"/>
      <c r="F691" s="252"/>
      <c r="H691" s="269" t="b">
        <f>IF(ISBLANK(C691),TRUE,IF(OR(ISBLANK(D691),ISBLANK(E691),ISBLANK(F691),ISBLANK(#REF!)),FALSE,TRUE))</f>
        <v>1</v>
      </c>
      <c r="I691" s="46">
        <f t="shared" si="71"/>
        <v>0</v>
      </c>
      <c r="J691" s="46">
        <f t="shared" si="72"/>
        <v>0</v>
      </c>
      <c r="K691" s="46">
        <f t="shared" si="73"/>
        <v>0</v>
      </c>
      <c r="L691" s="46">
        <f t="shared" si="74"/>
        <v>0</v>
      </c>
      <c r="M691" s="46">
        <f t="shared" si="75"/>
        <v>0</v>
      </c>
      <c r="N691" s="46">
        <f t="shared" si="76"/>
        <v>0</v>
      </c>
      <c r="P691" s="46" t="b">
        <f t="shared" si="77"/>
        <v>1</v>
      </c>
    </row>
    <row r="692" spans="2:16" ht="15.75" x14ac:dyDescent="0.25">
      <c r="B692" s="245">
        <v>677</v>
      </c>
      <c r="C692" s="251"/>
      <c r="D692" s="252"/>
      <c r="E692" s="251"/>
      <c r="F692" s="252"/>
      <c r="H692" s="269" t="b">
        <f>IF(ISBLANK(C692),TRUE,IF(OR(ISBLANK(D692),ISBLANK(E692),ISBLANK(F692),ISBLANK(#REF!)),FALSE,TRUE))</f>
        <v>1</v>
      </c>
      <c r="I692" s="46">
        <f t="shared" si="71"/>
        <v>0</v>
      </c>
      <c r="J692" s="46">
        <f t="shared" si="72"/>
        <v>0</v>
      </c>
      <c r="K692" s="46">
        <f t="shared" si="73"/>
        <v>0</v>
      </c>
      <c r="L692" s="46">
        <f t="shared" si="74"/>
        <v>0</v>
      </c>
      <c r="M692" s="46">
        <f t="shared" si="75"/>
        <v>0</v>
      </c>
      <c r="N692" s="46">
        <f t="shared" si="76"/>
        <v>0</v>
      </c>
      <c r="P692" s="46" t="b">
        <f t="shared" si="77"/>
        <v>1</v>
      </c>
    </row>
    <row r="693" spans="2:16" ht="15.75" x14ac:dyDescent="0.25">
      <c r="B693" s="245">
        <v>678</v>
      </c>
      <c r="C693" s="251"/>
      <c r="D693" s="252"/>
      <c r="E693" s="251"/>
      <c r="F693" s="252"/>
      <c r="H693" s="269" t="b">
        <f>IF(ISBLANK(C693),TRUE,IF(OR(ISBLANK(D693),ISBLANK(E693),ISBLANK(F693),ISBLANK(#REF!)),FALSE,TRUE))</f>
        <v>1</v>
      </c>
      <c r="I693" s="46">
        <f t="shared" si="71"/>
        <v>0</v>
      </c>
      <c r="J693" s="46">
        <f t="shared" si="72"/>
        <v>0</v>
      </c>
      <c r="K693" s="46">
        <f t="shared" si="73"/>
        <v>0</v>
      </c>
      <c r="L693" s="46">
        <f t="shared" si="74"/>
        <v>0</v>
      </c>
      <c r="M693" s="46">
        <f t="shared" si="75"/>
        <v>0</v>
      </c>
      <c r="N693" s="46">
        <f t="shared" si="76"/>
        <v>0</v>
      </c>
      <c r="P693" s="46" t="b">
        <f t="shared" si="77"/>
        <v>1</v>
      </c>
    </row>
    <row r="694" spans="2:16" ht="15.75" x14ac:dyDescent="0.25">
      <c r="B694" s="245">
        <v>679</v>
      </c>
      <c r="C694" s="251"/>
      <c r="D694" s="252"/>
      <c r="E694" s="251"/>
      <c r="F694" s="252"/>
      <c r="H694" s="269" t="b">
        <f>IF(ISBLANK(C694),TRUE,IF(OR(ISBLANK(D694),ISBLANK(E694),ISBLANK(F694),ISBLANK(#REF!)),FALSE,TRUE))</f>
        <v>1</v>
      </c>
      <c r="I694" s="46">
        <f t="shared" si="71"/>
        <v>0</v>
      </c>
      <c r="J694" s="46">
        <f t="shared" si="72"/>
        <v>0</v>
      </c>
      <c r="K694" s="46">
        <f t="shared" si="73"/>
        <v>0</v>
      </c>
      <c r="L694" s="46">
        <f t="shared" si="74"/>
        <v>0</v>
      </c>
      <c r="M694" s="46">
        <f t="shared" si="75"/>
        <v>0</v>
      </c>
      <c r="N694" s="46">
        <f t="shared" si="76"/>
        <v>0</v>
      </c>
      <c r="P694" s="46" t="b">
        <f t="shared" si="77"/>
        <v>1</v>
      </c>
    </row>
    <row r="695" spans="2:16" ht="15.75" x14ac:dyDescent="0.25">
      <c r="B695" s="245">
        <v>680</v>
      </c>
      <c r="C695" s="251"/>
      <c r="D695" s="252"/>
      <c r="E695" s="251"/>
      <c r="F695" s="252"/>
      <c r="H695" s="269" t="b">
        <f>IF(ISBLANK(C695),TRUE,IF(OR(ISBLANK(D695),ISBLANK(E695),ISBLANK(F695),ISBLANK(#REF!)),FALSE,TRUE))</f>
        <v>1</v>
      </c>
      <c r="I695" s="46">
        <f t="shared" si="71"/>
        <v>0</v>
      </c>
      <c r="J695" s="46">
        <f t="shared" si="72"/>
        <v>0</v>
      </c>
      <c r="K695" s="46">
        <f t="shared" si="73"/>
        <v>0</v>
      </c>
      <c r="L695" s="46">
        <f t="shared" si="74"/>
        <v>0</v>
      </c>
      <c r="M695" s="46">
        <f t="shared" si="75"/>
        <v>0</v>
      </c>
      <c r="N695" s="46">
        <f t="shared" si="76"/>
        <v>0</v>
      </c>
      <c r="P695" s="46" t="b">
        <f t="shared" si="77"/>
        <v>1</v>
      </c>
    </row>
    <row r="696" spans="2:16" ht="15.75" x14ac:dyDescent="0.25">
      <c r="B696" s="245">
        <v>681</v>
      </c>
      <c r="C696" s="251"/>
      <c r="D696" s="252"/>
      <c r="E696" s="251"/>
      <c r="F696" s="252"/>
      <c r="H696" s="269" t="b">
        <f>IF(ISBLANK(C696),TRUE,IF(OR(ISBLANK(D696),ISBLANK(E696),ISBLANK(F696),ISBLANK(#REF!)),FALSE,TRUE))</f>
        <v>1</v>
      </c>
      <c r="I696" s="46">
        <f t="shared" si="71"/>
        <v>0</v>
      </c>
      <c r="J696" s="46">
        <f t="shared" si="72"/>
        <v>0</v>
      </c>
      <c r="K696" s="46">
        <f t="shared" si="73"/>
        <v>0</v>
      </c>
      <c r="L696" s="46">
        <f t="shared" si="74"/>
        <v>0</v>
      </c>
      <c r="M696" s="46">
        <f t="shared" si="75"/>
        <v>0</v>
      </c>
      <c r="N696" s="46">
        <f t="shared" si="76"/>
        <v>0</v>
      </c>
      <c r="P696" s="46" t="b">
        <f t="shared" si="77"/>
        <v>1</v>
      </c>
    </row>
    <row r="697" spans="2:16" ht="15.75" x14ac:dyDescent="0.25">
      <c r="B697" s="245">
        <v>682</v>
      </c>
      <c r="C697" s="251"/>
      <c r="D697" s="252"/>
      <c r="E697" s="251"/>
      <c r="F697" s="252"/>
      <c r="H697" s="269" t="b">
        <f>IF(ISBLANK(C697),TRUE,IF(OR(ISBLANK(D697),ISBLANK(E697),ISBLANK(F697),ISBLANK(#REF!)),FALSE,TRUE))</f>
        <v>1</v>
      </c>
      <c r="I697" s="46">
        <f t="shared" si="71"/>
        <v>0</v>
      </c>
      <c r="J697" s="46">
        <f t="shared" si="72"/>
        <v>0</v>
      </c>
      <c r="K697" s="46">
        <f t="shared" si="73"/>
        <v>0</v>
      </c>
      <c r="L697" s="46">
        <f t="shared" si="74"/>
        <v>0</v>
      </c>
      <c r="M697" s="46">
        <f t="shared" si="75"/>
        <v>0</v>
      </c>
      <c r="N697" s="46">
        <f t="shared" si="76"/>
        <v>0</v>
      </c>
      <c r="P697" s="46" t="b">
        <f t="shared" si="77"/>
        <v>1</v>
      </c>
    </row>
    <row r="698" spans="2:16" ht="15.75" x14ac:dyDescent="0.25">
      <c r="B698" s="245">
        <v>683</v>
      </c>
      <c r="C698" s="251"/>
      <c r="D698" s="252"/>
      <c r="E698" s="251"/>
      <c r="F698" s="252"/>
      <c r="H698" s="269" t="b">
        <f>IF(ISBLANK(C698),TRUE,IF(OR(ISBLANK(D698),ISBLANK(E698),ISBLANK(F698),ISBLANK(#REF!)),FALSE,TRUE))</f>
        <v>1</v>
      </c>
      <c r="I698" s="46">
        <f t="shared" si="71"/>
        <v>0</v>
      </c>
      <c r="J698" s="46">
        <f t="shared" si="72"/>
        <v>0</v>
      </c>
      <c r="K698" s="46">
        <f t="shared" si="73"/>
        <v>0</v>
      </c>
      <c r="L698" s="46">
        <f t="shared" si="74"/>
        <v>0</v>
      </c>
      <c r="M698" s="46">
        <f t="shared" si="75"/>
        <v>0</v>
      </c>
      <c r="N698" s="46">
        <f t="shared" si="76"/>
        <v>0</v>
      </c>
      <c r="P698" s="46" t="b">
        <f t="shared" si="77"/>
        <v>1</v>
      </c>
    </row>
    <row r="699" spans="2:16" ht="15.75" x14ac:dyDescent="0.25">
      <c r="B699" s="245">
        <v>684</v>
      </c>
      <c r="C699" s="251"/>
      <c r="D699" s="252"/>
      <c r="E699" s="251"/>
      <c r="F699" s="252"/>
      <c r="H699" s="269" t="b">
        <f>IF(ISBLANK(C699),TRUE,IF(OR(ISBLANK(D699),ISBLANK(E699),ISBLANK(F699),ISBLANK(#REF!)),FALSE,TRUE))</f>
        <v>1</v>
      </c>
      <c r="I699" s="46">
        <f t="shared" si="71"/>
        <v>0</v>
      </c>
      <c r="J699" s="46">
        <f t="shared" si="72"/>
        <v>0</v>
      </c>
      <c r="K699" s="46">
        <f t="shared" si="73"/>
        <v>0</v>
      </c>
      <c r="L699" s="46">
        <f t="shared" si="74"/>
        <v>0</v>
      </c>
      <c r="M699" s="46">
        <f t="shared" si="75"/>
        <v>0</v>
      </c>
      <c r="N699" s="46">
        <f t="shared" si="76"/>
        <v>0</v>
      </c>
      <c r="P699" s="46" t="b">
        <f t="shared" si="77"/>
        <v>1</v>
      </c>
    </row>
    <row r="700" spans="2:16" ht="15.75" x14ac:dyDescent="0.25">
      <c r="B700" s="245">
        <v>685</v>
      </c>
      <c r="C700" s="251"/>
      <c r="D700" s="252"/>
      <c r="E700" s="251"/>
      <c r="F700" s="252"/>
      <c r="H700" s="269" t="b">
        <f>IF(ISBLANK(C700),TRUE,IF(OR(ISBLANK(D700),ISBLANK(E700),ISBLANK(F700),ISBLANK(#REF!)),FALSE,TRUE))</f>
        <v>1</v>
      </c>
      <c r="I700" s="46">
        <f t="shared" si="71"/>
        <v>0</v>
      </c>
      <c r="J700" s="46">
        <f t="shared" si="72"/>
        <v>0</v>
      </c>
      <c r="K700" s="46">
        <f t="shared" si="73"/>
        <v>0</v>
      </c>
      <c r="L700" s="46">
        <f t="shared" si="74"/>
        <v>0</v>
      </c>
      <c r="M700" s="46">
        <f t="shared" si="75"/>
        <v>0</v>
      </c>
      <c r="N700" s="46">
        <f t="shared" si="76"/>
        <v>0</v>
      </c>
      <c r="P700" s="46" t="b">
        <f t="shared" si="77"/>
        <v>1</v>
      </c>
    </row>
    <row r="701" spans="2:16" ht="15.75" x14ac:dyDescent="0.25">
      <c r="B701" s="245">
        <v>686</v>
      </c>
      <c r="C701" s="251"/>
      <c r="D701" s="252"/>
      <c r="E701" s="251"/>
      <c r="F701" s="252"/>
      <c r="H701" s="269" t="b">
        <f>IF(ISBLANK(C701),TRUE,IF(OR(ISBLANK(D701),ISBLANK(E701),ISBLANK(F701),ISBLANK(#REF!)),FALSE,TRUE))</f>
        <v>1</v>
      </c>
      <c r="I701" s="46">
        <f t="shared" si="71"/>
        <v>0</v>
      </c>
      <c r="J701" s="46">
        <f t="shared" si="72"/>
        <v>0</v>
      </c>
      <c r="K701" s="46">
        <f t="shared" si="73"/>
        <v>0</v>
      </c>
      <c r="L701" s="46">
        <f t="shared" si="74"/>
        <v>0</v>
      </c>
      <c r="M701" s="46">
        <f t="shared" si="75"/>
        <v>0</v>
      </c>
      <c r="N701" s="46">
        <f t="shared" si="76"/>
        <v>0</v>
      </c>
      <c r="P701" s="46" t="b">
        <f t="shared" si="77"/>
        <v>1</v>
      </c>
    </row>
    <row r="702" spans="2:16" ht="15.75" x14ac:dyDescent="0.25">
      <c r="B702" s="245">
        <v>687</v>
      </c>
      <c r="C702" s="251"/>
      <c r="D702" s="252"/>
      <c r="E702" s="251"/>
      <c r="F702" s="252"/>
      <c r="H702" s="269" t="b">
        <f>IF(ISBLANK(C702),TRUE,IF(OR(ISBLANK(D702),ISBLANK(E702),ISBLANK(F702),ISBLANK(#REF!)),FALSE,TRUE))</f>
        <v>1</v>
      </c>
      <c r="I702" s="46">
        <f t="shared" si="71"/>
        <v>0</v>
      </c>
      <c r="J702" s="46">
        <f t="shared" si="72"/>
        <v>0</v>
      </c>
      <c r="K702" s="46">
        <f t="shared" si="73"/>
        <v>0</v>
      </c>
      <c r="L702" s="46">
        <f t="shared" si="74"/>
        <v>0</v>
      </c>
      <c r="M702" s="46">
        <f t="shared" si="75"/>
        <v>0</v>
      </c>
      <c r="N702" s="46">
        <f t="shared" si="76"/>
        <v>0</v>
      </c>
      <c r="P702" s="46" t="b">
        <f t="shared" si="77"/>
        <v>1</v>
      </c>
    </row>
    <row r="703" spans="2:16" ht="15.75" x14ac:dyDescent="0.25">
      <c r="B703" s="245">
        <v>688</v>
      </c>
      <c r="C703" s="251"/>
      <c r="D703" s="252"/>
      <c r="E703" s="251"/>
      <c r="F703" s="252"/>
      <c r="H703" s="269" t="b">
        <f>IF(ISBLANK(C703),TRUE,IF(OR(ISBLANK(D703),ISBLANK(E703),ISBLANK(F703),ISBLANK(#REF!)),FALSE,TRUE))</f>
        <v>1</v>
      </c>
      <c r="I703" s="46">
        <f t="shared" si="71"/>
        <v>0</v>
      </c>
      <c r="J703" s="46">
        <f t="shared" si="72"/>
        <v>0</v>
      </c>
      <c r="K703" s="46">
        <f t="shared" si="73"/>
        <v>0</v>
      </c>
      <c r="L703" s="46">
        <f t="shared" si="74"/>
        <v>0</v>
      </c>
      <c r="M703" s="46">
        <f t="shared" si="75"/>
        <v>0</v>
      </c>
      <c r="N703" s="46">
        <f t="shared" si="76"/>
        <v>0</v>
      </c>
      <c r="P703" s="46" t="b">
        <f t="shared" si="77"/>
        <v>1</v>
      </c>
    </row>
    <row r="704" spans="2:16" ht="15.75" x14ac:dyDescent="0.25">
      <c r="B704" s="245">
        <v>689</v>
      </c>
      <c r="C704" s="251"/>
      <c r="D704" s="252"/>
      <c r="E704" s="251"/>
      <c r="F704" s="252"/>
      <c r="H704" s="269" t="b">
        <f>IF(ISBLANK(C704),TRUE,IF(OR(ISBLANK(D704),ISBLANK(E704),ISBLANK(F704),ISBLANK(#REF!)),FALSE,TRUE))</f>
        <v>1</v>
      </c>
      <c r="I704" s="46">
        <f t="shared" si="71"/>
        <v>0</v>
      </c>
      <c r="J704" s="46">
        <f t="shared" si="72"/>
        <v>0</v>
      </c>
      <c r="K704" s="46">
        <f t="shared" si="73"/>
        <v>0</v>
      </c>
      <c r="L704" s="46">
        <f t="shared" si="74"/>
        <v>0</v>
      </c>
      <c r="M704" s="46">
        <f t="shared" si="75"/>
        <v>0</v>
      </c>
      <c r="N704" s="46">
        <f t="shared" si="76"/>
        <v>0</v>
      </c>
      <c r="P704" s="46" t="b">
        <f t="shared" si="77"/>
        <v>1</v>
      </c>
    </row>
    <row r="705" spans="2:16" ht="15.75" x14ac:dyDescent="0.25">
      <c r="B705" s="245">
        <v>690</v>
      </c>
      <c r="C705" s="251"/>
      <c r="D705" s="252"/>
      <c r="E705" s="251"/>
      <c r="F705" s="252"/>
      <c r="H705" s="269" t="b">
        <f>IF(ISBLANK(C705),TRUE,IF(OR(ISBLANK(D705),ISBLANK(E705),ISBLANK(F705),ISBLANK(#REF!)),FALSE,TRUE))</f>
        <v>1</v>
      </c>
      <c r="I705" s="46">
        <f t="shared" si="71"/>
        <v>0</v>
      </c>
      <c r="J705" s="46">
        <f t="shared" si="72"/>
        <v>0</v>
      </c>
      <c r="K705" s="46">
        <f t="shared" si="73"/>
        <v>0</v>
      </c>
      <c r="L705" s="46">
        <f t="shared" si="74"/>
        <v>0</v>
      </c>
      <c r="M705" s="46">
        <f t="shared" si="75"/>
        <v>0</v>
      </c>
      <c r="N705" s="46">
        <f t="shared" si="76"/>
        <v>0</v>
      </c>
      <c r="P705" s="46" t="b">
        <f t="shared" si="77"/>
        <v>1</v>
      </c>
    </row>
    <row r="706" spans="2:16" ht="15.75" x14ac:dyDescent="0.25">
      <c r="B706" s="245">
        <v>691</v>
      </c>
      <c r="C706" s="251"/>
      <c r="D706" s="252"/>
      <c r="E706" s="251"/>
      <c r="F706" s="252"/>
      <c r="H706" s="269" t="b">
        <f>IF(ISBLANK(C706),TRUE,IF(OR(ISBLANK(D706),ISBLANK(E706),ISBLANK(F706),ISBLANK(#REF!)),FALSE,TRUE))</f>
        <v>1</v>
      </c>
      <c r="I706" s="46">
        <f t="shared" si="71"/>
        <v>0</v>
      </c>
      <c r="J706" s="46">
        <f t="shared" si="72"/>
        <v>0</v>
      </c>
      <c r="K706" s="46">
        <f t="shared" si="73"/>
        <v>0</v>
      </c>
      <c r="L706" s="46">
        <f t="shared" si="74"/>
        <v>0</v>
      </c>
      <c r="M706" s="46">
        <f t="shared" si="75"/>
        <v>0</v>
      </c>
      <c r="N706" s="46">
        <f t="shared" si="76"/>
        <v>0</v>
      </c>
      <c r="P706" s="46" t="b">
        <f t="shared" si="77"/>
        <v>1</v>
      </c>
    </row>
    <row r="707" spans="2:16" ht="15.75" x14ac:dyDescent="0.25">
      <c r="B707" s="245">
        <v>692</v>
      </c>
      <c r="C707" s="251"/>
      <c r="D707" s="252"/>
      <c r="E707" s="251"/>
      <c r="F707" s="252"/>
      <c r="H707" s="269" t="b">
        <f>IF(ISBLANK(C707),TRUE,IF(OR(ISBLANK(D707),ISBLANK(E707),ISBLANK(F707),ISBLANK(#REF!)),FALSE,TRUE))</f>
        <v>1</v>
      </c>
      <c r="I707" s="46">
        <f t="shared" si="71"/>
        <v>0</v>
      </c>
      <c r="J707" s="46">
        <f t="shared" si="72"/>
        <v>0</v>
      </c>
      <c r="K707" s="46">
        <f t="shared" si="73"/>
        <v>0</v>
      </c>
      <c r="L707" s="46">
        <f t="shared" si="74"/>
        <v>0</v>
      </c>
      <c r="M707" s="46">
        <f t="shared" si="75"/>
        <v>0</v>
      </c>
      <c r="N707" s="46">
        <f t="shared" si="76"/>
        <v>0</v>
      </c>
      <c r="P707" s="46" t="b">
        <f t="shared" si="77"/>
        <v>1</v>
      </c>
    </row>
    <row r="708" spans="2:16" ht="15.75" x14ac:dyDescent="0.25">
      <c r="B708" s="245">
        <v>693</v>
      </c>
      <c r="C708" s="251"/>
      <c r="D708" s="252"/>
      <c r="E708" s="251"/>
      <c r="F708" s="252"/>
      <c r="H708" s="269" t="b">
        <f>IF(ISBLANK(C708),TRUE,IF(OR(ISBLANK(D708),ISBLANK(E708),ISBLANK(F708),ISBLANK(#REF!)),FALSE,TRUE))</f>
        <v>1</v>
      </c>
      <c r="I708" s="46">
        <f t="shared" si="71"/>
        <v>0</v>
      </c>
      <c r="J708" s="46">
        <f t="shared" si="72"/>
        <v>0</v>
      </c>
      <c r="K708" s="46">
        <f t="shared" si="73"/>
        <v>0</v>
      </c>
      <c r="L708" s="46">
        <f t="shared" si="74"/>
        <v>0</v>
      </c>
      <c r="M708" s="46">
        <f t="shared" si="75"/>
        <v>0</v>
      </c>
      <c r="N708" s="46">
        <f t="shared" si="76"/>
        <v>0</v>
      </c>
      <c r="P708" s="46" t="b">
        <f t="shared" si="77"/>
        <v>1</v>
      </c>
    </row>
    <row r="709" spans="2:16" ht="15.75" x14ac:dyDescent="0.25">
      <c r="B709" s="245">
        <v>694</v>
      </c>
      <c r="C709" s="251"/>
      <c r="D709" s="252"/>
      <c r="E709" s="251"/>
      <c r="F709" s="252"/>
      <c r="H709" s="269" t="b">
        <f>IF(ISBLANK(C709),TRUE,IF(OR(ISBLANK(D709),ISBLANK(E709),ISBLANK(F709),ISBLANK(#REF!)),FALSE,TRUE))</f>
        <v>1</v>
      </c>
      <c r="I709" s="46">
        <f t="shared" si="71"/>
        <v>0</v>
      </c>
      <c r="J709" s="46">
        <f t="shared" si="72"/>
        <v>0</v>
      </c>
      <c r="K709" s="46">
        <f t="shared" si="73"/>
        <v>0</v>
      </c>
      <c r="L709" s="46">
        <f t="shared" si="74"/>
        <v>0</v>
      </c>
      <c r="M709" s="46">
        <f t="shared" si="75"/>
        <v>0</v>
      </c>
      <c r="N709" s="46">
        <f t="shared" si="76"/>
        <v>0</v>
      </c>
      <c r="P709" s="46" t="b">
        <f t="shared" si="77"/>
        <v>1</v>
      </c>
    </row>
    <row r="710" spans="2:16" ht="15.75" x14ac:dyDescent="0.25">
      <c r="B710" s="245">
        <v>695</v>
      </c>
      <c r="C710" s="251"/>
      <c r="D710" s="252"/>
      <c r="E710" s="251"/>
      <c r="F710" s="252"/>
      <c r="H710" s="269" t="b">
        <f>IF(ISBLANK(C710),TRUE,IF(OR(ISBLANK(D710),ISBLANK(E710),ISBLANK(F710),ISBLANK(#REF!)),FALSE,TRUE))</f>
        <v>1</v>
      </c>
      <c r="I710" s="46">
        <f t="shared" si="71"/>
        <v>0</v>
      </c>
      <c r="J710" s="46">
        <f t="shared" si="72"/>
        <v>0</v>
      </c>
      <c r="K710" s="46">
        <f t="shared" si="73"/>
        <v>0</v>
      </c>
      <c r="L710" s="46">
        <f t="shared" si="74"/>
        <v>0</v>
      </c>
      <c r="M710" s="46">
        <f t="shared" si="75"/>
        <v>0</v>
      </c>
      <c r="N710" s="46">
        <f t="shared" si="76"/>
        <v>0</v>
      </c>
      <c r="P710" s="46" t="b">
        <f t="shared" si="77"/>
        <v>1</v>
      </c>
    </row>
    <row r="711" spans="2:16" ht="15.75" x14ac:dyDescent="0.25">
      <c r="B711" s="245">
        <v>696</v>
      </c>
      <c r="C711" s="251"/>
      <c r="D711" s="252"/>
      <c r="E711" s="251"/>
      <c r="F711" s="252"/>
      <c r="H711" s="269" t="b">
        <f>IF(ISBLANK(C711),TRUE,IF(OR(ISBLANK(D711),ISBLANK(E711),ISBLANK(F711),ISBLANK(#REF!)),FALSE,TRUE))</f>
        <v>1</v>
      </c>
      <c r="I711" s="46">
        <f t="shared" si="71"/>
        <v>0</v>
      </c>
      <c r="J711" s="46">
        <f t="shared" si="72"/>
        <v>0</v>
      </c>
      <c r="K711" s="46">
        <f t="shared" si="73"/>
        <v>0</v>
      </c>
      <c r="L711" s="46">
        <f t="shared" si="74"/>
        <v>0</v>
      </c>
      <c r="M711" s="46">
        <f t="shared" si="75"/>
        <v>0</v>
      </c>
      <c r="N711" s="46">
        <f t="shared" si="76"/>
        <v>0</v>
      </c>
      <c r="P711" s="46" t="b">
        <f t="shared" si="77"/>
        <v>1</v>
      </c>
    </row>
    <row r="712" spans="2:16" ht="15.75" x14ac:dyDescent="0.25">
      <c r="B712" s="245">
        <v>697</v>
      </c>
      <c r="C712" s="251"/>
      <c r="D712" s="252"/>
      <c r="E712" s="251"/>
      <c r="F712" s="252"/>
      <c r="H712" s="269" t="b">
        <f>IF(ISBLANK(C712),TRUE,IF(OR(ISBLANK(D712),ISBLANK(E712),ISBLANK(F712),ISBLANK(#REF!)),FALSE,TRUE))</f>
        <v>1</v>
      </c>
      <c r="I712" s="46">
        <f t="shared" si="71"/>
        <v>0</v>
      </c>
      <c r="J712" s="46">
        <f t="shared" si="72"/>
        <v>0</v>
      </c>
      <c r="K712" s="46">
        <f t="shared" si="73"/>
        <v>0</v>
      </c>
      <c r="L712" s="46">
        <f t="shared" si="74"/>
        <v>0</v>
      </c>
      <c r="M712" s="46">
        <f t="shared" si="75"/>
        <v>0</v>
      </c>
      <c r="N712" s="46">
        <f t="shared" si="76"/>
        <v>0</v>
      </c>
      <c r="P712" s="46" t="b">
        <f t="shared" si="77"/>
        <v>1</v>
      </c>
    </row>
    <row r="713" spans="2:16" ht="15.75" x14ac:dyDescent="0.25">
      <c r="B713" s="245">
        <v>698</v>
      </c>
      <c r="C713" s="251"/>
      <c r="D713" s="252"/>
      <c r="E713" s="251"/>
      <c r="F713" s="252"/>
      <c r="H713" s="269" t="b">
        <f>IF(ISBLANK(C713),TRUE,IF(OR(ISBLANK(D713),ISBLANK(E713),ISBLANK(F713),ISBLANK(#REF!)),FALSE,TRUE))</f>
        <v>1</v>
      </c>
      <c r="I713" s="46">
        <f t="shared" si="71"/>
        <v>0</v>
      </c>
      <c r="J713" s="46">
        <f t="shared" si="72"/>
        <v>0</v>
      </c>
      <c r="K713" s="46">
        <f t="shared" si="73"/>
        <v>0</v>
      </c>
      <c r="L713" s="46">
        <f t="shared" si="74"/>
        <v>0</v>
      </c>
      <c r="M713" s="46">
        <f t="shared" si="75"/>
        <v>0</v>
      </c>
      <c r="N713" s="46">
        <f t="shared" si="76"/>
        <v>0</v>
      </c>
      <c r="P713" s="46" t="b">
        <f t="shared" si="77"/>
        <v>1</v>
      </c>
    </row>
    <row r="714" spans="2:16" ht="15.75" x14ac:dyDescent="0.25">
      <c r="B714" s="245">
        <v>699</v>
      </c>
      <c r="C714" s="251"/>
      <c r="D714" s="252"/>
      <c r="E714" s="251"/>
      <c r="F714" s="252"/>
      <c r="H714" s="269" t="b">
        <f>IF(ISBLANK(C714),TRUE,IF(OR(ISBLANK(D714),ISBLANK(E714),ISBLANK(F714),ISBLANK(#REF!)),FALSE,TRUE))</f>
        <v>1</v>
      </c>
      <c r="I714" s="46">
        <f t="shared" si="71"/>
        <v>0</v>
      </c>
      <c r="J714" s="46">
        <f t="shared" si="72"/>
        <v>0</v>
      </c>
      <c r="K714" s="46">
        <f t="shared" si="73"/>
        <v>0</v>
      </c>
      <c r="L714" s="46">
        <f t="shared" si="74"/>
        <v>0</v>
      </c>
      <c r="M714" s="46">
        <f t="shared" si="75"/>
        <v>0</v>
      </c>
      <c r="N714" s="46">
        <f t="shared" si="76"/>
        <v>0</v>
      </c>
      <c r="P714" s="46" t="b">
        <f t="shared" si="77"/>
        <v>1</v>
      </c>
    </row>
    <row r="715" spans="2:16" ht="15.75" x14ac:dyDescent="0.25">
      <c r="B715" s="245">
        <v>700</v>
      </c>
      <c r="C715" s="251"/>
      <c r="D715" s="252"/>
      <c r="E715" s="251"/>
      <c r="F715" s="252"/>
      <c r="H715" s="269" t="b">
        <f>IF(ISBLANK(C715),TRUE,IF(OR(ISBLANK(D715),ISBLANK(E715),ISBLANK(F715),ISBLANK(#REF!)),FALSE,TRUE))</f>
        <v>1</v>
      </c>
      <c r="I715" s="46">
        <f t="shared" si="71"/>
        <v>0</v>
      </c>
      <c r="J715" s="46">
        <f t="shared" si="72"/>
        <v>0</v>
      </c>
      <c r="K715" s="46">
        <f t="shared" si="73"/>
        <v>0</v>
      </c>
      <c r="L715" s="46">
        <f t="shared" si="74"/>
        <v>0</v>
      </c>
      <c r="M715" s="46">
        <f t="shared" si="75"/>
        <v>0</v>
      </c>
      <c r="N715" s="46">
        <f t="shared" si="76"/>
        <v>0</v>
      </c>
      <c r="P715" s="46" t="b">
        <f t="shared" si="77"/>
        <v>1</v>
      </c>
    </row>
    <row r="716" spans="2:16" ht="15.75" x14ac:dyDescent="0.25">
      <c r="B716" s="245">
        <v>701</v>
      </c>
      <c r="C716" s="251"/>
      <c r="D716" s="252"/>
      <c r="E716" s="251"/>
      <c r="F716" s="252"/>
      <c r="H716" s="269" t="b">
        <f>IF(ISBLANK(C716),TRUE,IF(OR(ISBLANK(D716),ISBLANK(E716),ISBLANK(F716),ISBLANK(#REF!)),FALSE,TRUE))</f>
        <v>1</v>
      </c>
      <c r="I716" s="46">
        <f t="shared" si="71"/>
        <v>0</v>
      </c>
      <c r="J716" s="46">
        <f t="shared" si="72"/>
        <v>0</v>
      </c>
      <c r="K716" s="46">
        <f t="shared" si="73"/>
        <v>0</v>
      </c>
      <c r="L716" s="46">
        <f t="shared" si="74"/>
        <v>0</v>
      </c>
      <c r="M716" s="46">
        <f t="shared" si="75"/>
        <v>0</v>
      </c>
      <c r="N716" s="46">
        <f t="shared" si="76"/>
        <v>0</v>
      </c>
      <c r="P716" s="46" t="b">
        <f t="shared" si="77"/>
        <v>1</v>
      </c>
    </row>
    <row r="717" spans="2:16" ht="15.75" x14ac:dyDescent="0.25">
      <c r="B717" s="245">
        <v>702</v>
      </c>
      <c r="C717" s="251"/>
      <c r="D717" s="252"/>
      <c r="E717" s="251"/>
      <c r="F717" s="252"/>
      <c r="H717" s="269" t="b">
        <f>IF(ISBLANK(C717),TRUE,IF(OR(ISBLANK(D717),ISBLANK(E717),ISBLANK(F717),ISBLANK(#REF!)),FALSE,TRUE))</f>
        <v>1</v>
      </c>
      <c r="I717" s="46">
        <f t="shared" si="71"/>
        <v>0</v>
      </c>
      <c r="J717" s="46">
        <f t="shared" si="72"/>
        <v>0</v>
      </c>
      <c r="K717" s="46">
        <f t="shared" si="73"/>
        <v>0</v>
      </c>
      <c r="L717" s="46">
        <f t="shared" si="74"/>
        <v>0</v>
      </c>
      <c r="M717" s="46">
        <f t="shared" si="75"/>
        <v>0</v>
      </c>
      <c r="N717" s="46">
        <f t="shared" si="76"/>
        <v>0</v>
      </c>
      <c r="P717" s="46" t="b">
        <f t="shared" si="77"/>
        <v>1</v>
      </c>
    </row>
    <row r="718" spans="2:16" ht="15.75" x14ac:dyDescent="0.25">
      <c r="B718" s="245">
        <v>703</v>
      </c>
      <c r="C718" s="251"/>
      <c r="D718" s="252"/>
      <c r="E718" s="251"/>
      <c r="F718" s="252"/>
      <c r="H718" s="269" t="b">
        <f>IF(ISBLANK(C718),TRUE,IF(OR(ISBLANK(D718),ISBLANK(E718),ISBLANK(F718),ISBLANK(#REF!)),FALSE,TRUE))</f>
        <v>1</v>
      </c>
      <c r="I718" s="46">
        <f t="shared" si="71"/>
        <v>0</v>
      </c>
      <c r="J718" s="46">
        <f t="shared" si="72"/>
        <v>0</v>
      </c>
      <c r="K718" s="46">
        <f t="shared" si="73"/>
        <v>0</v>
      </c>
      <c r="L718" s="46">
        <f t="shared" si="74"/>
        <v>0</v>
      </c>
      <c r="M718" s="46">
        <f t="shared" si="75"/>
        <v>0</v>
      </c>
      <c r="N718" s="46">
        <f t="shared" si="76"/>
        <v>0</v>
      </c>
      <c r="P718" s="46" t="b">
        <f t="shared" si="77"/>
        <v>1</v>
      </c>
    </row>
    <row r="719" spans="2:16" ht="15.75" x14ac:dyDescent="0.25">
      <c r="B719" s="245">
        <v>704</v>
      </c>
      <c r="C719" s="251"/>
      <c r="D719" s="252"/>
      <c r="E719" s="251"/>
      <c r="F719" s="252"/>
      <c r="H719" s="269" t="b">
        <f>IF(ISBLANK(C719),TRUE,IF(OR(ISBLANK(D719),ISBLANK(E719),ISBLANK(F719),ISBLANK(#REF!)),FALSE,TRUE))</f>
        <v>1</v>
      </c>
      <c r="I719" s="46">
        <f t="shared" si="71"/>
        <v>0</v>
      </c>
      <c r="J719" s="46">
        <f t="shared" si="72"/>
        <v>0</v>
      </c>
      <c r="K719" s="46">
        <f t="shared" si="73"/>
        <v>0</v>
      </c>
      <c r="L719" s="46">
        <f t="shared" si="74"/>
        <v>0</v>
      </c>
      <c r="M719" s="46">
        <f t="shared" si="75"/>
        <v>0</v>
      </c>
      <c r="N719" s="46">
        <f t="shared" si="76"/>
        <v>0</v>
      </c>
      <c r="P719" s="46" t="b">
        <f t="shared" si="77"/>
        <v>1</v>
      </c>
    </row>
    <row r="720" spans="2:16" ht="15.75" x14ac:dyDescent="0.25">
      <c r="B720" s="245">
        <v>705</v>
      </c>
      <c r="C720" s="251"/>
      <c r="D720" s="252"/>
      <c r="E720" s="251"/>
      <c r="F720" s="252"/>
      <c r="H720" s="269" t="b">
        <f>IF(ISBLANK(C720),TRUE,IF(OR(ISBLANK(D720),ISBLANK(E720),ISBLANK(F720),ISBLANK(#REF!)),FALSE,TRUE))</f>
        <v>1</v>
      </c>
      <c r="I720" s="46">
        <f t="shared" si="71"/>
        <v>0</v>
      </c>
      <c r="J720" s="46">
        <f t="shared" si="72"/>
        <v>0</v>
      </c>
      <c r="K720" s="46">
        <f t="shared" si="73"/>
        <v>0</v>
      </c>
      <c r="L720" s="46">
        <f t="shared" si="74"/>
        <v>0</v>
      </c>
      <c r="M720" s="46">
        <f t="shared" si="75"/>
        <v>0</v>
      </c>
      <c r="N720" s="46">
        <f t="shared" si="76"/>
        <v>0</v>
      </c>
      <c r="P720" s="46" t="b">
        <f t="shared" si="77"/>
        <v>1</v>
      </c>
    </row>
    <row r="721" spans="2:16" ht="15.75" x14ac:dyDescent="0.25">
      <c r="B721" s="245">
        <v>706</v>
      </c>
      <c r="C721" s="251"/>
      <c r="D721" s="252"/>
      <c r="E721" s="251"/>
      <c r="F721" s="252"/>
      <c r="H721" s="269" t="b">
        <f>IF(ISBLANK(C721),TRUE,IF(OR(ISBLANK(D721),ISBLANK(E721),ISBLANK(F721),ISBLANK(#REF!)),FALSE,TRUE))</f>
        <v>1</v>
      </c>
      <c r="I721" s="46">
        <f t="shared" ref="I721:I784" si="78">IF(E721="Retail",F721,0)</f>
        <v>0</v>
      </c>
      <c r="J721" s="46">
        <f t="shared" ref="J721:J784" si="79">IF(E721="Well Informed",F721,0)</f>
        <v>0</v>
      </c>
      <c r="K721" s="46">
        <f t="shared" ref="K721:K784" si="80">IF(E721="Professional",F721,0)</f>
        <v>0</v>
      </c>
      <c r="L721" s="46">
        <f t="shared" ref="L721:L784" si="81">IF(E721="Retail",D721,0)</f>
        <v>0</v>
      </c>
      <c r="M721" s="46">
        <f t="shared" ref="M721:M784" si="82">IF(E721="Well Informed",D721,0)</f>
        <v>0</v>
      </c>
      <c r="N721" s="46">
        <f t="shared" ref="N721:N784" si="83">IF(E721="Professional",D721,0)</f>
        <v>0</v>
      </c>
      <c r="P721" s="46" t="b">
        <f t="shared" ref="P721:P784" si="84">IF(AND(D721&lt;&gt;"",C721="N/A"),FALSE,TRUE)</f>
        <v>1</v>
      </c>
    </row>
    <row r="722" spans="2:16" ht="15.75" x14ac:dyDescent="0.25">
      <c r="B722" s="245">
        <v>707</v>
      </c>
      <c r="C722" s="251"/>
      <c r="D722" s="252"/>
      <c r="E722" s="251"/>
      <c r="F722" s="252"/>
      <c r="H722" s="269" t="b">
        <f>IF(ISBLANK(C722),TRUE,IF(OR(ISBLANK(D722),ISBLANK(E722),ISBLANK(F722),ISBLANK(#REF!)),FALSE,TRUE))</f>
        <v>1</v>
      </c>
      <c r="I722" s="46">
        <f t="shared" si="78"/>
        <v>0</v>
      </c>
      <c r="J722" s="46">
        <f t="shared" si="79"/>
        <v>0</v>
      </c>
      <c r="K722" s="46">
        <f t="shared" si="80"/>
        <v>0</v>
      </c>
      <c r="L722" s="46">
        <f t="shared" si="81"/>
        <v>0</v>
      </c>
      <c r="M722" s="46">
        <f t="shared" si="82"/>
        <v>0</v>
      </c>
      <c r="N722" s="46">
        <f t="shared" si="83"/>
        <v>0</v>
      </c>
      <c r="P722" s="46" t="b">
        <f t="shared" si="84"/>
        <v>1</v>
      </c>
    </row>
    <row r="723" spans="2:16" ht="15.75" x14ac:dyDescent="0.25">
      <c r="B723" s="245">
        <v>708</v>
      </c>
      <c r="C723" s="251"/>
      <c r="D723" s="252"/>
      <c r="E723" s="251"/>
      <c r="F723" s="252"/>
      <c r="H723" s="269" t="b">
        <f>IF(ISBLANK(C723),TRUE,IF(OR(ISBLANK(D723),ISBLANK(E723),ISBLANK(F723),ISBLANK(#REF!)),FALSE,TRUE))</f>
        <v>1</v>
      </c>
      <c r="I723" s="46">
        <f t="shared" si="78"/>
        <v>0</v>
      </c>
      <c r="J723" s="46">
        <f t="shared" si="79"/>
        <v>0</v>
      </c>
      <c r="K723" s="46">
        <f t="shared" si="80"/>
        <v>0</v>
      </c>
      <c r="L723" s="46">
        <f t="shared" si="81"/>
        <v>0</v>
      </c>
      <c r="M723" s="46">
        <f t="shared" si="82"/>
        <v>0</v>
      </c>
      <c r="N723" s="46">
        <f t="shared" si="83"/>
        <v>0</v>
      </c>
      <c r="P723" s="46" t="b">
        <f t="shared" si="84"/>
        <v>1</v>
      </c>
    </row>
    <row r="724" spans="2:16" ht="15.75" x14ac:dyDescent="0.25">
      <c r="B724" s="245">
        <v>709</v>
      </c>
      <c r="C724" s="251"/>
      <c r="D724" s="252"/>
      <c r="E724" s="251"/>
      <c r="F724" s="252"/>
      <c r="H724" s="269" t="b">
        <f>IF(ISBLANK(C724),TRUE,IF(OR(ISBLANK(D724),ISBLANK(E724),ISBLANK(F724),ISBLANK(#REF!)),FALSE,TRUE))</f>
        <v>1</v>
      </c>
      <c r="I724" s="46">
        <f t="shared" si="78"/>
        <v>0</v>
      </c>
      <c r="J724" s="46">
        <f t="shared" si="79"/>
        <v>0</v>
      </c>
      <c r="K724" s="46">
        <f t="shared" si="80"/>
        <v>0</v>
      </c>
      <c r="L724" s="46">
        <f t="shared" si="81"/>
        <v>0</v>
      </c>
      <c r="M724" s="46">
        <f t="shared" si="82"/>
        <v>0</v>
      </c>
      <c r="N724" s="46">
        <f t="shared" si="83"/>
        <v>0</v>
      </c>
      <c r="P724" s="46" t="b">
        <f t="shared" si="84"/>
        <v>1</v>
      </c>
    </row>
    <row r="725" spans="2:16" ht="15.75" x14ac:dyDescent="0.25">
      <c r="B725" s="245">
        <v>710</v>
      </c>
      <c r="C725" s="251"/>
      <c r="D725" s="252"/>
      <c r="E725" s="251"/>
      <c r="F725" s="252"/>
      <c r="H725" s="269" t="b">
        <f>IF(ISBLANK(C725),TRUE,IF(OR(ISBLANK(D725),ISBLANK(E725),ISBLANK(F725),ISBLANK(#REF!)),FALSE,TRUE))</f>
        <v>1</v>
      </c>
      <c r="I725" s="46">
        <f t="shared" si="78"/>
        <v>0</v>
      </c>
      <c r="J725" s="46">
        <f t="shared" si="79"/>
        <v>0</v>
      </c>
      <c r="K725" s="46">
        <f t="shared" si="80"/>
        <v>0</v>
      </c>
      <c r="L725" s="46">
        <f t="shared" si="81"/>
        <v>0</v>
      </c>
      <c r="M725" s="46">
        <f t="shared" si="82"/>
        <v>0</v>
      </c>
      <c r="N725" s="46">
        <f t="shared" si="83"/>
        <v>0</v>
      </c>
      <c r="P725" s="46" t="b">
        <f t="shared" si="84"/>
        <v>1</v>
      </c>
    </row>
    <row r="726" spans="2:16" ht="15.75" x14ac:dyDescent="0.25">
      <c r="B726" s="245">
        <v>711</v>
      </c>
      <c r="C726" s="251"/>
      <c r="D726" s="252"/>
      <c r="E726" s="251"/>
      <c r="F726" s="252"/>
      <c r="H726" s="269" t="b">
        <f>IF(ISBLANK(C726),TRUE,IF(OR(ISBLANK(D726),ISBLANK(E726),ISBLANK(F726),ISBLANK(#REF!)),FALSE,TRUE))</f>
        <v>1</v>
      </c>
      <c r="I726" s="46">
        <f t="shared" si="78"/>
        <v>0</v>
      </c>
      <c r="J726" s="46">
        <f t="shared" si="79"/>
        <v>0</v>
      </c>
      <c r="K726" s="46">
        <f t="shared" si="80"/>
        <v>0</v>
      </c>
      <c r="L726" s="46">
        <f t="shared" si="81"/>
        <v>0</v>
      </c>
      <c r="M726" s="46">
        <f t="shared" si="82"/>
        <v>0</v>
      </c>
      <c r="N726" s="46">
        <f t="shared" si="83"/>
        <v>0</v>
      </c>
      <c r="P726" s="46" t="b">
        <f t="shared" si="84"/>
        <v>1</v>
      </c>
    </row>
    <row r="727" spans="2:16" ht="15.75" x14ac:dyDescent="0.25">
      <c r="B727" s="245">
        <v>712</v>
      </c>
      <c r="C727" s="251"/>
      <c r="D727" s="252"/>
      <c r="E727" s="251"/>
      <c r="F727" s="252"/>
      <c r="H727" s="269" t="b">
        <f>IF(ISBLANK(C727),TRUE,IF(OR(ISBLANK(D727),ISBLANK(E727),ISBLANK(F727),ISBLANK(#REF!)),FALSE,TRUE))</f>
        <v>1</v>
      </c>
      <c r="I727" s="46">
        <f t="shared" si="78"/>
        <v>0</v>
      </c>
      <c r="J727" s="46">
        <f t="shared" si="79"/>
        <v>0</v>
      </c>
      <c r="K727" s="46">
        <f t="shared" si="80"/>
        <v>0</v>
      </c>
      <c r="L727" s="46">
        <f t="shared" si="81"/>
        <v>0</v>
      </c>
      <c r="M727" s="46">
        <f t="shared" si="82"/>
        <v>0</v>
      </c>
      <c r="N727" s="46">
        <f t="shared" si="83"/>
        <v>0</v>
      </c>
      <c r="P727" s="46" t="b">
        <f t="shared" si="84"/>
        <v>1</v>
      </c>
    </row>
    <row r="728" spans="2:16" ht="15.75" x14ac:dyDescent="0.25">
      <c r="B728" s="245">
        <v>713</v>
      </c>
      <c r="C728" s="251"/>
      <c r="D728" s="252"/>
      <c r="E728" s="251"/>
      <c r="F728" s="252"/>
      <c r="H728" s="269" t="b">
        <f>IF(ISBLANK(C728),TRUE,IF(OR(ISBLANK(D728),ISBLANK(E728),ISBLANK(F728),ISBLANK(#REF!)),FALSE,TRUE))</f>
        <v>1</v>
      </c>
      <c r="I728" s="46">
        <f t="shared" si="78"/>
        <v>0</v>
      </c>
      <c r="J728" s="46">
        <f t="shared" si="79"/>
        <v>0</v>
      </c>
      <c r="K728" s="46">
        <f t="shared" si="80"/>
        <v>0</v>
      </c>
      <c r="L728" s="46">
        <f t="shared" si="81"/>
        <v>0</v>
      </c>
      <c r="M728" s="46">
        <f t="shared" si="82"/>
        <v>0</v>
      </c>
      <c r="N728" s="46">
        <f t="shared" si="83"/>
        <v>0</v>
      </c>
      <c r="P728" s="46" t="b">
        <f t="shared" si="84"/>
        <v>1</v>
      </c>
    </row>
    <row r="729" spans="2:16" ht="15.75" x14ac:dyDescent="0.25">
      <c r="B729" s="245">
        <v>714</v>
      </c>
      <c r="C729" s="251"/>
      <c r="D729" s="252"/>
      <c r="E729" s="251"/>
      <c r="F729" s="252"/>
      <c r="H729" s="269" t="b">
        <f>IF(ISBLANK(C729),TRUE,IF(OR(ISBLANK(D729),ISBLANK(E729),ISBLANK(F729),ISBLANK(#REF!)),FALSE,TRUE))</f>
        <v>1</v>
      </c>
      <c r="I729" s="46">
        <f t="shared" si="78"/>
        <v>0</v>
      </c>
      <c r="J729" s="46">
        <f t="shared" si="79"/>
        <v>0</v>
      </c>
      <c r="K729" s="46">
        <f t="shared" si="80"/>
        <v>0</v>
      </c>
      <c r="L729" s="46">
        <f t="shared" si="81"/>
        <v>0</v>
      </c>
      <c r="M729" s="46">
        <f t="shared" si="82"/>
        <v>0</v>
      </c>
      <c r="N729" s="46">
        <f t="shared" si="83"/>
        <v>0</v>
      </c>
      <c r="P729" s="46" t="b">
        <f t="shared" si="84"/>
        <v>1</v>
      </c>
    </row>
    <row r="730" spans="2:16" ht="15.75" x14ac:dyDescent="0.25">
      <c r="B730" s="245">
        <v>715</v>
      </c>
      <c r="C730" s="251"/>
      <c r="D730" s="252"/>
      <c r="E730" s="251"/>
      <c r="F730" s="252"/>
      <c r="H730" s="269" t="b">
        <f>IF(ISBLANK(C730),TRUE,IF(OR(ISBLANK(D730),ISBLANK(E730),ISBLANK(F730),ISBLANK(#REF!)),FALSE,TRUE))</f>
        <v>1</v>
      </c>
      <c r="I730" s="46">
        <f t="shared" si="78"/>
        <v>0</v>
      </c>
      <c r="J730" s="46">
        <f t="shared" si="79"/>
        <v>0</v>
      </c>
      <c r="K730" s="46">
        <f t="shared" si="80"/>
        <v>0</v>
      </c>
      <c r="L730" s="46">
        <f t="shared" si="81"/>
        <v>0</v>
      </c>
      <c r="M730" s="46">
        <f t="shared" si="82"/>
        <v>0</v>
      </c>
      <c r="N730" s="46">
        <f t="shared" si="83"/>
        <v>0</v>
      </c>
      <c r="P730" s="46" t="b">
        <f t="shared" si="84"/>
        <v>1</v>
      </c>
    </row>
    <row r="731" spans="2:16" ht="15.75" x14ac:dyDescent="0.25">
      <c r="B731" s="245">
        <v>716</v>
      </c>
      <c r="C731" s="251"/>
      <c r="D731" s="252"/>
      <c r="E731" s="251"/>
      <c r="F731" s="252"/>
      <c r="H731" s="269" t="b">
        <f>IF(ISBLANK(C731),TRUE,IF(OR(ISBLANK(D731),ISBLANK(E731),ISBLANK(F731),ISBLANK(#REF!)),FALSE,TRUE))</f>
        <v>1</v>
      </c>
      <c r="I731" s="46">
        <f t="shared" si="78"/>
        <v>0</v>
      </c>
      <c r="J731" s="46">
        <f t="shared" si="79"/>
        <v>0</v>
      </c>
      <c r="K731" s="46">
        <f t="shared" si="80"/>
        <v>0</v>
      </c>
      <c r="L731" s="46">
        <f t="shared" si="81"/>
        <v>0</v>
      </c>
      <c r="M731" s="46">
        <f t="shared" si="82"/>
        <v>0</v>
      </c>
      <c r="N731" s="46">
        <f t="shared" si="83"/>
        <v>0</v>
      </c>
      <c r="P731" s="46" t="b">
        <f t="shared" si="84"/>
        <v>1</v>
      </c>
    </row>
    <row r="732" spans="2:16" ht="15.75" x14ac:dyDescent="0.25">
      <c r="B732" s="245">
        <v>717</v>
      </c>
      <c r="C732" s="251"/>
      <c r="D732" s="252"/>
      <c r="E732" s="251"/>
      <c r="F732" s="252"/>
      <c r="H732" s="269" t="b">
        <f>IF(ISBLANK(C732),TRUE,IF(OR(ISBLANK(D732),ISBLANK(E732),ISBLANK(F732),ISBLANK(#REF!)),FALSE,TRUE))</f>
        <v>1</v>
      </c>
      <c r="I732" s="46">
        <f t="shared" si="78"/>
        <v>0</v>
      </c>
      <c r="J732" s="46">
        <f t="shared" si="79"/>
        <v>0</v>
      </c>
      <c r="K732" s="46">
        <f t="shared" si="80"/>
        <v>0</v>
      </c>
      <c r="L732" s="46">
        <f t="shared" si="81"/>
        <v>0</v>
      </c>
      <c r="M732" s="46">
        <f t="shared" si="82"/>
        <v>0</v>
      </c>
      <c r="N732" s="46">
        <f t="shared" si="83"/>
        <v>0</v>
      </c>
      <c r="P732" s="46" t="b">
        <f t="shared" si="84"/>
        <v>1</v>
      </c>
    </row>
    <row r="733" spans="2:16" ht="15.75" x14ac:dyDescent="0.25">
      <c r="B733" s="245">
        <v>718</v>
      </c>
      <c r="C733" s="251"/>
      <c r="D733" s="252"/>
      <c r="E733" s="251"/>
      <c r="F733" s="252"/>
      <c r="H733" s="269" t="b">
        <f>IF(ISBLANK(C733),TRUE,IF(OR(ISBLANK(D733),ISBLANK(E733),ISBLANK(F733),ISBLANK(#REF!)),FALSE,TRUE))</f>
        <v>1</v>
      </c>
      <c r="I733" s="46">
        <f t="shared" si="78"/>
        <v>0</v>
      </c>
      <c r="J733" s="46">
        <f t="shared" si="79"/>
        <v>0</v>
      </c>
      <c r="K733" s="46">
        <f t="shared" si="80"/>
        <v>0</v>
      </c>
      <c r="L733" s="46">
        <f t="shared" si="81"/>
        <v>0</v>
      </c>
      <c r="M733" s="46">
        <f t="shared" si="82"/>
        <v>0</v>
      </c>
      <c r="N733" s="46">
        <f t="shared" si="83"/>
        <v>0</v>
      </c>
      <c r="P733" s="46" t="b">
        <f t="shared" si="84"/>
        <v>1</v>
      </c>
    </row>
    <row r="734" spans="2:16" ht="15.75" x14ac:dyDescent="0.25">
      <c r="B734" s="245">
        <v>719</v>
      </c>
      <c r="C734" s="251"/>
      <c r="D734" s="252"/>
      <c r="E734" s="251"/>
      <c r="F734" s="252"/>
      <c r="H734" s="269" t="b">
        <f>IF(ISBLANK(C734),TRUE,IF(OR(ISBLANK(D734),ISBLANK(E734),ISBLANK(F734),ISBLANK(#REF!)),FALSE,TRUE))</f>
        <v>1</v>
      </c>
      <c r="I734" s="46">
        <f t="shared" si="78"/>
        <v>0</v>
      </c>
      <c r="J734" s="46">
        <f t="shared" si="79"/>
        <v>0</v>
      </c>
      <c r="K734" s="46">
        <f t="shared" si="80"/>
        <v>0</v>
      </c>
      <c r="L734" s="46">
        <f t="shared" si="81"/>
        <v>0</v>
      </c>
      <c r="M734" s="46">
        <f t="shared" si="82"/>
        <v>0</v>
      </c>
      <c r="N734" s="46">
        <f t="shared" si="83"/>
        <v>0</v>
      </c>
      <c r="P734" s="46" t="b">
        <f t="shared" si="84"/>
        <v>1</v>
      </c>
    </row>
    <row r="735" spans="2:16" ht="15.75" x14ac:dyDescent="0.25">
      <c r="B735" s="245">
        <v>720</v>
      </c>
      <c r="C735" s="251"/>
      <c r="D735" s="252"/>
      <c r="E735" s="251"/>
      <c r="F735" s="252"/>
      <c r="H735" s="269" t="b">
        <f>IF(ISBLANK(C735),TRUE,IF(OR(ISBLANK(D735),ISBLANK(E735),ISBLANK(F735),ISBLANK(#REF!)),FALSE,TRUE))</f>
        <v>1</v>
      </c>
      <c r="I735" s="46">
        <f t="shared" si="78"/>
        <v>0</v>
      </c>
      <c r="J735" s="46">
        <f t="shared" si="79"/>
        <v>0</v>
      </c>
      <c r="K735" s="46">
        <f t="shared" si="80"/>
        <v>0</v>
      </c>
      <c r="L735" s="46">
        <f t="shared" si="81"/>
        <v>0</v>
      </c>
      <c r="M735" s="46">
        <f t="shared" si="82"/>
        <v>0</v>
      </c>
      <c r="N735" s="46">
        <f t="shared" si="83"/>
        <v>0</v>
      </c>
      <c r="P735" s="46" t="b">
        <f t="shared" si="84"/>
        <v>1</v>
      </c>
    </row>
    <row r="736" spans="2:16" ht="15.75" x14ac:dyDescent="0.25">
      <c r="B736" s="245">
        <v>721</v>
      </c>
      <c r="C736" s="251"/>
      <c r="D736" s="252"/>
      <c r="E736" s="251"/>
      <c r="F736" s="252"/>
      <c r="H736" s="269" t="b">
        <f>IF(ISBLANK(C736),TRUE,IF(OR(ISBLANK(D736),ISBLANK(E736),ISBLANK(F736),ISBLANK(#REF!)),FALSE,TRUE))</f>
        <v>1</v>
      </c>
      <c r="I736" s="46">
        <f t="shared" si="78"/>
        <v>0</v>
      </c>
      <c r="J736" s="46">
        <f t="shared" si="79"/>
        <v>0</v>
      </c>
      <c r="K736" s="46">
        <f t="shared" si="80"/>
        <v>0</v>
      </c>
      <c r="L736" s="46">
        <f t="shared" si="81"/>
        <v>0</v>
      </c>
      <c r="M736" s="46">
        <f t="shared" si="82"/>
        <v>0</v>
      </c>
      <c r="N736" s="46">
        <f t="shared" si="83"/>
        <v>0</v>
      </c>
      <c r="P736" s="46" t="b">
        <f t="shared" si="84"/>
        <v>1</v>
      </c>
    </row>
    <row r="737" spans="2:16" ht="15.75" x14ac:dyDescent="0.25">
      <c r="B737" s="245">
        <v>722</v>
      </c>
      <c r="C737" s="251"/>
      <c r="D737" s="252"/>
      <c r="E737" s="251"/>
      <c r="F737" s="252"/>
      <c r="H737" s="269" t="b">
        <f>IF(ISBLANK(C737),TRUE,IF(OR(ISBLANK(D737),ISBLANK(E737),ISBLANK(F737),ISBLANK(#REF!)),FALSE,TRUE))</f>
        <v>1</v>
      </c>
      <c r="I737" s="46">
        <f t="shared" si="78"/>
        <v>0</v>
      </c>
      <c r="J737" s="46">
        <f t="shared" si="79"/>
        <v>0</v>
      </c>
      <c r="K737" s="46">
        <f t="shared" si="80"/>
        <v>0</v>
      </c>
      <c r="L737" s="46">
        <f t="shared" si="81"/>
        <v>0</v>
      </c>
      <c r="M737" s="46">
        <f t="shared" si="82"/>
        <v>0</v>
      </c>
      <c r="N737" s="46">
        <f t="shared" si="83"/>
        <v>0</v>
      </c>
      <c r="P737" s="46" t="b">
        <f t="shared" si="84"/>
        <v>1</v>
      </c>
    </row>
    <row r="738" spans="2:16" ht="15.75" x14ac:dyDescent="0.25">
      <c r="B738" s="245">
        <v>723</v>
      </c>
      <c r="C738" s="251"/>
      <c r="D738" s="252"/>
      <c r="E738" s="251"/>
      <c r="F738" s="252"/>
      <c r="H738" s="269" t="b">
        <f>IF(ISBLANK(C738),TRUE,IF(OR(ISBLANK(D738),ISBLANK(E738),ISBLANK(F738),ISBLANK(#REF!)),FALSE,TRUE))</f>
        <v>1</v>
      </c>
      <c r="I738" s="46">
        <f t="shared" si="78"/>
        <v>0</v>
      </c>
      <c r="J738" s="46">
        <f t="shared" si="79"/>
        <v>0</v>
      </c>
      <c r="K738" s="46">
        <f t="shared" si="80"/>
        <v>0</v>
      </c>
      <c r="L738" s="46">
        <f t="shared" si="81"/>
        <v>0</v>
      </c>
      <c r="M738" s="46">
        <f t="shared" si="82"/>
        <v>0</v>
      </c>
      <c r="N738" s="46">
        <f t="shared" si="83"/>
        <v>0</v>
      </c>
      <c r="P738" s="46" t="b">
        <f t="shared" si="84"/>
        <v>1</v>
      </c>
    </row>
    <row r="739" spans="2:16" ht="15.75" x14ac:dyDescent="0.25">
      <c r="B739" s="245">
        <v>724</v>
      </c>
      <c r="C739" s="251"/>
      <c r="D739" s="252"/>
      <c r="E739" s="251"/>
      <c r="F739" s="252"/>
      <c r="H739" s="269" t="b">
        <f>IF(ISBLANK(C739),TRUE,IF(OR(ISBLANK(D739),ISBLANK(E739),ISBLANK(F739),ISBLANK(#REF!)),FALSE,TRUE))</f>
        <v>1</v>
      </c>
      <c r="I739" s="46">
        <f t="shared" si="78"/>
        <v>0</v>
      </c>
      <c r="J739" s="46">
        <f t="shared" si="79"/>
        <v>0</v>
      </c>
      <c r="K739" s="46">
        <f t="shared" si="80"/>
        <v>0</v>
      </c>
      <c r="L739" s="46">
        <f t="shared" si="81"/>
        <v>0</v>
      </c>
      <c r="M739" s="46">
        <f t="shared" si="82"/>
        <v>0</v>
      </c>
      <c r="N739" s="46">
        <f t="shared" si="83"/>
        <v>0</v>
      </c>
      <c r="P739" s="46" t="b">
        <f t="shared" si="84"/>
        <v>1</v>
      </c>
    </row>
    <row r="740" spans="2:16" ht="15.75" x14ac:dyDescent="0.25">
      <c r="B740" s="245">
        <v>725</v>
      </c>
      <c r="C740" s="251"/>
      <c r="D740" s="252"/>
      <c r="E740" s="251"/>
      <c r="F740" s="252"/>
      <c r="H740" s="269" t="b">
        <f>IF(ISBLANK(C740),TRUE,IF(OR(ISBLANK(D740),ISBLANK(E740),ISBLANK(F740),ISBLANK(#REF!)),FALSE,TRUE))</f>
        <v>1</v>
      </c>
      <c r="I740" s="46">
        <f t="shared" si="78"/>
        <v>0</v>
      </c>
      <c r="J740" s="46">
        <f t="shared" si="79"/>
        <v>0</v>
      </c>
      <c r="K740" s="46">
        <f t="shared" si="80"/>
        <v>0</v>
      </c>
      <c r="L740" s="46">
        <f t="shared" si="81"/>
        <v>0</v>
      </c>
      <c r="M740" s="46">
        <f t="shared" si="82"/>
        <v>0</v>
      </c>
      <c r="N740" s="46">
        <f t="shared" si="83"/>
        <v>0</v>
      </c>
      <c r="P740" s="46" t="b">
        <f t="shared" si="84"/>
        <v>1</v>
      </c>
    </row>
    <row r="741" spans="2:16" ht="15.75" x14ac:dyDescent="0.25">
      <c r="B741" s="245">
        <v>726</v>
      </c>
      <c r="C741" s="251"/>
      <c r="D741" s="252"/>
      <c r="E741" s="251"/>
      <c r="F741" s="252"/>
      <c r="H741" s="269" t="b">
        <f>IF(ISBLANK(C741),TRUE,IF(OR(ISBLANK(D741),ISBLANK(E741),ISBLANK(F741),ISBLANK(#REF!)),FALSE,TRUE))</f>
        <v>1</v>
      </c>
      <c r="I741" s="46">
        <f t="shared" si="78"/>
        <v>0</v>
      </c>
      <c r="J741" s="46">
        <f t="shared" si="79"/>
        <v>0</v>
      </c>
      <c r="K741" s="46">
        <f t="shared" si="80"/>
        <v>0</v>
      </c>
      <c r="L741" s="46">
        <f t="shared" si="81"/>
        <v>0</v>
      </c>
      <c r="M741" s="46">
        <f t="shared" si="82"/>
        <v>0</v>
      </c>
      <c r="N741" s="46">
        <f t="shared" si="83"/>
        <v>0</v>
      </c>
      <c r="P741" s="46" t="b">
        <f t="shared" si="84"/>
        <v>1</v>
      </c>
    </row>
    <row r="742" spans="2:16" ht="15.75" x14ac:dyDescent="0.25">
      <c r="B742" s="245">
        <v>727</v>
      </c>
      <c r="C742" s="251"/>
      <c r="D742" s="252"/>
      <c r="E742" s="251"/>
      <c r="F742" s="252"/>
      <c r="H742" s="269" t="b">
        <f>IF(ISBLANK(C742),TRUE,IF(OR(ISBLANK(D742),ISBLANK(E742),ISBLANK(F742),ISBLANK(#REF!)),FALSE,TRUE))</f>
        <v>1</v>
      </c>
      <c r="I742" s="46">
        <f t="shared" si="78"/>
        <v>0</v>
      </c>
      <c r="J742" s="46">
        <f t="shared" si="79"/>
        <v>0</v>
      </c>
      <c r="K742" s="46">
        <f t="shared" si="80"/>
        <v>0</v>
      </c>
      <c r="L742" s="46">
        <f t="shared" si="81"/>
        <v>0</v>
      </c>
      <c r="M742" s="46">
        <f t="shared" si="82"/>
        <v>0</v>
      </c>
      <c r="N742" s="46">
        <f t="shared" si="83"/>
        <v>0</v>
      </c>
      <c r="P742" s="46" t="b">
        <f t="shared" si="84"/>
        <v>1</v>
      </c>
    </row>
    <row r="743" spans="2:16" ht="15.75" x14ac:dyDescent="0.25">
      <c r="B743" s="245">
        <v>728</v>
      </c>
      <c r="C743" s="251"/>
      <c r="D743" s="252"/>
      <c r="E743" s="251"/>
      <c r="F743" s="252"/>
      <c r="H743" s="269" t="b">
        <f>IF(ISBLANK(C743),TRUE,IF(OR(ISBLANK(D743),ISBLANK(E743),ISBLANK(F743),ISBLANK(#REF!)),FALSE,TRUE))</f>
        <v>1</v>
      </c>
      <c r="I743" s="46">
        <f t="shared" si="78"/>
        <v>0</v>
      </c>
      <c r="J743" s="46">
        <f t="shared" si="79"/>
        <v>0</v>
      </c>
      <c r="K743" s="46">
        <f t="shared" si="80"/>
        <v>0</v>
      </c>
      <c r="L743" s="46">
        <f t="shared" si="81"/>
        <v>0</v>
      </c>
      <c r="M743" s="46">
        <f t="shared" si="82"/>
        <v>0</v>
      </c>
      <c r="N743" s="46">
        <f t="shared" si="83"/>
        <v>0</v>
      </c>
      <c r="P743" s="46" t="b">
        <f t="shared" si="84"/>
        <v>1</v>
      </c>
    </row>
    <row r="744" spans="2:16" ht="15.75" x14ac:dyDescent="0.25">
      <c r="B744" s="245">
        <v>729</v>
      </c>
      <c r="C744" s="251"/>
      <c r="D744" s="252"/>
      <c r="E744" s="251"/>
      <c r="F744" s="252"/>
      <c r="H744" s="269" t="b">
        <f>IF(ISBLANK(C744),TRUE,IF(OR(ISBLANK(D744),ISBLANK(E744),ISBLANK(F744),ISBLANK(#REF!)),FALSE,TRUE))</f>
        <v>1</v>
      </c>
      <c r="I744" s="46">
        <f t="shared" si="78"/>
        <v>0</v>
      </c>
      <c r="J744" s="46">
        <f t="shared" si="79"/>
        <v>0</v>
      </c>
      <c r="K744" s="46">
        <f t="shared" si="80"/>
        <v>0</v>
      </c>
      <c r="L744" s="46">
        <f t="shared" si="81"/>
        <v>0</v>
      </c>
      <c r="M744" s="46">
        <f t="shared" si="82"/>
        <v>0</v>
      </c>
      <c r="N744" s="46">
        <f t="shared" si="83"/>
        <v>0</v>
      </c>
      <c r="P744" s="46" t="b">
        <f t="shared" si="84"/>
        <v>1</v>
      </c>
    </row>
    <row r="745" spans="2:16" ht="15.75" x14ac:dyDescent="0.25">
      <c r="B745" s="245">
        <v>730</v>
      </c>
      <c r="C745" s="251"/>
      <c r="D745" s="252"/>
      <c r="E745" s="251"/>
      <c r="F745" s="252"/>
      <c r="H745" s="269" t="b">
        <f>IF(ISBLANK(C745),TRUE,IF(OR(ISBLANK(D745),ISBLANK(E745),ISBLANK(F745),ISBLANK(#REF!)),FALSE,TRUE))</f>
        <v>1</v>
      </c>
      <c r="I745" s="46">
        <f t="shared" si="78"/>
        <v>0</v>
      </c>
      <c r="J745" s="46">
        <f t="shared" si="79"/>
        <v>0</v>
      </c>
      <c r="K745" s="46">
        <f t="shared" si="80"/>
        <v>0</v>
      </c>
      <c r="L745" s="46">
        <f t="shared" si="81"/>
        <v>0</v>
      </c>
      <c r="M745" s="46">
        <f t="shared" si="82"/>
        <v>0</v>
      </c>
      <c r="N745" s="46">
        <f t="shared" si="83"/>
        <v>0</v>
      </c>
      <c r="P745" s="46" t="b">
        <f t="shared" si="84"/>
        <v>1</v>
      </c>
    </row>
    <row r="746" spans="2:16" ht="15.75" x14ac:dyDescent="0.25">
      <c r="B746" s="245">
        <v>731</v>
      </c>
      <c r="C746" s="251"/>
      <c r="D746" s="252"/>
      <c r="E746" s="251"/>
      <c r="F746" s="252"/>
      <c r="H746" s="269" t="b">
        <f>IF(ISBLANK(C746),TRUE,IF(OR(ISBLANK(D746),ISBLANK(E746),ISBLANK(F746),ISBLANK(#REF!)),FALSE,TRUE))</f>
        <v>1</v>
      </c>
      <c r="I746" s="46">
        <f t="shared" si="78"/>
        <v>0</v>
      </c>
      <c r="J746" s="46">
        <f t="shared" si="79"/>
        <v>0</v>
      </c>
      <c r="K746" s="46">
        <f t="shared" si="80"/>
        <v>0</v>
      </c>
      <c r="L746" s="46">
        <f t="shared" si="81"/>
        <v>0</v>
      </c>
      <c r="M746" s="46">
        <f t="shared" si="82"/>
        <v>0</v>
      </c>
      <c r="N746" s="46">
        <f t="shared" si="83"/>
        <v>0</v>
      </c>
      <c r="P746" s="46" t="b">
        <f t="shared" si="84"/>
        <v>1</v>
      </c>
    </row>
    <row r="747" spans="2:16" ht="15.75" x14ac:dyDescent="0.25">
      <c r="B747" s="245">
        <v>732</v>
      </c>
      <c r="C747" s="251"/>
      <c r="D747" s="252"/>
      <c r="E747" s="251"/>
      <c r="F747" s="252"/>
      <c r="H747" s="269" t="b">
        <f>IF(ISBLANK(C747),TRUE,IF(OR(ISBLANK(D747),ISBLANK(E747),ISBLANK(F747),ISBLANK(#REF!)),FALSE,TRUE))</f>
        <v>1</v>
      </c>
      <c r="I747" s="46">
        <f t="shared" si="78"/>
        <v>0</v>
      </c>
      <c r="J747" s="46">
        <f t="shared" si="79"/>
        <v>0</v>
      </c>
      <c r="K747" s="46">
        <f t="shared" si="80"/>
        <v>0</v>
      </c>
      <c r="L747" s="46">
        <f t="shared" si="81"/>
        <v>0</v>
      </c>
      <c r="M747" s="46">
        <f t="shared" si="82"/>
        <v>0</v>
      </c>
      <c r="N747" s="46">
        <f t="shared" si="83"/>
        <v>0</v>
      </c>
      <c r="P747" s="46" t="b">
        <f t="shared" si="84"/>
        <v>1</v>
      </c>
    </row>
    <row r="748" spans="2:16" ht="15.75" x14ac:dyDescent="0.25">
      <c r="B748" s="245">
        <v>733</v>
      </c>
      <c r="C748" s="251"/>
      <c r="D748" s="252"/>
      <c r="E748" s="251"/>
      <c r="F748" s="252"/>
      <c r="H748" s="269" t="b">
        <f>IF(ISBLANK(C748),TRUE,IF(OR(ISBLANK(D748),ISBLANK(E748),ISBLANK(F748),ISBLANK(#REF!)),FALSE,TRUE))</f>
        <v>1</v>
      </c>
      <c r="I748" s="46">
        <f t="shared" si="78"/>
        <v>0</v>
      </c>
      <c r="J748" s="46">
        <f t="shared" si="79"/>
        <v>0</v>
      </c>
      <c r="K748" s="46">
        <f t="shared" si="80"/>
        <v>0</v>
      </c>
      <c r="L748" s="46">
        <f t="shared" si="81"/>
        <v>0</v>
      </c>
      <c r="M748" s="46">
        <f t="shared" si="82"/>
        <v>0</v>
      </c>
      <c r="N748" s="46">
        <f t="shared" si="83"/>
        <v>0</v>
      </c>
      <c r="P748" s="46" t="b">
        <f t="shared" si="84"/>
        <v>1</v>
      </c>
    </row>
    <row r="749" spans="2:16" ht="15.75" x14ac:dyDescent="0.25">
      <c r="B749" s="245">
        <v>734</v>
      </c>
      <c r="C749" s="251"/>
      <c r="D749" s="252"/>
      <c r="E749" s="251"/>
      <c r="F749" s="252"/>
      <c r="H749" s="269" t="b">
        <f>IF(ISBLANK(C749),TRUE,IF(OR(ISBLANK(D749),ISBLANK(E749),ISBLANK(F749),ISBLANK(#REF!)),FALSE,TRUE))</f>
        <v>1</v>
      </c>
      <c r="I749" s="46">
        <f t="shared" si="78"/>
        <v>0</v>
      </c>
      <c r="J749" s="46">
        <f t="shared" si="79"/>
        <v>0</v>
      </c>
      <c r="K749" s="46">
        <f t="shared" si="80"/>
        <v>0</v>
      </c>
      <c r="L749" s="46">
        <f t="shared" si="81"/>
        <v>0</v>
      </c>
      <c r="M749" s="46">
        <f t="shared" si="82"/>
        <v>0</v>
      </c>
      <c r="N749" s="46">
        <f t="shared" si="83"/>
        <v>0</v>
      </c>
      <c r="P749" s="46" t="b">
        <f t="shared" si="84"/>
        <v>1</v>
      </c>
    </row>
    <row r="750" spans="2:16" ht="15.75" x14ac:dyDescent="0.25">
      <c r="B750" s="245">
        <v>735</v>
      </c>
      <c r="C750" s="251"/>
      <c r="D750" s="252"/>
      <c r="E750" s="251"/>
      <c r="F750" s="252"/>
      <c r="H750" s="269" t="b">
        <f>IF(ISBLANK(C750),TRUE,IF(OR(ISBLANK(D750),ISBLANK(E750),ISBLANK(F750),ISBLANK(#REF!)),FALSE,TRUE))</f>
        <v>1</v>
      </c>
      <c r="I750" s="46">
        <f t="shared" si="78"/>
        <v>0</v>
      </c>
      <c r="J750" s="46">
        <f t="shared" si="79"/>
        <v>0</v>
      </c>
      <c r="K750" s="46">
        <f t="shared" si="80"/>
        <v>0</v>
      </c>
      <c r="L750" s="46">
        <f t="shared" si="81"/>
        <v>0</v>
      </c>
      <c r="M750" s="46">
        <f t="shared" si="82"/>
        <v>0</v>
      </c>
      <c r="N750" s="46">
        <f t="shared" si="83"/>
        <v>0</v>
      </c>
      <c r="P750" s="46" t="b">
        <f t="shared" si="84"/>
        <v>1</v>
      </c>
    </row>
    <row r="751" spans="2:16" ht="15.75" x14ac:dyDescent="0.25">
      <c r="B751" s="245">
        <v>736</v>
      </c>
      <c r="C751" s="251"/>
      <c r="D751" s="252"/>
      <c r="E751" s="251"/>
      <c r="F751" s="252"/>
      <c r="H751" s="269" t="b">
        <f>IF(ISBLANK(C751),TRUE,IF(OR(ISBLANK(D751),ISBLANK(E751),ISBLANK(F751),ISBLANK(#REF!)),FALSE,TRUE))</f>
        <v>1</v>
      </c>
      <c r="I751" s="46">
        <f t="shared" si="78"/>
        <v>0</v>
      </c>
      <c r="J751" s="46">
        <f t="shared" si="79"/>
        <v>0</v>
      </c>
      <c r="K751" s="46">
        <f t="shared" si="80"/>
        <v>0</v>
      </c>
      <c r="L751" s="46">
        <f t="shared" si="81"/>
        <v>0</v>
      </c>
      <c r="M751" s="46">
        <f t="shared" si="82"/>
        <v>0</v>
      </c>
      <c r="N751" s="46">
        <f t="shared" si="83"/>
        <v>0</v>
      </c>
      <c r="P751" s="46" t="b">
        <f t="shared" si="84"/>
        <v>1</v>
      </c>
    </row>
    <row r="752" spans="2:16" ht="15.75" x14ac:dyDescent="0.25">
      <c r="B752" s="245">
        <v>737</v>
      </c>
      <c r="C752" s="251"/>
      <c r="D752" s="252"/>
      <c r="E752" s="251"/>
      <c r="F752" s="252"/>
      <c r="H752" s="269" t="b">
        <f>IF(ISBLANK(C752),TRUE,IF(OR(ISBLANK(D752),ISBLANK(E752),ISBLANK(F752),ISBLANK(#REF!)),FALSE,TRUE))</f>
        <v>1</v>
      </c>
      <c r="I752" s="46">
        <f t="shared" si="78"/>
        <v>0</v>
      </c>
      <c r="J752" s="46">
        <f t="shared" si="79"/>
        <v>0</v>
      </c>
      <c r="K752" s="46">
        <f t="shared" si="80"/>
        <v>0</v>
      </c>
      <c r="L752" s="46">
        <f t="shared" si="81"/>
        <v>0</v>
      </c>
      <c r="M752" s="46">
        <f t="shared" si="82"/>
        <v>0</v>
      </c>
      <c r="N752" s="46">
        <f t="shared" si="83"/>
        <v>0</v>
      </c>
      <c r="P752" s="46" t="b">
        <f t="shared" si="84"/>
        <v>1</v>
      </c>
    </row>
    <row r="753" spans="2:16" ht="15.75" x14ac:dyDescent="0.25">
      <c r="B753" s="245">
        <v>738</v>
      </c>
      <c r="C753" s="251"/>
      <c r="D753" s="252"/>
      <c r="E753" s="251"/>
      <c r="F753" s="252"/>
      <c r="H753" s="269" t="b">
        <f>IF(ISBLANK(C753),TRUE,IF(OR(ISBLANK(D753),ISBLANK(E753),ISBLANK(F753),ISBLANK(#REF!)),FALSE,TRUE))</f>
        <v>1</v>
      </c>
      <c r="I753" s="46">
        <f t="shared" si="78"/>
        <v>0</v>
      </c>
      <c r="J753" s="46">
        <f t="shared" si="79"/>
        <v>0</v>
      </c>
      <c r="K753" s="46">
        <f t="shared" si="80"/>
        <v>0</v>
      </c>
      <c r="L753" s="46">
        <f t="shared" si="81"/>
        <v>0</v>
      </c>
      <c r="M753" s="46">
        <f t="shared" si="82"/>
        <v>0</v>
      </c>
      <c r="N753" s="46">
        <f t="shared" si="83"/>
        <v>0</v>
      </c>
      <c r="P753" s="46" t="b">
        <f t="shared" si="84"/>
        <v>1</v>
      </c>
    </row>
    <row r="754" spans="2:16" ht="15.75" x14ac:dyDescent="0.25">
      <c r="B754" s="245">
        <v>739</v>
      </c>
      <c r="C754" s="251"/>
      <c r="D754" s="252"/>
      <c r="E754" s="251"/>
      <c r="F754" s="252"/>
      <c r="H754" s="269" t="b">
        <f>IF(ISBLANK(C754),TRUE,IF(OR(ISBLANK(D754),ISBLANK(E754),ISBLANK(F754),ISBLANK(#REF!)),FALSE,TRUE))</f>
        <v>1</v>
      </c>
      <c r="I754" s="46">
        <f t="shared" si="78"/>
        <v>0</v>
      </c>
      <c r="J754" s="46">
        <f t="shared" si="79"/>
        <v>0</v>
      </c>
      <c r="K754" s="46">
        <f t="shared" si="80"/>
        <v>0</v>
      </c>
      <c r="L754" s="46">
        <f t="shared" si="81"/>
        <v>0</v>
      </c>
      <c r="M754" s="46">
        <f t="shared" si="82"/>
        <v>0</v>
      </c>
      <c r="N754" s="46">
        <f t="shared" si="83"/>
        <v>0</v>
      </c>
      <c r="P754" s="46" t="b">
        <f t="shared" si="84"/>
        <v>1</v>
      </c>
    </row>
    <row r="755" spans="2:16" ht="15.75" x14ac:dyDescent="0.25">
      <c r="B755" s="245">
        <v>740</v>
      </c>
      <c r="C755" s="251"/>
      <c r="D755" s="252"/>
      <c r="E755" s="251"/>
      <c r="F755" s="252"/>
      <c r="H755" s="269" t="b">
        <f>IF(ISBLANK(C755),TRUE,IF(OR(ISBLANK(D755),ISBLANK(E755),ISBLANK(F755),ISBLANK(#REF!)),FALSE,TRUE))</f>
        <v>1</v>
      </c>
      <c r="I755" s="46">
        <f t="shared" si="78"/>
        <v>0</v>
      </c>
      <c r="J755" s="46">
        <f t="shared" si="79"/>
        <v>0</v>
      </c>
      <c r="K755" s="46">
        <f t="shared" si="80"/>
        <v>0</v>
      </c>
      <c r="L755" s="46">
        <f t="shared" si="81"/>
        <v>0</v>
      </c>
      <c r="M755" s="46">
        <f t="shared" si="82"/>
        <v>0</v>
      </c>
      <c r="N755" s="46">
        <f t="shared" si="83"/>
        <v>0</v>
      </c>
      <c r="P755" s="46" t="b">
        <f t="shared" si="84"/>
        <v>1</v>
      </c>
    </row>
    <row r="756" spans="2:16" ht="15.75" x14ac:dyDescent="0.25">
      <c r="B756" s="245">
        <v>741</v>
      </c>
      <c r="C756" s="251"/>
      <c r="D756" s="252"/>
      <c r="E756" s="251"/>
      <c r="F756" s="252"/>
      <c r="H756" s="269" t="b">
        <f>IF(ISBLANK(C756),TRUE,IF(OR(ISBLANK(D756),ISBLANK(E756),ISBLANK(F756),ISBLANK(#REF!)),FALSE,TRUE))</f>
        <v>1</v>
      </c>
      <c r="I756" s="46">
        <f t="shared" si="78"/>
        <v>0</v>
      </c>
      <c r="J756" s="46">
        <f t="shared" si="79"/>
        <v>0</v>
      </c>
      <c r="K756" s="46">
        <f t="shared" si="80"/>
        <v>0</v>
      </c>
      <c r="L756" s="46">
        <f t="shared" si="81"/>
        <v>0</v>
      </c>
      <c r="M756" s="46">
        <f t="shared" si="82"/>
        <v>0</v>
      </c>
      <c r="N756" s="46">
        <f t="shared" si="83"/>
        <v>0</v>
      </c>
      <c r="P756" s="46" t="b">
        <f t="shared" si="84"/>
        <v>1</v>
      </c>
    </row>
    <row r="757" spans="2:16" ht="15.75" x14ac:dyDescent="0.25">
      <c r="B757" s="245">
        <v>742</v>
      </c>
      <c r="C757" s="251"/>
      <c r="D757" s="252"/>
      <c r="E757" s="251"/>
      <c r="F757" s="252"/>
      <c r="H757" s="269" t="b">
        <f>IF(ISBLANK(C757),TRUE,IF(OR(ISBLANK(D757),ISBLANK(E757),ISBLANK(F757),ISBLANK(#REF!)),FALSE,TRUE))</f>
        <v>1</v>
      </c>
      <c r="I757" s="46">
        <f t="shared" si="78"/>
        <v>0</v>
      </c>
      <c r="J757" s="46">
        <f t="shared" si="79"/>
        <v>0</v>
      </c>
      <c r="K757" s="46">
        <f t="shared" si="80"/>
        <v>0</v>
      </c>
      <c r="L757" s="46">
        <f t="shared" si="81"/>
        <v>0</v>
      </c>
      <c r="M757" s="46">
        <f t="shared" si="82"/>
        <v>0</v>
      </c>
      <c r="N757" s="46">
        <f t="shared" si="83"/>
        <v>0</v>
      </c>
      <c r="P757" s="46" t="b">
        <f t="shared" si="84"/>
        <v>1</v>
      </c>
    </row>
    <row r="758" spans="2:16" ht="15.75" x14ac:dyDescent="0.25">
      <c r="B758" s="245">
        <v>743</v>
      </c>
      <c r="C758" s="251"/>
      <c r="D758" s="252"/>
      <c r="E758" s="251"/>
      <c r="F758" s="252"/>
      <c r="H758" s="269" t="b">
        <f>IF(ISBLANK(C758),TRUE,IF(OR(ISBLANK(D758),ISBLANK(E758),ISBLANK(F758),ISBLANK(#REF!)),FALSE,TRUE))</f>
        <v>1</v>
      </c>
      <c r="I758" s="46">
        <f t="shared" si="78"/>
        <v>0</v>
      </c>
      <c r="J758" s="46">
        <f t="shared" si="79"/>
        <v>0</v>
      </c>
      <c r="K758" s="46">
        <f t="shared" si="80"/>
        <v>0</v>
      </c>
      <c r="L758" s="46">
        <f t="shared" si="81"/>
        <v>0</v>
      </c>
      <c r="M758" s="46">
        <f t="shared" si="82"/>
        <v>0</v>
      </c>
      <c r="N758" s="46">
        <f t="shared" si="83"/>
        <v>0</v>
      </c>
      <c r="P758" s="46" t="b">
        <f t="shared" si="84"/>
        <v>1</v>
      </c>
    </row>
    <row r="759" spans="2:16" ht="15.75" x14ac:dyDescent="0.25">
      <c r="B759" s="245">
        <v>744</v>
      </c>
      <c r="C759" s="251"/>
      <c r="D759" s="252"/>
      <c r="E759" s="251"/>
      <c r="F759" s="252"/>
      <c r="H759" s="269" t="b">
        <f>IF(ISBLANK(C759),TRUE,IF(OR(ISBLANK(D759),ISBLANK(E759),ISBLANK(F759),ISBLANK(#REF!)),FALSE,TRUE))</f>
        <v>1</v>
      </c>
      <c r="I759" s="46">
        <f t="shared" si="78"/>
        <v>0</v>
      </c>
      <c r="J759" s="46">
        <f t="shared" si="79"/>
        <v>0</v>
      </c>
      <c r="K759" s="46">
        <f t="shared" si="80"/>
        <v>0</v>
      </c>
      <c r="L759" s="46">
        <f t="shared" si="81"/>
        <v>0</v>
      </c>
      <c r="M759" s="46">
        <f t="shared" si="82"/>
        <v>0</v>
      </c>
      <c r="N759" s="46">
        <f t="shared" si="83"/>
        <v>0</v>
      </c>
      <c r="P759" s="46" t="b">
        <f t="shared" si="84"/>
        <v>1</v>
      </c>
    </row>
    <row r="760" spans="2:16" ht="15.75" x14ac:dyDescent="0.25">
      <c r="B760" s="245">
        <v>745</v>
      </c>
      <c r="C760" s="251"/>
      <c r="D760" s="252"/>
      <c r="E760" s="251"/>
      <c r="F760" s="252"/>
      <c r="H760" s="269" t="b">
        <f>IF(ISBLANK(C760),TRUE,IF(OR(ISBLANK(D760),ISBLANK(E760),ISBLANK(F760),ISBLANK(#REF!)),FALSE,TRUE))</f>
        <v>1</v>
      </c>
      <c r="I760" s="46">
        <f t="shared" si="78"/>
        <v>0</v>
      </c>
      <c r="J760" s="46">
        <f t="shared" si="79"/>
        <v>0</v>
      </c>
      <c r="K760" s="46">
        <f t="shared" si="80"/>
        <v>0</v>
      </c>
      <c r="L760" s="46">
        <f t="shared" si="81"/>
        <v>0</v>
      </c>
      <c r="M760" s="46">
        <f t="shared" si="82"/>
        <v>0</v>
      </c>
      <c r="N760" s="46">
        <f t="shared" si="83"/>
        <v>0</v>
      </c>
      <c r="P760" s="46" t="b">
        <f t="shared" si="84"/>
        <v>1</v>
      </c>
    </row>
    <row r="761" spans="2:16" ht="15.75" x14ac:dyDescent="0.25">
      <c r="B761" s="245">
        <v>746</v>
      </c>
      <c r="C761" s="251"/>
      <c r="D761" s="252"/>
      <c r="E761" s="251"/>
      <c r="F761" s="252"/>
      <c r="H761" s="269" t="b">
        <f>IF(ISBLANK(C761),TRUE,IF(OR(ISBLANK(D761),ISBLANK(E761),ISBLANK(F761),ISBLANK(#REF!)),FALSE,TRUE))</f>
        <v>1</v>
      </c>
      <c r="I761" s="46">
        <f t="shared" si="78"/>
        <v>0</v>
      </c>
      <c r="J761" s="46">
        <f t="shared" si="79"/>
        <v>0</v>
      </c>
      <c r="K761" s="46">
        <f t="shared" si="80"/>
        <v>0</v>
      </c>
      <c r="L761" s="46">
        <f t="shared" si="81"/>
        <v>0</v>
      </c>
      <c r="M761" s="46">
        <f t="shared" si="82"/>
        <v>0</v>
      </c>
      <c r="N761" s="46">
        <f t="shared" si="83"/>
        <v>0</v>
      </c>
      <c r="P761" s="46" t="b">
        <f t="shared" si="84"/>
        <v>1</v>
      </c>
    </row>
    <row r="762" spans="2:16" ht="15.75" x14ac:dyDescent="0.25">
      <c r="B762" s="245">
        <v>747</v>
      </c>
      <c r="C762" s="251"/>
      <c r="D762" s="252"/>
      <c r="E762" s="251"/>
      <c r="F762" s="252"/>
      <c r="H762" s="269" t="b">
        <f>IF(ISBLANK(C762),TRUE,IF(OR(ISBLANK(D762),ISBLANK(E762),ISBLANK(F762),ISBLANK(#REF!)),FALSE,TRUE))</f>
        <v>1</v>
      </c>
      <c r="I762" s="46">
        <f t="shared" si="78"/>
        <v>0</v>
      </c>
      <c r="J762" s="46">
        <f t="shared" si="79"/>
        <v>0</v>
      </c>
      <c r="K762" s="46">
        <f t="shared" si="80"/>
        <v>0</v>
      </c>
      <c r="L762" s="46">
        <f t="shared" si="81"/>
        <v>0</v>
      </c>
      <c r="M762" s="46">
        <f t="shared" si="82"/>
        <v>0</v>
      </c>
      <c r="N762" s="46">
        <f t="shared" si="83"/>
        <v>0</v>
      </c>
      <c r="P762" s="46" t="b">
        <f t="shared" si="84"/>
        <v>1</v>
      </c>
    </row>
    <row r="763" spans="2:16" ht="15.75" x14ac:dyDescent="0.25">
      <c r="B763" s="245">
        <v>748</v>
      </c>
      <c r="C763" s="251"/>
      <c r="D763" s="252"/>
      <c r="E763" s="251"/>
      <c r="F763" s="252"/>
      <c r="H763" s="269" t="b">
        <f>IF(ISBLANK(C763),TRUE,IF(OR(ISBLANK(D763),ISBLANK(E763),ISBLANK(F763),ISBLANK(#REF!)),FALSE,TRUE))</f>
        <v>1</v>
      </c>
      <c r="I763" s="46">
        <f t="shared" si="78"/>
        <v>0</v>
      </c>
      <c r="J763" s="46">
        <f t="shared" si="79"/>
        <v>0</v>
      </c>
      <c r="K763" s="46">
        <f t="shared" si="80"/>
        <v>0</v>
      </c>
      <c r="L763" s="46">
        <f t="shared" si="81"/>
        <v>0</v>
      </c>
      <c r="M763" s="46">
        <f t="shared" si="82"/>
        <v>0</v>
      </c>
      <c r="N763" s="46">
        <f t="shared" si="83"/>
        <v>0</v>
      </c>
      <c r="P763" s="46" t="b">
        <f t="shared" si="84"/>
        <v>1</v>
      </c>
    </row>
    <row r="764" spans="2:16" ht="15.75" x14ac:dyDescent="0.25">
      <c r="B764" s="245">
        <v>749</v>
      </c>
      <c r="C764" s="251"/>
      <c r="D764" s="252"/>
      <c r="E764" s="251"/>
      <c r="F764" s="252"/>
      <c r="H764" s="269" t="b">
        <f>IF(ISBLANK(C764),TRUE,IF(OR(ISBLANK(D764),ISBLANK(E764),ISBLANK(F764),ISBLANK(#REF!)),FALSE,TRUE))</f>
        <v>1</v>
      </c>
      <c r="I764" s="46">
        <f t="shared" si="78"/>
        <v>0</v>
      </c>
      <c r="J764" s="46">
        <f t="shared" si="79"/>
        <v>0</v>
      </c>
      <c r="K764" s="46">
        <f t="shared" si="80"/>
        <v>0</v>
      </c>
      <c r="L764" s="46">
        <f t="shared" si="81"/>
        <v>0</v>
      </c>
      <c r="M764" s="46">
        <f t="shared" si="82"/>
        <v>0</v>
      </c>
      <c r="N764" s="46">
        <f t="shared" si="83"/>
        <v>0</v>
      </c>
      <c r="P764" s="46" t="b">
        <f t="shared" si="84"/>
        <v>1</v>
      </c>
    </row>
    <row r="765" spans="2:16" ht="15.75" x14ac:dyDescent="0.25">
      <c r="B765" s="245">
        <v>750</v>
      </c>
      <c r="C765" s="251"/>
      <c r="D765" s="252"/>
      <c r="E765" s="251"/>
      <c r="F765" s="252"/>
      <c r="H765" s="269" t="b">
        <f>IF(ISBLANK(C765),TRUE,IF(OR(ISBLANK(D765),ISBLANK(E765),ISBLANK(F765),ISBLANK(#REF!)),FALSE,TRUE))</f>
        <v>1</v>
      </c>
      <c r="I765" s="46">
        <f t="shared" si="78"/>
        <v>0</v>
      </c>
      <c r="J765" s="46">
        <f t="shared" si="79"/>
        <v>0</v>
      </c>
      <c r="K765" s="46">
        <f t="shared" si="80"/>
        <v>0</v>
      </c>
      <c r="L765" s="46">
        <f t="shared" si="81"/>
        <v>0</v>
      </c>
      <c r="M765" s="46">
        <f t="shared" si="82"/>
        <v>0</v>
      </c>
      <c r="N765" s="46">
        <f t="shared" si="83"/>
        <v>0</v>
      </c>
      <c r="P765" s="46" t="b">
        <f t="shared" si="84"/>
        <v>1</v>
      </c>
    </row>
    <row r="766" spans="2:16" ht="15.75" x14ac:dyDescent="0.25">
      <c r="B766" s="245">
        <v>751</v>
      </c>
      <c r="C766" s="251"/>
      <c r="D766" s="252"/>
      <c r="E766" s="251"/>
      <c r="F766" s="252"/>
      <c r="H766" s="269" t="b">
        <f>IF(ISBLANK(C766),TRUE,IF(OR(ISBLANK(D766),ISBLANK(E766),ISBLANK(F766),ISBLANK(#REF!)),FALSE,TRUE))</f>
        <v>1</v>
      </c>
      <c r="I766" s="46">
        <f t="shared" si="78"/>
        <v>0</v>
      </c>
      <c r="J766" s="46">
        <f t="shared" si="79"/>
        <v>0</v>
      </c>
      <c r="K766" s="46">
        <f t="shared" si="80"/>
        <v>0</v>
      </c>
      <c r="L766" s="46">
        <f t="shared" si="81"/>
        <v>0</v>
      </c>
      <c r="M766" s="46">
        <f t="shared" si="82"/>
        <v>0</v>
      </c>
      <c r="N766" s="46">
        <f t="shared" si="83"/>
        <v>0</v>
      </c>
      <c r="P766" s="46" t="b">
        <f t="shared" si="84"/>
        <v>1</v>
      </c>
    </row>
    <row r="767" spans="2:16" ht="15.75" x14ac:dyDescent="0.25">
      <c r="B767" s="245">
        <v>752</v>
      </c>
      <c r="C767" s="251"/>
      <c r="D767" s="252"/>
      <c r="E767" s="251"/>
      <c r="F767" s="252"/>
      <c r="H767" s="269" t="b">
        <f>IF(ISBLANK(C767),TRUE,IF(OR(ISBLANK(D767),ISBLANK(E767),ISBLANK(F767),ISBLANK(#REF!)),FALSE,TRUE))</f>
        <v>1</v>
      </c>
      <c r="I767" s="46">
        <f t="shared" si="78"/>
        <v>0</v>
      </c>
      <c r="J767" s="46">
        <f t="shared" si="79"/>
        <v>0</v>
      </c>
      <c r="K767" s="46">
        <f t="shared" si="80"/>
        <v>0</v>
      </c>
      <c r="L767" s="46">
        <f t="shared" si="81"/>
        <v>0</v>
      </c>
      <c r="M767" s="46">
        <f t="shared" si="82"/>
        <v>0</v>
      </c>
      <c r="N767" s="46">
        <f t="shared" si="83"/>
        <v>0</v>
      </c>
      <c r="P767" s="46" t="b">
        <f t="shared" si="84"/>
        <v>1</v>
      </c>
    </row>
    <row r="768" spans="2:16" ht="15.75" x14ac:dyDescent="0.25">
      <c r="B768" s="245">
        <v>753</v>
      </c>
      <c r="C768" s="251"/>
      <c r="D768" s="252"/>
      <c r="E768" s="251"/>
      <c r="F768" s="252"/>
      <c r="H768" s="269" t="b">
        <f>IF(ISBLANK(C768),TRUE,IF(OR(ISBLANK(D768),ISBLANK(E768),ISBLANK(F768),ISBLANK(#REF!)),FALSE,TRUE))</f>
        <v>1</v>
      </c>
      <c r="I768" s="46">
        <f t="shared" si="78"/>
        <v>0</v>
      </c>
      <c r="J768" s="46">
        <f t="shared" si="79"/>
        <v>0</v>
      </c>
      <c r="K768" s="46">
        <f t="shared" si="80"/>
        <v>0</v>
      </c>
      <c r="L768" s="46">
        <f t="shared" si="81"/>
        <v>0</v>
      </c>
      <c r="M768" s="46">
        <f t="shared" si="82"/>
        <v>0</v>
      </c>
      <c r="N768" s="46">
        <f t="shared" si="83"/>
        <v>0</v>
      </c>
      <c r="P768" s="46" t="b">
        <f t="shared" si="84"/>
        <v>1</v>
      </c>
    </row>
    <row r="769" spans="2:16" ht="15.75" x14ac:dyDescent="0.25">
      <c r="B769" s="245">
        <v>754</v>
      </c>
      <c r="C769" s="251"/>
      <c r="D769" s="252"/>
      <c r="E769" s="251"/>
      <c r="F769" s="252"/>
      <c r="H769" s="269" t="b">
        <f>IF(ISBLANK(C769),TRUE,IF(OR(ISBLANK(D769),ISBLANK(E769),ISBLANK(F769),ISBLANK(#REF!)),FALSE,TRUE))</f>
        <v>1</v>
      </c>
      <c r="I769" s="46">
        <f t="shared" si="78"/>
        <v>0</v>
      </c>
      <c r="J769" s="46">
        <f t="shared" si="79"/>
        <v>0</v>
      </c>
      <c r="K769" s="46">
        <f t="shared" si="80"/>
        <v>0</v>
      </c>
      <c r="L769" s="46">
        <f t="shared" si="81"/>
        <v>0</v>
      </c>
      <c r="M769" s="46">
        <f t="shared" si="82"/>
        <v>0</v>
      </c>
      <c r="N769" s="46">
        <f t="shared" si="83"/>
        <v>0</v>
      </c>
      <c r="P769" s="46" t="b">
        <f t="shared" si="84"/>
        <v>1</v>
      </c>
    </row>
    <row r="770" spans="2:16" ht="15.75" x14ac:dyDescent="0.25">
      <c r="B770" s="245">
        <v>755</v>
      </c>
      <c r="C770" s="251"/>
      <c r="D770" s="252"/>
      <c r="E770" s="251"/>
      <c r="F770" s="252"/>
      <c r="H770" s="269" t="b">
        <f>IF(ISBLANK(C770),TRUE,IF(OR(ISBLANK(D770),ISBLANK(E770),ISBLANK(F770),ISBLANK(#REF!)),FALSE,TRUE))</f>
        <v>1</v>
      </c>
      <c r="I770" s="46">
        <f t="shared" si="78"/>
        <v>0</v>
      </c>
      <c r="J770" s="46">
        <f t="shared" si="79"/>
        <v>0</v>
      </c>
      <c r="K770" s="46">
        <f t="shared" si="80"/>
        <v>0</v>
      </c>
      <c r="L770" s="46">
        <f t="shared" si="81"/>
        <v>0</v>
      </c>
      <c r="M770" s="46">
        <f t="shared" si="82"/>
        <v>0</v>
      </c>
      <c r="N770" s="46">
        <f t="shared" si="83"/>
        <v>0</v>
      </c>
      <c r="P770" s="46" t="b">
        <f t="shared" si="84"/>
        <v>1</v>
      </c>
    </row>
    <row r="771" spans="2:16" ht="15.75" x14ac:dyDescent="0.25">
      <c r="B771" s="245">
        <v>756</v>
      </c>
      <c r="C771" s="251"/>
      <c r="D771" s="252"/>
      <c r="E771" s="251"/>
      <c r="F771" s="252"/>
      <c r="H771" s="269" t="b">
        <f>IF(ISBLANK(C771),TRUE,IF(OR(ISBLANK(D771),ISBLANK(E771),ISBLANK(F771),ISBLANK(#REF!)),FALSE,TRUE))</f>
        <v>1</v>
      </c>
      <c r="I771" s="46">
        <f t="shared" si="78"/>
        <v>0</v>
      </c>
      <c r="J771" s="46">
        <f t="shared" si="79"/>
        <v>0</v>
      </c>
      <c r="K771" s="46">
        <f t="shared" si="80"/>
        <v>0</v>
      </c>
      <c r="L771" s="46">
        <f t="shared" si="81"/>
        <v>0</v>
      </c>
      <c r="M771" s="46">
        <f t="shared" si="82"/>
        <v>0</v>
      </c>
      <c r="N771" s="46">
        <f t="shared" si="83"/>
        <v>0</v>
      </c>
      <c r="P771" s="46" t="b">
        <f t="shared" si="84"/>
        <v>1</v>
      </c>
    </row>
    <row r="772" spans="2:16" ht="15.75" x14ac:dyDescent="0.25">
      <c r="B772" s="245">
        <v>757</v>
      </c>
      <c r="C772" s="251"/>
      <c r="D772" s="252"/>
      <c r="E772" s="251"/>
      <c r="F772" s="252"/>
      <c r="H772" s="269" t="b">
        <f>IF(ISBLANK(C772),TRUE,IF(OR(ISBLANK(D772),ISBLANK(E772),ISBLANK(F772),ISBLANK(#REF!)),FALSE,TRUE))</f>
        <v>1</v>
      </c>
      <c r="I772" s="46">
        <f t="shared" si="78"/>
        <v>0</v>
      </c>
      <c r="J772" s="46">
        <f t="shared" si="79"/>
        <v>0</v>
      </c>
      <c r="K772" s="46">
        <f t="shared" si="80"/>
        <v>0</v>
      </c>
      <c r="L772" s="46">
        <f t="shared" si="81"/>
        <v>0</v>
      </c>
      <c r="M772" s="46">
        <f t="shared" si="82"/>
        <v>0</v>
      </c>
      <c r="N772" s="46">
        <f t="shared" si="83"/>
        <v>0</v>
      </c>
      <c r="P772" s="46" t="b">
        <f t="shared" si="84"/>
        <v>1</v>
      </c>
    </row>
    <row r="773" spans="2:16" ht="15.75" x14ac:dyDescent="0.25">
      <c r="B773" s="245">
        <v>758</v>
      </c>
      <c r="C773" s="251"/>
      <c r="D773" s="252"/>
      <c r="E773" s="251"/>
      <c r="F773" s="252"/>
      <c r="H773" s="269" t="b">
        <f>IF(ISBLANK(C773),TRUE,IF(OR(ISBLANK(D773),ISBLANK(E773),ISBLANK(F773),ISBLANK(#REF!)),FALSE,TRUE))</f>
        <v>1</v>
      </c>
      <c r="I773" s="46">
        <f t="shared" si="78"/>
        <v>0</v>
      </c>
      <c r="J773" s="46">
        <f t="shared" si="79"/>
        <v>0</v>
      </c>
      <c r="K773" s="46">
        <f t="shared" si="80"/>
        <v>0</v>
      </c>
      <c r="L773" s="46">
        <f t="shared" si="81"/>
        <v>0</v>
      </c>
      <c r="M773" s="46">
        <f t="shared" si="82"/>
        <v>0</v>
      </c>
      <c r="N773" s="46">
        <f t="shared" si="83"/>
        <v>0</v>
      </c>
      <c r="P773" s="46" t="b">
        <f t="shared" si="84"/>
        <v>1</v>
      </c>
    </row>
    <row r="774" spans="2:16" ht="15.75" x14ac:dyDescent="0.25">
      <c r="B774" s="245">
        <v>759</v>
      </c>
      <c r="C774" s="251"/>
      <c r="D774" s="252"/>
      <c r="E774" s="251"/>
      <c r="F774" s="252"/>
      <c r="H774" s="269" t="b">
        <f>IF(ISBLANK(C774),TRUE,IF(OR(ISBLANK(D774),ISBLANK(E774),ISBLANK(F774),ISBLANK(#REF!)),FALSE,TRUE))</f>
        <v>1</v>
      </c>
      <c r="I774" s="46">
        <f t="shared" si="78"/>
        <v>0</v>
      </c>
      <c r="J774" s="46">
        <f t="shared" si="79"/>
        <v>0</v>
      </c>
      <c r="K774" s="46">
        <f t="shared" si="80"/>
        <v>0</v>
      </c>
      <c r="L774" s="46">
        <f t="shared" si="81"/>
        <v>0</v>
      </c>
      <c r="M774" s="46">
        <f t="shared" si="82"/>
        <v>0</v>
      </c>
      <c r="N774" s="46">
        <f t="shared" si="83"/>
        <v>0</v>
      </c>
      <c r="P774" s="46" t="b">
        <f t="shared" si="84"/>
        <v>1</v>
      </c>
    </row>
    <row r="775" spans="2:16" ht="15.75" x14ac:dyDescent="0.25">
      <c r="B775" s="245">
        <v>760</v>
      </c>
      <c r="C775" s="251"/>
      <c r="D775" s="252"/>
      <c r="E775" s="251"/>
      <c r="F775" s="252"/>
      <c r="H775" s="269" t="b">
        <f>IF(ISBLANK(C775),TRUE,IF(OR(ISBLANK(D775),ISBLANK(E775),ISBLANK(F775),ISBLANK(#REF!)),FALSE,TRUE))</f>
        <v>1</v>
      </c>
      <c r="I775" s="46">
        <f t="shared" si="78"/>
        <v>0</v>
      </c>
      <c r="J775" s="46">
        <f t="shared" si="79"/>
        <v>0</v>
      </c>
      <c r="K775" s="46">
        <f t="shared" si="80"/>
        <v>0</v>
      </c>
      <c r="L775" s="46">
        <f t="shared" si="81"/>
        <v>0</v>
      </c>
      <c r="M775" s="46">
        <f t="shared" si="82"/>
        <v>0</v>
      </c>
      <c r="N775" s="46">
        <f t="shared" si="83"/>
        <v>0</v>
      </c>
      <c r="P775" s="46" t="b">
        <f t="shared" si="84"/>
        <v>1</v>
      </c>
    </row>
    <row r="776" spans="2:16" ht="15.75" x14ac:dyDescent="0.25">
      <c r="B776" s="245">
        <v>761</v>
      </c>
      <c r="C776" s="251"/>
      <c r="D776" s="252"/>
      <c r="E776" s="251"/>
      <c r="F776" s="252"/>
      <c r="H776" s="269" t="b">
        <f>IF(ISBLANK(C776),TRUE,IF(OR(ISBLANK(D776),ISBLANK(E776),ISBLANK(F776),ISBLANK(#REF!)),FALSE,TRUE))</f>
        <v>1</v>
      </c>
      <c r="I776" s="46">
        <f t="shared" si="78"/>
        <v>0</v>
      </c>
      <c r="J776" s="46">
        <f t="shared" si="79"/>
        <v>0</v>
      </c>
      <c r="K776" s="46">
        <f t="shared" si="80"/>
        <v>0</v>
      </c>
      <c r="L776" s="46">
        <f t="shared" si="81"/>
        <v>0</v>
      </c>
      <c r="M776" s="46">
        <f t="shared" si="82"/>
        <v>0</v>
      </c>
      <c r="N776" s="46">
        <f t="shared" si="83"/>
        <v>0</v>
      </c>
      <c r="P776" s="46" t="b">
        <f t="shared" si="84"/>
        <v>1</v>
      </c>
    </row>
    <row r="777" spans="2:16" ht="15.75" x14ac:dyDescent="0.25">
      <c r="B777" s="245">
        <v>762</v>
      </c>
      <c r="C777" s="251"/>
      <c r="D777" s="252"/>
      <c r="E777" s="251"/>
      <c r="F777" s="252"/>
      <c r="H777" s="269" t="b">
        <f>IF(ISBLANK(C777),TRUE,IF(OR(ISBLANK(D777),ISBLANK(E777),ISBLANK(F777),ISBLANK(#REF!)),FALSE,TRUE))</f>
        <v>1</v>
      </c>
      <c r="I777" s="46">
        <f t="shared" si="78"/>
        <v>0</v>
      </c>
      <c r="J777" s="46">
        <f t="shared" si="79"/>
        <v>0</v>
      </c>
      <c r="K777" s="46">
        <f t="shared" si="80"/>
        <v>0</v>
      </c>
      <c r="L777" s="46">
        <f t="shared" si="81"/>
        <v>0</v>
      </c>
      <c r="M777" s="46">
        <f t="shared" si="82"/>
        <v>0</v>
      </c>
      <c r="N777" s="46">
        <f t="shared" si="83"/>
        <v>0</v>
      </c>
      <c r="P777" s="46" t="b">
        <f t="shared" si="84"/>
        <v>1</v>
      </c>
    </row>
    <row r="778" spans="2:16" ht="15.75" x14ac:dyDescent="0.25">
      <c r="B778" s="245">
        <v>763</v>
      </c>
      <c r="C778" s="251"/>
      <c r="D778" s="252"/>
      <c r="E778" s="251"/>
      <c r="F778" s="252"/>
      <c r="H778" s="269" t="b">
        <f>IF(ISBLANK(C778),TRUE,IF(OR(ISBLANK(D778),ISBLANK(E778),ISBLANK(F778),ISBLANK(#REF!)),FALSE,TRUE))</f>
        <v>1</v>
      </c>
      <c r="I778" s="46">
        <f t="shared" si="78"/>
        <v>0</v>
      </c>
      <c r="J778" s="46">
        <f t="shared" si="79"/>
        <v>0</v>
      </c>
      <c r="K778" s="46">
        <f t="shared" si="80"/>
        <v>0</v>
      </c>
      <c r="L778" s="46">
        <f t="shared" si="81"/>
        <v>0</v>
      </c>
      <c r="M778" s="46">
        <f t="shared" si="82"/>
        <v>0</v>
      </c>
      <c r="N778" s="46">
        <f t="shared" si="83"/>
        <v>0</v>
      </c>
      <c r="P778" s="46" t="b">
        <f t="shared" si="84"/>
        <v>1</v>
      </c>
    </row>
    <row r="779" spans="2:16" ht="15.75" x14ac:dyDescent="0.25">
      <c r="B779" s="245">
        <v>764</v>
      </c>
      <c r="C779" s="251"/>
      <c r="D779" s="252"/>
      <c r="E779" s="251"/>
      <c r="F779" s="252"/>
      <c r="H779" s="269" t="b">
        <f>IF(ISBLANK(C779),TRUE,IF(OR(ISBLANK(D779),ISBLANK(E779),ISBLANK(F779),ISBLANK(#REF!)),FALSE,TRUE))</f>
        <v>1</v>
      </c>
      <c r="I779" s="46">
        <f t="shared" si="78"/>
        <v>0</v>
      </c>
      <c r="J779" s="46">
        <f t="shared" si="79"/>
        <v>0</v>
      </c>
      <c r="K779" s="46">
        <f t="shared" si="80"/>
        <v>0</v>
      </c>
      <c r="L779" s="46">
        <f t="shared" si="81"/>
        <v>0</v>
      </c>
      <c r="M779" s="46">
        <f t="shared" si="82"/>
        <v>0</v>
      </c>
      <c r="N779" s="46">
        <f t="shared" si="83"/>
        <v>0</v>
      </c>
      <c r="P779" s="46" t="b">
        <f t="shared" si="84"/>
        <v>1</v>
      </c>
    </row>
    <row r="780" spans="2:16" ht="15.75" x14ac:dyDescent="0.25">
      <c r="B780" s="245">
        <v>765</v>
      </c>
      <c r="C780" s="251"/>
      <c r="D780" s="252"/>
      <c r="E780" s="251"/>
      <c r="F780" s="252"/>
      <c r="H780" s="269" t="b">
        <f>IF(ISBLANK(C780),TRUE,IF(OR(ISBLANK(D780),ISBLANK(E780),ISBLANK(F780),ISBLANK(#REF!)),FALSE,TRUE))</f>
        <v>1</v>
      </c>
      <c r="I780" s="46">
        <f t="shared" si="78"/>
        <v>0</v>
      </c>
      <c r="J780" s="46">
        <f t="shared" si="79"/>
        <v>0</v>
      </c>
      <c r="K780" s="46">
        <f t="shared" si="80"/>
        <v>0</v>
      </c>
      <c r="L780" s="46">
        <f t="shared" si="81"/>
        <v>0</v>
      </c>
      <c r="M780" s="46">
        <f t="shared" si="82"/>
        <v>0</v>
      </c>
      <c r="N780" s="46">
        <f t="shared" si="83"/>
        <v>0</v>
      </c>
      <c r="P780" s="46" t="b">
        <f t="shared" si="84"/>
        <v>1</v>
      </c>
    </row>
    <row r="781" spans="2:16" ht="15.75" x14ac:dyDescent="0.25">
      <c r="B781" s="245">
        <v>766</v>
      </c>
      <c r="C781" s="251"/>
      <c r="D781" s="252"/>
      <c r="E781" s="251"/>
      <c r="F781" s="252"/>
      <c r="H781" s="269" t="b">
        <f>IF(ISBLANK(C781),TRUE,IF(OR(ISBLANK(D781),ISBLANK(E781),ISBLANK(F781),ISBLANK(#REF!)),FALSE,TRUE))</f>
        <v>1</v>
      </c>
      <c r="I781" s="46">
        <f t="shared" si="78"/>
        <v>0</v>
      </c>
      <c r="J781" s="46">
        <f t="shared" si="79"/>
        <v>0</v>
      </c>
      <c r="K781" s="46">
        <f t="shared" si="80"/>
        <v>0</v>
      </c>
      <c r="L781" s="46">
        <f t="shared" si="81"/>
        <v>0</v>
      </c>
      <c r="M781" s="46">
        <f t="shared" si="82"/>
        <v>0</v>
      </c>
      <c r="N781" s="46">
        <f t="shared" si="83"/>
        <v>0</v>
      </c>
      <c r="P781" s="46" t="b">
        <f t="shared" si="84"/>
        <v>1</v>
      </c>
    </row>
    <row r="782" spans="2:16" ht="15.75" x14ac:dyDescent="0.25">
      <c r="B782" s="245">
        <v>767</v>
      </c>
      <c r="C782" s="251"/>
      <c r="D782" s="252"/>
      <c r="E782" s="251"/>
      <c r="F782" s="252"/>
      <c r="H782" s="269" t="b">
        <f>IF(ISBLANK(C782),TRUE,IF(OR(ISBLANK(D782),ISBLANK(E782),ISBLANK(F782),ISBLANK(#REF!)),FALSE,TRUE))</f>
        <v>1</v>
      </c>
      <c r="I782" s="46">
        <f t="shared" si="78"/>
        <v>0</v>
      </c>
      <c r="J782" s="46">
        <f t="shared" si="79"/>
        <v>0</v>
      </c>
      <c r="K782" s="46">
        <f t="shared" si="80"/>
        <v>0</v>
      </c>
      <c r="L782" s="46">
        <f t="shared" si="81"/>
        <v>0</v>
      </c>
      <c r="M782" s="46">
        <f t="shared" si="82"/>
        <v>0</v>
      </c>
      <c r="N782" s="46">
        <f t="shared" si="83"/>
        <v>0</v>
      </c>
      <c r="P782" s="46" t="b">
        <f t="shared" si="84"/>
        <v>1</v>
      </c>
    </row>
    <row r="783" spans="2:16" ht="15.75" x14ac:dyDescent="0.25">
      <c r="B783" s="245">
        <v>768</v>
      </c>
      <c r="C783" s="251"/>
      <c r="D783" s="252"/>
      <c r="E783" s="251"/>
      <c r="F783" s="252"/>
      <c r="H783" s="269" t="b">
        <f>IF(ISBLANK(C783),TRUE,IF(OR(ISBLANK(D783),ISBLANK(E783),ISBLANK(F783),ISBLANK(#REF!)),FALSE,TRUE))</f>
        <v>1</v>
      </c>
      <c r="I783" s="46">
        <f t="shared" si="78"/>
        <v>0</v>
      </c>
      <c r="J783" s="46">
        <f t="shared" si="79"/>
        <v>0</v>
      </c>
      <c r="K783" s="46">
        <f t="shared" si="80"/>
        <v>0</v>
      </c>
      <c r="L783" s="46">
        <f t="shared" si="81"/>
        <v>0</v>
      </c>
      <c r="M783" s="46">
        <f t="shared" si="82"/>
        <v>0</v>
      </c>
      <c r="N783" s="46">
        <f t="shared" si="83"/>
        <v>0</v>
      </c>
      <c r="P783" s="46" t="b">
        <f t="shared" si="84"/>
        <v>1</v>
      </c>
    </row>
    <row r="784" spans="2:16" ht="15.75" x14ac:dyDescent="0.25">
      <c r="B784" s="245">
        <v>769</v>
      </c>
      <c r="C784" s="251"/>
      <c r="D784" s="252"/>
      <c r="E784" s="251"/>
      <c r="F784" s="252"/>
      <c r="H784" s="269" t="b">
        <f>IF(ISBLANK(C784),TRUE,IF(OR(ISBLANK(D784),ISBLANK(E784),ISBLANK(F784),ISBLANK(#REF!)),FALSE,TRUE))</f>
        <v>1</v>
      </c>
      <c r="I784" s="46">
        <f t="shared" si="78"/>
        <v>0</v>
      </c>
      <c r="J784" s="46">
        <f t="shared" si="79"/>
        <v>0</v>
      </c>
      <c r="K784" s="46">
        <f t="shared" si="80"/>
        <v>0</v>
      </c>
      <c r="L784" s="46">
        <f t="shared" si="81"/>
        <v>0</v>
      </c>
      <c r="M784" s="46">
        <f t="shared" si="82"/>
        <v>0</v>
      </c>
      <c r="N784" s="46">
        <f t="shared" si="83"/>
        <v>0</v>
      </c>
      <c r="P784" s="46" t="b">
        <f t="shared" si="84"/>
        <v>1</v>
      </c>
    </row>
    <row r="785" spans="2:16" ht="15.75" x14ac:dyDescent="0.25">
      <c r="B785" s="245">
        <v>770</v>
      </c>
      <c r="C785" s="251"/>
      <c r="D785" s="252"/>
      <c r="E785" s="251"/>
      <c r="F785" s="252"/>
      <c r="H785" s="269" t="b">
        <f>IF(ISBLANK(C785),TRUE,IF(OR(ISBLANK(D785),ISBLANK(E785),ISBLANK(F785),ISBLANK(#REF!)),FALSE,TRUE))</f>
        <v>1</v>
      </c>
      <c r="I785" s="46">
        <f t="shared" ref="I785:I848" si="85">IF(E785="Retail",F785,0)</f>
        <v>0</v>
      </c>
      <c r="J785" s="46">
        <f t="shared" ref="J785:J848" si="86">IF(E785="Well Informed",F785,0)</f>
        <v>0</v>
      </c>
      <c r="K785" s="46">
        <f t="shared" ref="K785:K848" si="87">IF(E785="Professional",F785,0)</f>
        <v>0</v>
      </c>
      <c r="L785" s="46">
        <f t="shared" ref="L785:L848" si="88">IF(E785="Retail",D785,0)</f>
        <v>0</v>
      </c>
      <c r="M785" s="46">
        <f t="shared" ref="M785:M848" si="89">IF(E785="Well Informed",D785,0)</f>
        <v>0</v>
      </c>
      <c r="N785" s="46">
        <f t="shared" ref="N785:N848" si="90">IF(E785="Professional",D785,0)</f>
        <v>0</v>
      </c>
      <c r="P785" s="46" t="b">
        <f t="shared" ref="P785:P848" si="91">IF(AND(D785&lt;&gt;"",C785="N/A"),FALSE,TRUE)</f>
        <v>1</v>
      </c>
    </row>
    <row r="786" spans="2:16" ht="15.75" x14ac:dyDescent="0.25">
      <c r="B786" s="245">
        <v>771</v>
      </c>
      <c r="C786" s="251"/>
      <c r="D786" s="252"/>
      <c r="E786" s="251"/>
      <c r="F786" s="252"/>
      <c r="H786" s="269" t="b">
        <f>IF(ISBLANK(C786),TRUE,IF(OR(ISBLANK(D786),ISBLANK(E786),ISBLANK(F786),ISBLANK(#REF!)),FALSE,TRUE))</f>
        <v>1</v>
      </c>
      <c r="I786" s="46">
        <f t="shared" si="85"/>
        <v>0</v>
      </c>
      <c r="J786" s="46">
        <f t="shared" si="86"/>
        <v>0</v>
      </c>
      <c r="K786" s="46">
        <f t="shared" si="87"/>
        <v>0</v>
      </c>
      <c r="L786" s="46">
        <f t="shared" si="88"/>
        <v>0</v>
      </c>
      <c r="M786" s="46">
        <f t="shared" si="89"/>
        <v>0</v>
      </c>
      <c r="N786" s="46">
        <f t="shared" si="90"/>
        <v>0</v>
      </c>
      <c r="P786" s="46" t="b">
        <f t="shared" si="91"/>
        <v>1</v>
      </c>
    </row>
    <row r="787" spans="2:16" ht="15.75" x14ac:dyDescent="0.25">
      <c r="B787" s="245">
        <v>772</v>
      </c>
      <c r="C787" s="251"/>
      <c r="D787" s="252"/>
      <c r="E787" s="251"/>
      <c r="F787" s="252"/>
      <c r="H787" s="269" t="b">
        <f>IF(ISBLANK(C787),TRUE,IF(OR(ISBLANK(D787),ISBLANK(E787),ISBLANK(F787),ISBLANK(#REF!)),FALSE,TRUE))</f>
        <v>1</v>
      </c>
      <c r="I787" s="46">
        <f t="shared" si="85"/>
        <v>0</v>
      </c>
      <c r="J787" s="46">
        <f t="shared" si="86"/>
        <v>0</v>
      </c>
      <c r="K787" s="46">
        <f t="shared" si="87"/>
        <v>0</v>
      </c>
      <c r="L787" s="46">
        <f t="shared" si="88"/>
        <v>0</v>
      </c>
      <c r="M787" s="46">
        <f t="shared" si="89"/>
        <v>0</v>
      </c>
      <c r="N787" s="46">
        <f t="shared" si="90"/>
        <v>0</v>
      </c>
      <c r="P787" s="46" t="b">
        <f t="shared" si="91"/>
        <v>1</v>
      </c>
    </row>
    <row r="788" spans="2:16" ht="15.75" x14ac:dyDescent="0.25">
      <c r="B788" s="245">
        <v>773</v>
      </c>
      <c r="C788" s="251"/>
      <c r="D788" s="252"/>
      <c r="E788" s="251"/>
      <c r="F788" s="252"/>
      <c r="H788" s="269" t="b">
        <f>IF(ISBLANK(C788),TRUE,IF(OR(ISBLANK(D788),ISBLANK(E788),ISBLANK(F788),ISBLANK(#REF!)),FALSE,TRUE))</f>
        <v>1</v>
      </c>
      <c r="I788" s="46">
        <f t="shared" si="85"/>
        <v>0</v>
      </c>
      <c r="J788" s="46">
        <f t="shared" si="86"/>
        <v>0</v>
      </c>
      <c r="K788" s="46">
        <f t="shared" si="87"/>
        <v>0</v>
      </c>
      <c r="L788" s="46">
        <f t="shared" si="88"/>
        <v>0</v>
      </c>
      <c r="M788" s="46">
        <f t="shared" si="89"/>
        <v>0</v>
      </c>
      <c r="N788" s="46">
        <f t="shared" si="90"/>
        <v>0</v>
      </c>
      <c r="P788" s="46" t="b">
        <f t="shared" si="91"/>
        <v>1</v>
      </c>
    </row>
    <row r="789" spans="2:16" ht="15.75" x14ac:dyDescent="0.25">
      <c r="B789" s="245">
        <v>774</v>
      </c>
      <c r="C789" s="251"/>
      <c r="D789" s="252"/>
      <c r="E789" s="251"/>
      <c r="F789" s="252"/>
      <c r="H789" s="269" t="b">
        <f>IF(ISBLANK(C789),TRUE,IF(OR(ISBLANK(D789),ISBLANK(E789),ISBLANK(F789),ISBLANK(#REF!)),FALSE,TRUE))</f>
        <v>1</v>
      </c>
      <c r="I789" s="46">
        <f t="shared" si="85"/>
        <v>0</v>
      </c>
      <c r="J789" s="46">
        <f t="shared" si="86"/>
        <v>0</v>
      </c>
      <c r="K789" s="46">
        <f t="shared" si="87"/>
        <v>0</v>
      </c>
      <c r="L789" s="46">
        <f t="shared" si="88"/>
        <v>0</v>
      </c>
      <c r="M789" s="46">
        <f t="shared" si="89"/>
        <v>0</v>
      </c>
      <c r="N789" s="46">
        <f t="shared" si="90"/>
        <v>0</v>
      </c>
      <c r="P789" s="46" t="b">
        <f t="shared" si="91"/>
        <v>1</v>
      </c>
    </row>
    <row r="790" spans="2:16" ht="15.75" x14ac:dyDescent="0.25">
      <c r="B790" s="245">
        <v>775</v>
      </c>
      <c r="C790" s="251"/>
      <c r="D790" s="252"/>
      <c r="E790" s="251"/>
      <c r="F790" s="252"/>
      <c r="H790" s="269" t="b">
        <f>IF(ISBLANK(C790),TRUE,IF(OR(ISBLANK(D790),ISBLANK(E790),ISBLANK(F790),ISBLANK(#REF!)),FALSE,TRUE))</f>
        <v>1</v>
      </c>
      <c r="I790" s="46">
        <f t="shared" si="85"/>
        <v>0</v>
      </c>
      <c r="J790" s="46">
        <f t="shared" si="86"/>
        <v>0</v>
      </c>
      <c r="K790" s="46">
        <f t="shared" si="87"/>
        <v>0</v>
      </c>
      <c r="L790" s="46">
        <f t="shared" si="88"/>
        <v>0</v>
      </c>
      <c r="M790" s="46">
        <f t="shared" si="89"/>
        <v>0</v>
      </c>
      <c r="N790" s="46">
        <f t="shared" si="90"/>
        <v>0</v>
      </c>
      <c r="P790" s="46" t="b">
        <f t="shared" si="91"/>
        <v>1</v>
      </c>
    </row>
    <row r="791" spans="2:16" ht="15.75" x14ac:dyDescent="0.25">
      <c r="B791" s="245">
        <v>776</v>
      </c>
      <c r="C791" s="251"/>
      <c r="D791" s="252"/>
      <c r="E791" s="251"/>
      <c r="F791" s="252"/>
      <c r="H791" s="269" t="b">
        <f>IF(ISBLANK(C791),TRUE,IF(OR(ISBLANK(D791),ISBLANK(E791),ISBLANK(F791),ISBLANK(#REF!)),FALSE,TRUE))</f>
        <v>1</v>
      </c>
      <c r="I791" s="46">
        <f t="shared" si="85"/>
        <v>0</v>
      </c>
      <c r="J791" s="46">
        <f t="shared" si="86"/>
        <v>0</v>
      </c>
      <c r="K791" s="46">
        <f t="shared" si="87"/>
        <v>0</v>
      </c>
      <c r="L791" s="46">
        <f t="shared" si="88"/>
        <v>0</v>
      </c>
      <c r="M791" s="46">
        <f t="shared" si="89"/>
        <v>0</v>
      </c>
      <c r="N791" s="46">
        <f t="shared" si="90"/>
        <v>0</v>
      </c>
      <c r="P791" s="46" t="b">
        <f t="shared" si="91"/>
        <v>1</v>
      </c>
    </row>
    <row r="792" spans="2:16" ht="15.75" x14ac:dyDescent="0.25">
      <c r="B792" s="245">
        <v>777</v>
      </c>
      <c r="C792" s="251"/>
      <c r="D792" s="252"/>
      <c r="E792" s="251"/>
      <c r="F792" s="252"/>
      <c r="H792" s="269" t="b">
        <f>IF(ISBLANK(C792),TRUE,IF(OR(ISBLANK(D792),ISBLANK(E792),ISBLANK(F792),ISBLANK(#REF!)),FALSE,TRUE))</f>
        <v>1</v>
      </c>
      <c r="I792" s="46">
        <f t="shared" si="85"/>
        <v>0</v>
      </c>
      <c r="J792" s="46">
        <f t="shared" si="86"/>
        <v>0</v>
      </c>
      <c r="K792" s="46">
        <f t="shared" si="87"/>
        <v>0</v>
      </c>
      <c r="L792" s="46">
        <f t="shared" si="88"/>
        <v>0</v>
      </c>
      <c r="M792" s="46">
        <f t="shared" si="89"/>
        <v>0</v>
      </c>
      <c r="N792" s="46">
        <f t="shared" si="90"/>
        <v>0</v>
      </c>
      <c r="P792" s="46" t="b">
        <f t="shared" si="91"/>
        <v>1</v>
      </c>
    </row>
    <row r="793" spans="2:16" ht="15.75" x14ac:dyDescent="0.25">
      <c r="B793" s="245">
        <v>778</v>
      </c>
      <c r="C793" s="251"/>
      <c r="D793" s="252"/>
      <c r="E793" s="251"/>
      <c r="F793" s="252"/>
      <c r="H793" s="269" t="b">
        <f>IF(ISBLANK(C793),TRUE,IF(OR(ISBLANK(D793),ISBLANK(E793),ISBLANK(F793),ISBLANK(#REF!)),FALSE,TRUE))</f>
        <v>1</v>
      </c>
      <c r="I793" s="46">
        <f t="shared" si="85"/>
        <v>0</v>
      </c>
      <c r="J793" s="46">
        <f t="shared" si="86"/>
        <v>0</v>
      </c>
      <c r="K793" s="46">
        <f t="shared" si="87"/>
        <v>0</v>
      </c>
      <c r="L793" s="46">
        <f t="shared" si="88"/>
        <v>0</v>
      </c>
      <c r="M793" s="46">
        <f t="shared" si="89"/>
        <v>0</v>
      </c>
      <c r="N793" s="46">
        <f t="shared" si="90"/>
        <v>0</v>
      </c>
      <c r="P793" s="46" t="b">
        <f t="shared" si="91"/>
        <v>1</v>
      </c>
    </row>
    <row r="794" spans="2:16" ht="15.75" x14ac:dyDescent="0.25">
      <c r="B794" s="245">
        <v>779</v>
      </c>
      <c r="C794" s="251"/>
      <c r="D794" s="252"/>
      <c r="E794" s="251"/>
      <c r="F794" s="252"/>
      <c r="H794" s="269" t="b">
        <f>IF(ISBLANK(C794),TRUE,IF(OR(ISBLANK(D794),ISBLANK(E794),ISBLANK(F794),ISBLANK(#REF!)),FALSE,TRUE))</f>
        <v>1</v>
      </c>
      <c r="I794" s="46">
        <f t="shared" si="85"/>
        <v>0</v>
      </c>
      <c r="J794" s="46">
        <f t="shared" si="86"/>
        <v>0</v>
      </c>
      <c r="K794" s="46">
        <f t="shared" si="87"/>
        <v>0</v>
      </c>
      <c r="L794" s="46">
        <f t="shared" si="88"/>
        <v>0</v>
      </c>
      <c r="M794" s="46">
        <f t="shared" si="89"/>
        <v>0</v>
      </c>
      <c r="N794" s="46">
        <f t="shared" si="90"/>
        <v>0</v>
      </c>
      <c r="P794" s="46" t="b">
        <f t="shared" si="91"/>
        <v>1</v>
      </c>
    </row>
    <row r="795" spans="2:16" ht="15.75" x14ac:dyDescent="0.25">
      <c r="B795" s="245">
        <v>780</v>
      </c>
      <c r="C795" s="251"/>
      <c r="D795" s="252"/>
      <c r="E795" s="251"/>
      <c r="F795" s="252"/>
      <c r="H795" s="269" t="b">
        <f>IF(ISBLANK(C795),TRUE,IF(OR(ISBLANK(D795),ISBLANK(E795),ISBLANK(F795),ISBLANK(#REF!)),FALSE,TRUE))</f>
        <v>1</v>
      </c>
      <c r="I795" s="46">
        <f t="shared" si="85"/>
        <v>0</v>
      </c>
      <c r="J795" s="46">
        <f t="shared" si="86"/>
        <v>0</v>
      </c>
      <c r="K795" s="46">
        <f t="shared" si="87"/>
        <v>0</v>
      </c>
      <c r="L795" s="46">
        <f t="shared" si="88"/>
        <v>0</v>
      </c>
      <c r="M795" s="46">
        <f t="shared" si="89"/>
        <v>0</v>
      </c>
      <c r="N795" s="46">
        <f t="shared" si="90"/>
        <v>0</v>
      </c>
      <c r="P795" s="46" t="b">
        <f t="shared" si="91"/>
        <v>1</v>
      </c>
    </row>
    <row r="796" spans="2:16" ht="15.75" x14ac:dyDescent="0.25">
      <c r="B796" s="245">
        <v>781</v>
      </c>
      <c r="C796" s="251"/>
      <c r="D796" s="252"/>
      <c r="E796" s="251"/>
      <c r="F796" s="252"/>
      <c r="H796" s="269" t="b">
        <f>IF(ISBLANK(C796),TRUE,IF(OR(ISBLANK(D796),ISBLANK(E796),ISBLANK(F796),ISBLANK(#REF!)),FALSE,TRUE))</f>
        <v>1</v>
      </c>
      <c r="I796" s="46">
        <f t="shared" si="85"/>
        <v>0</v>
      </c>
      <c r="J796" s="46">
        <f t="shared" si="86"/>
        <v>0</v>
      </c>
      <c r="K796" s="46">
        <f t="shared" si="87"/>
        <v>0</v>
      </c>
      <c r="L796" s="46">
        <f t="shared" si="88"/>
        <v>0</v>
      </c>
      <c r="M796" s="46">
        <f t="shared" si="89"/>
        <v>0</v>
      </c>
      <c r="N796" s="46">
        <f t="shared" si="90"/>
        <v>0</v>
      </c>
      <c r="P796" s="46" t="b">
        <f t="shared" si="91"/>
        <v>1</v>
      </c>
    </row>
    <row r="797" spans="2:16" ht="15.75" x14ac:dyDescent="0.25">
      <c r="B797" s="245">
        <v>782</v>
      </c>
      <c r="C797" s="251"/>
      <c r="D797" s="252"/>
      <c r="E797" s="251"/>
      <c r="F797" s="252"/>
      <c r="H797" s="269" t="b">
        <f>IF(ISBLANK(C797),TRUE,IF(OR(ISBLANK(D797),ISBLANK(E797),ISBLANK(F797),ISBLANK(#REF!)),FALSE,TRUE))</f>
        <v>1</v>
      </c>
      <c r="I797" s="46">
        <f t="shared" si="85"/>
        <v>0</v>
      </c>
      <c r="J797" s="46">
        <f t="shared" si="86"/>
        <v>0</v>
      </c>
      <c r="K797" s="46">
        <f t="shared" si="87"/>
        <v>0</v>
      </c>
      <c r="L797" s="46">
        <f t="shared" si="88"/>
        <v>0</v>
      </c>
      <c r="M797" s="46">
        <f t="shared" si="89"/>
        <v>0</v>
      </c>
      <c r="N797" s="46">
        <f t="shared" si="90"/>
        <v>0</v>
      </c>
      <c r="P797" s="46" t="b">
        <f t="shared" si="91"/>
        <v>1</v>
      </c>
    </row>
    <row r="798" spans="2:16" ht="15.75" x14ac:dyDescent="0.25">
      <c r="B798" s="245">
        <v>783</v>
      </c>
      <c r="C798" s="251"/>
      <c r="D798" s="252"/>
      <c r="E798" s="251"/>
      <c r="F798" s="252"/>
      <c r="H798" s="269" t="b">
        <f>IF(ISBLANK(C798),TRUE,IF(OR(ISBLANK(D798),ISBLANK(E798),ISBLANK(F798),ISBLANK(#REF!)),FALSE,TRUE))</f>
        <v>1</v>
      </c>
      <c r="I798" s="46">
        <f t="shared" si="85"/>
        <v>0</v>
      </c>
      <c r="J798" s="46">
        <f t="shared" si="86"/>
        <v>0</v>
      </c>
      <c r="K798" s="46">
        <f t="shared" si="87"/>
        <v>0</v>
      </c>
      <c r="L798" s="46">
        <f t="shared" si="88"/>
        <v>0</v>
      </c>
      <c r="M798" s="46">
        <f t="shared" si="89"/>
        <v>0</v>
      </c>
      <c r="N798" s="46">
        <f t="shared" si="90"/>
        <v>0</v>
      </c>
      <c r="P798" s="46" t="b">
        <f t="shared" si="91"/>
        <v>1</v>
      </c>
    </row>
    <row r="799" spans="2:16" ht="15.75" x14ac:dyDescent="0.25">
      <c r="B799" s="245">
        <v>784</v>
      </c>
      <c r="C799" s="251"/>
      <c r="D799" s="252"/>
      <c r="E799" s="251"/>
      <c r="F799" s="252"/>
      <c r="H799" s="269" t="b">
        <f>IF(ISBLANK(C799),TRUE,IF(OR(ISBLANK(D799),ISBLANK(E799),ISBLANK(F799),ISBLANK(#REF!)),FALSE,TRUE))</f>
        <v>1</v>
      </c>
      <c r="I799" s="46">
        <f t="shared" si="85"/>
        <v>0</v>
      </c>
      <c r="J799" s="46">
        <f t="shared" si="86"/>
        <v>0</v>
      </c>
      <c r="K799" s="46">
        <f t="shared" si="87"/>
        <v>0</v>
      </c>
      <c r="L799" s="46">
        <f t="shared" si="88"/>
        <v>0</v>
      </c>
      <c r="M799" s="46">
        <f t="shared" si="89"/>
        <v>0</v>
      </c>
      <c r="N799" s="46">
        <f t="shared" si="90"/>
        <v>0</v>
      </c>
      <c r="P799" s="46" t="b">
        <f t="shared" si="91"/>
        <v>1</v>
      </c>
    </row>
    <row r="800" spans="2:16" ht="15.75" x14ac:dyDescent="0.25">
      <c r="B800" s="245">
        <v>785</v>
      </c>
      <c r="C800" s="251"/>
      <c r="D800" s="252"/>
      <c r="E800" s="251"/>
      <c r="F800" s="252"/>
      <c r="H800" s="269" t="b">
        <f>IF(ISBLANK(C800),TRUE,IF(OR(ISBLANK(D800),ISBLANK(E800),ISBLANK(F800),ISBLANK(#REF!)),FALSE,TRUE))</f>
        <v>1</v>
      </c>
      <c r="I800" s="46">
        <f t="shared" si="85"/>
        <v>0</v>
      </c>
      <c r="J800" s="46">
        <f t="shared" si="86"/>
        <v>0</v>
      </c>
      <c r="K800" s="46">
        <f t="shared" si="87"/>
        <v>0</v>
      </c>
      <c r="L800" s="46">
        <f t="shared" si="88"/>
        <v>0</v>
      </c>
      <c r="M800" s="46">
        <f t="shared" si="89"/>
        <v>0</v>
      </c>
      <c r="N800" s="46">
        <f t="shared" si="90"/>
        <v>0</v>
      </c>
      <c r="P800" s="46" t="b">
        <f t="shared" si="91"/>
        <v>1</v>
      </c>
    </row>
    <row r="801" spans="2:16" ht="15.75" x14ac:dyDescent="0.25">
      <c r="B801" s="245">
        <v>786</v>
      </c>
      <c r="C801" s="251"/>
      <c r="D801" s="252"/>
      <c r="E801" s="251"/>
      <c r="F801" s="252"/>
      <c r="H801" s="269" t="b">
        <f>IF(ISBLANK(C801),TRUE,IF(OR(ISBLANK(D801),ISBLANK(E801),ISBLANK(F801),ISBLANK(#REF!)),FALSE,TRUE))</f>
        <v>1</v>
      </c>
      <c r="I801" s="46">
        <f t="shared" si="85"/>
        <v>0</v>
      </c>
      <c r="J801" s="46">
        <f t="shared" si="86"/>
        <v>0</v>
      </c>
      <c r="K801" s="46">
        <f t="shared" si="87"/>
        <v>0</v>
      </c>
      <c r="L801" s="46">
        <f t="shared" si="88"/>
        <v>0</v>
      </c>
      <c r="M801" s="46">
        <f t="shared" si="89"/>
        <v>0</v>
      </c>
      <c r="N801" s="46">
        <f t="shared" si="90"/>
        <v>0</v>
      </c>
      <c r="P801" s="46" t="b">
        <f t="shared" si="91"/>
        <v>1</v>
      </c>
    </row>
    <row r="802" spans="2:16" ht="15.75" x14ac:dyDescent="0.25">
      <c r="B802" s="245">
        <v>787</v>
      </c>
      <c r="C802" s="251"/>
      <c r="D802" s="252"/>
      <c r="E802" s="251"/>
      <c r="F802" s="252"/>
      <c r="H802" s="269" t="b">
        <f>IF(ISBLANK(C802),TRUE,IF(OR(ISBLANK(D802),ISBLANK(E802),ISBLANK(F802),ISBLANK(#REF!)),FALSE,TRUE))</f>
        <v>1</v>
      </c>
      <c r="I802" s="46">
        <f t="shared" si="85"/>
        <v>0</v>
      </c>
      <c r="J802" s="46">
        <f t="shared" si="86"/>
        <v>0</v>
      </c>
      <c r="K802" s="46">
        <f t="shared" si="87"/>
        <v>0</v>
      </c>
      <c r="L802" s="46">
        <f t="shared" si="88"/>
        <v>0</v>
      </c>
      <c r="M802" s="46">
        <f t="shared" si="89"/>
        <v>0</v>
      </c>
      <c r="N802" s="46">
        <f t="shared" si="90"/>
        <v>0</v>
      </c>
      <c r="P802" s="46" t="b">
        <f t="shared" si="91"/>
        <v>1</v>
      </c>
    </row>
    <row r="803" spans="2:16" ht="15.75" x14ac:dyDescent="0.25">
      <c r="B803" s="245">
        <v>788</v>
      </c>
      <c r="C803" s="251"/>
      <c r="D803" s="252"/>
      <c r="E803" s="251"/>
      <c r="F803" s="252"/>
      <c r="H803" s="269" t="b">
        <f>IF(ISBLANK(C803),TRUE,IF(OR(ISBLANK(D803),ISBLANK(E803),ISBLANK(F803),ISBLANK(#REF!)),FALSE,TRUE))</f>
        <v>1</v>
      </c>
      <c r="I803" s="46">
        <f t="shared" si="85"/>
        <v>0</v>
      </c>
      <c r="J803" s="46">
        <f t="shared" si="86"/>
        <v>0</v>
      </c>
      <c r="K803" s="46">
        <f t="shared" si="87"/>
        <v>0</v>
      </c>
      <c r="L803" s="46">
        <f t="shared" si="88"/>
        <v>0</v>
      </c>
      <c r="M803" s="46">
        <f t="shared" si="89"/>
        <v>0</v>
      </c>
      <c r="N803" s="46">
        <f t="shared" si="90"/>
        <v>0</v>
      </c>
      <c r="P803" s="46" t="b">
        <f t="shared" si="91"/>
        <v>1</v>
      </c>
    </row>
    <row r="804" spans="2:16" ht="15.75" x14ac:dyDescent="0.25">
      <c r="B804" s="245">
        <v>789</v>
      </c>
      <c r="C804" s="251"/>
      <c r="D804" s="252"/>
      <c r="E804" s="251"/>
      <c r="F804" s="252"/>
      <c r="H804" s="269" t="b">
        <f>IF(ISBLANK(C804),TRUE,IF(OR(ISBLANK(D804),ISBLANK(E804),ISBLANK(F804),ISBLANK(#REF!)),FALSE,TRUE))</f>
        <v>1</v>
      </c>
      <c r="I804" s="46">
        <f t="shared" si="85"/>
        <v>0</v>
      </c>
      <c r="J804" s="46">
        <f t="shared" si="86"/>
        <v>0</v>
      </c>
      <c r="K804" s="46">
        <f t="shared" si="87"/>
        <v>0</v>
      </c>
      <c r="L804" s="46">
        <f t="shared" si="88"/>
        <v>0</v>
      </c>
      <c r="M804" s="46">
        <f t="shared" si="89"/>
        <v>0</v>
      </c>
      <c r="N804" s="46">
        <f t="shared" si="90"/>
        <v>0</v>
      </c>
      <c r="P804" s="46" t="b">
        <f t="shared" si="91"/>
        <v>1</v>
      </c>
    </row>
    <row r="805" spans="2:16" ht="15.75" x14ac:dyDescent="0.25">
      <c r="B805" s="245">
        <v>790</v>
      </c>
      <c r="C805" s="251"/>
      <c r="D805" s="252"/>
      <c r="E805" s="251"/>
      <c r="F805" s="252"/>
      <c r="H805" s="269" t="b">
        <f>IF(ISBLANK(C805),TRUE,IF(OR(ISBLANK(D805),ISBLANK(E805),ISBLANK(F805),ISBLANK(#REF!)),FALSE,TRUE))</f>
        <v>1</v>
      </c>
      <c r="I805" s="46">
        <f t="shared" si="85"/>
        <v>0</v>
      </c>
      <c r="J805" s="46">
        <f t="shared" si="86"/>
        <v>0</v>
      </c>
      <c r="K805" s="46">
        <f t="shared" si="87"/>
        <v>0</v>
      </c>
      <c r="L805" s="46">
        <f t="shared" si="88"/>
        <v>0</v>
      </c>
      <c r="M805" s="46">
        <f t="shared" si="89"/>
        <v>0</v>
      </c>
      <c r="N805" s="46">
        <f t="shared" si="90"/>
        <v>0</v>
      </c>
      <c r="P805" s="46" t="b">
        <f t="shared" si="91"/>
        <v>1</v>
      </c>
    </row>
    <row r="806" spans="2:16" ht="15.75" x14ac:dyDescent="0.25">
      <c r="B806" s="245">
        <v>791</v>
      </c>
      <c r="C806" s="251"/>
      <c r="D806" s="252"/>
      <c r="E806" s="251"/>
      <c r="F806" s="252"/>
      <c r="H806" s="269" t="b">
        <f>IF(ISBLANK(C806),TRUE,IF(OR(ISBLANK(D806),ISBLANK(E806),ISBLANK(F806),ISBLANK(#REF!)),FALSE,TRUE))</f>
        <v>1</v>
      </c>
      <c r="I806" s="46">
        <f t="shared" si="85"/>
        <v>0</v>
      </c>
      <c r="J806" s="46">
        <f t="shared" si="86"/>
        <v>0</v>
      </c>
      <c r="K806" s="46">
        <f t="shared" si="87"/>
        <v>0</v>
      </c>
      <c r="L806" s="46">
        <f t="shared" si="88"/>
        <v>0</v>
      </c>
      <c r="M806" s="46">
        <f t="shared" si="89"/>
        <v>0</v>
      </c>
      <c r="N806" s="46">
        <f t="shared" si="90"/>
        <v>0</v>
      </c>
      <c r="P806" s="46" t="b">
        <f t="shared" si="91"/>
        <v>1</v>
      </c>
    </row>
    <row r="807" spans="2:16" ht="15.75" x14ac:dyDescent="0.25">
      <c r="B807" s="245">
        <v>792</v>
      </c>
      <c r="C807" s="251"/>
      <c r="D807" s="252"/>
      <c r="E807" s="251"/>
      <c r="F807" s="252"/>
      <c r="H807" s="269" t="b">
        <f>IF(ISBLANK(C807),TRUE,IF(OR(ISBLANK(D807),ISBLANK(E807),ISBLANK(F807),ISBLANK(#REF!)),FALSE,TRUE))</f>
        <v>1</v>
      </c>
      <c r="I807" s="46">
        <f t="shared" si="85"/>
        <v>0</v>
      </c>
      <c r="J807" s="46">
        <f t="shared" si="86"/>
        <v>0</v>
      </c>
      <c r="K807" s="46">
        <f t="shared" si="87"/>
        <v>0</v>
      </c>
      <c r="L807" s="46">
        <f t="shared" si="88"/>
        <v>0</v>
      </c>
      <c r="M807" s="46">
        <f t="shared" si="89"/>
        <v>0</v>
      </c>
      <c r="N807" s="46">
        <f t="shared" si="90"/>
        <v>0</v>
      </c>
      <c r="P807" s="46" t="b">
        <f t="shared" si="91"/>
        <v>1</v>
      </c>
    </row>
    <row r="808" spans="2:16" ht="15.75" x14ac:dyDescent="0.25">
      <c r="B808" s="245">
        <v>793</v>
      </c>
      <c r="C808" s="251"/>
      <c r="D808" s="252"/>
      <c r="E808" s="251"/>
      <c r="F808" s="252"/>
      <c r="H808" s="269" t="b">
        <f>IF(ISBLANK(C808),TRUE,IF(OR(ISBLANK(D808),ISBLANK(E808),ISBLANK(F808),ISBLANK(#REF!)),FALSE,TRUE))</f>
        <v>1</v>
      </c>
      <c r="I808" s="46">
        <f t="shared" si="85"/>
        <v>0</v>
      </c>
      <c r="J808" s="46">
        <f t="shared" si="86"/>
        <v>0</v>
      </c>
      <c r="K808" s="46">
        <f t="shared" si="87"/>
        <v>0</v>
      </c>
      <c r="L808" s="46">
        <f t="shared" si="88"/>
        <v>0</v>
      </c>
      <c r="M808" s="46">
        <f t="shared" si="89"/>
        <v>0</v>
      </c>
      <c r="N808" s="46">
        <f t="shared" si="90"/>
        <v>0</v>
      </c>
      <c r="P808" s="46" t="b">
        <f t="shared" si="91"/>
        <v>1</v>
      </c>
    </row>
    <row r="809" spans="2:16" ht="15.75" x14ac:dyDescent="0.25">
      <c r="B809" s="245">
        <v>794</v>
      </c>
      <c r="C809" s="251"/>
      <c r="D809" s="252"/>
      <c r="E809" s="251"/>
      <c r="F809" s="252"/>
      <c r="H809" s="269" t="b">
        <f>IF(ISBLANK(C809),TRUE,IF(OR(ISBLANK(D809),ISBLANK(E809),ISBLANK(F809),ISBLANK(#REF!)),FALSE,TRUE))</f>
        <v>1</v>
      </c>
      <c r="I809" s="46">
        <f t="shared" si="85"/>
        <v>0</v>
      </c>
      <c r="J809" s="46">
        <f t="shared" si="86"/>
        <v>0</v>
      </c>
      <c r="K809" s="46">
        <f t="shared" si="87"/>
        <v>0</v>
      </c>
      <c r="L809" s="46">
        <f t="shared" si="88"/>
        <v>0</v>
      </c>
      <c r="M809" s="46">
        <f t="shared" si="89"/>
        <v>0</v>
      </c>
      <c r="N809" s="46">
        <f t="shared" si="90"/>
        <v>0</v>
      </c>
      <c r="P809" s="46" t="b">
        <f t="shared" si="91"/>
        <v>1</v>
      </c>
    </row>
    <row r="810" spans="2:16" ht="15.75" x14ac:dyDescent="0.25">
      <c r="B810" s="245">
        <v>795</v>
      </c>
      <c r="C810" s="251"/>
      <c r="D810" s="252"/>
      <c r="E810" s="251"/>
      <c r="F810" s="252"/>
      <c r="H810" s="269" t="b">
        <f>IF(ISBLANK(C810),TRUE,IF(OR(ISBLANK(D810),ISBLANK(E810),ISBLANK(F810),ISBLANK(#REF!)),FALSE,TRUE))</f>
        <v>1</v>
      </c>
      <c r="I810" s="46">
        <f t="shared" si="85"/>
        <v>0</v>
      </c>
      <c r="J810" s="46">
        <f t="shared" si="86"/>
        <v>0</v>
      </c>
      <c r="K810" s="46">
        <f t="shared" si="87"/>
        <v>0</v>
      </c>
      <c r="L810" s="46">
        <f t="shared" si="88"/>
        <v>0</v>
      </c>
      <c r="M810" s="46">
        <f t="shared" si="89"/>
        <v>0</v>
      </c>
      <c r="N810" s="46">
        <f t="shared" si="90"/>
        <v>0</v>
      </c>
      <c r="P810" s="46" t="b">
        <f t="shared" si="91"/>
        <v>1</v>
      </c>
    </row>
    <row r="811" spans="2:16" ht="15.75" x14ac:dyDescent="0.25">
      <c r="B811" s="245">
        <v>796</v>
      </c>
      <c r="C811" s="251"/>
      <c r="D811" s="252"/>
      <c r="E811" s="251"/>
      <c r="F811" s="252"/>
      <c r="H811" s="269" t="b">
        <f>IF(ISBLANK(C811),TRUE,IF(OR(ISBLANK(D811),ISBLANK(E811),ISBLANK(F811),ISBLANK(#REF!)),FALSE,TRUE))</f>
        <v>1</v>
      </c>
      <c r="I811" s="46">
        <f t="shared" si="85"/>
        <v>0</v>
      </c>
      <c r="J811" s="46">
        <f t="shared" si="86"/>
        <v>0</v>
      </c>
      <c r="K811" s="46">
        <f t="shared" si="87"/>
        <v>0</v>
      </c>
      <c r="L811" s="46">
        <f t="shared" si="88"/>
        <v>0</v>
      </c>
      <c r="M811" s="46">
        <f t="shared" si="89"/>
        <v>0</v>
      </c>
      <c r="N811" s="46">
        <f t="shared" si="90"/>
        <v>0</v>
      </c>
      <c r="P811" s="46" t="b">
        <f t="shared" si="91"/>
        <v>1</v>
      </c>
    </row>
    <row r="812" spans="2:16" ht="15.75" x14ac:dyDescent="0.25">
      <c r="B812" s="245">
        <v>797</v>
      </c>
      <c r="C812" s="251"/>
      <c r="D812" s="252"/>
      <c r="E812" s="251"/>
      <c r="F812" s="252"/>
      <c r="H812" s="269" t="b">
        <f>IF(ISBLANK(C812),TRUE,IF(OR(ISBLANK(D812),ISBLANK(E812),ISBLANK(F812),ISBLANK(#REF!)),FALSE,TRUE))</f>
        <v>1</v>
      </c>
      <c r="I812" s="46">
        <f t="shared" si="85"/>
        <v>0</v>
      </c>
      <c r="J812" s="46">
        <f t="shared" si="86"/>
        <v>0</v>
      </c>
      <c r="K812" s="46">
        <f t="shared" si="87"/>
        <v>0</v>
      </c>
      <c r="L812" s="46">
        <f t="shared" si="88"/>
        <v>0</v>
      </c>
      <c r="M812" s="46">
        <f t="shared" si="89"/>
        <v>0</v>
      </c>
      <c r="N812" s="46">
        <f t="shared" si="90"/>
        <v>0</v>
      </c>
      <c r="P812" s="46" t="b">
        <f t="shared" si="91"/>
        <v>1</v>
      </c>
    </row>
    <row r="813" spans="2:16" ht="15.75" x14ac:dyDescent="0.25">
      <c r="B813" s="245">
        <v>798</v>
      </c>
      <c r="C813" s="251"/>
      <c r="D813" s="252"/>
      <c r="E813" s="251"/>
      <c r="F813" s="252"/>
      <c r="H813" s="269" t="b">
        <f>IF(ISBLANK(C813),TRUE,IF(OR(ISBLANK(D813),ISBLANK(E813),ISBLANK(F813),ISBLANK(#REF!)),FALSE,TRUE))</f>
        <v>1</v>
      </c>
      <c r="I813" s="46">
        <f t="shared" si="85"/>
        <v>0</v>
      </c>
      <c r="J813" s="46">
        <f t="shared" si="86"/>
        <v>0</v>
      </c>
      <c r="K813" s="46">
        <f t="shared" si="87"/>
        <v>0</v>
      </c>
      <c r="L813" s="46">
        <f t="shared" si="88"/>
        <v>0</v>
      </c>
      <c r="M813" s="46">
        <f t="shared" si="89"/>
        <v>0</v>
      </c>
      <c r="N813" s="46">
        <f t="shared" si="90"/>
        <v>0</v>
      </c>
      <c r="P813" s="46" t="b">
        <f t="shared" si="91"/>
        <v>1</v>
      </c>
    </row>
    <row r="814" spans="2:16" ht="15.75" x14ac:dyDescent="0.25">
      <c r="B814" s="245">
        <v>799</v>
      </c>
      <c r="C814" s="251"/>
      <c r="D814" s="252"/>
      <c r="E814" s="251"/>
      <c r="F814" s="252"/>
      <c r="H814" s="269" t="b">
        <f>IF(ISBLANK(C814),TRUE,IF(OR(ISBLANK(D814),ISBLANK(E814),ISBLANK(F814),ISBLANK(#REF!)),FALSE,TRUE))</f>
        <v>1</v>
      </c>
      <c r="I814" s="46">
        <f t="shared" si="85"/>
        <v>0</v>
      </c>
      <c r="J814" s="46">
        <f t="shared" si="86"/>
        <v>0</v>
      </c>
      <c r="K814" s="46">
        <f t="shared" si="87"/>
        <v>0</v>
      </c>
      <c r="L814" s="46">
        <f t="shared" si="88"/>
        <v>0</v>
      </c>
      <c r="M814" s="46">
        <f t="shared" si="89"/>
        <v>0</v>
      </c>
      <c r="N814" s="46">
        <f t="shared" si="90"/>
        <v>0</v>
      </c>
      <c r="P814" s="46" t="b">
        <f t="shared" si="91"/>
        <v>1</v>
      </c>
    </row>
    <row r="815" spans="2:16" ht="15.75" x14ac:dyDescent="0.25">
      <c r="B815" s="245">
        <v>800</v>
      </c>
      <c r="C815" s="251"/>
      <c r="D815" s="252"/>
      <c r="E815" s="251"/>
      <c r="F815" s="252"/>
      <c r="H815" s="269" t="b">
        <f>IF(ISBLANK(C815),TRUE,IF(OR(ISBLANK(D815),ISBLANK(E815),ISBLANK(F815),ISBLANK(#REF!)),FALSE,TRUE))</f>
        <v>1</v>
      </c>
      <c r="I815" s="46">
        <f t="shared" si="85"/>
        <v>0</v>
      </c>
      <c r="J815" s="46">
        <f t="shared" si="86"/>
        <v>0</v>
      </c>
      <c r="K815" s="46">
        <f t="shared" si="87"/>
        <v>0</v>
      </c>
      <c r="L815" s="46">
        <f t="shared" si="88"/>
        <v>0</v>
      </c>
      <c r="M815" s="46">
        <f t="shared" si="89"/>
        <v>0</v>
      </c>
      <c r="N815" s="46">
        <f t="shared" si="90"/>
        <v>0</v>
      </c>
      <c r="P815" s="46" t="b">
        <f t="shared" si="91"/>
        <v>1</v>
      </c>
    </row>
    <row r="816" spans="2:16" ht="15.75" x14ac:dyDescent="0.25">
      <c r="B816" s="245">
        <v>801</v>
      </c>
      <c r="C816" s="251"/>
      <c r="D816" s="252"/>
      <c r="E816" s="251"/>
      <c r="F816" s="252"/>
      <c r="H816" s="269" t="b">
        <f>IF(ISBLANK(C816),TRUE,IF(OR(ISBLANK(D816),ISBLANK(E816),ISBLANK(F816),ISBLANK(#REF!)),FALSE,TRUE))</f>
        <v>1</v>
      </c>
      <c r="I816" s="46">
        <f t="shared" si="85"/>
        <v>0</v>
      </c>
      <c r="J816" s="46">
        <f t="shared" si="86"/>
        <v>0</v>
      </c>
      <c r="K816" s="46">
        <f t="shared" si="87"/>
        <v>0</v>
      </c>
      <c r="L816" s="46">
        <f t="shared" si="88"/>
        <v>0</v>
      </c>
      <c r="M816" s="46">
        <f t="shared" si="89"/>
        <v>0</v>
      </c>
      <c r="N816" s="46">
        <f t="shared" si="90"/>
        <v>0</v>
      </c>
      <c r="P816" s="46" t="b">
        <f t="shared" si="91"/>
        <v>1</v>
      </c>
    </row>
    <row r="817" spans="2:16" ht="15.75" x14ac:dyDescent="0.25">
      <c r="B817" s="245">
        <v>802</v>
      </c>
      <c r="C817" s="251"/>
      <c r="D817" s="252"/>
      <c r="E817" s="251"/>
      <c r="F817" s="252"/>
      <c r="H817" s="269" t="b">
        <f>IF(ISBLANK(C817),TRUE,IF(OR(ISBLANK(D817),ISBLANK(E817),ISBLANK(F817),ISBLANK(#REF!)),FALSE,TRUE))</f>
        <v>1</v>
      </c>
      <c r="I817" s="46">
        <f t="shared" si="85"/>
        <v>0</v>
      </c>
      <c r="J817" s="46">
        <f t="shared" si="86"/>
        <v>0</v>
      </c>
      <c r="K817" s="46">
        <f t="shared" si="87"/>
        <v>0</v>
      </c>
      <c r="L817" s="46">
        <f t="shared" si="88"/>
        <v>0</v>
      </c>
      <c r="M817" s="46">
        <f t="shared" si="89"/>
        <v>0</v>
      </c>
      <c r="N817" s="46">
        <f t="shared" si="90"/>
        <v>0</v>
      </c>
      <c r="P817" s="46" t="b">
        <f t="shared" si="91"/>
        <v>1</v>
      </c>
    </row>
    <row r="818" spans="2:16" ht="15.75" x14ac:dyDescent="0.25">
      <c r="B818" s="245">
        <v>803</v>
      </c>
      <c r="C818" s="251"/>
      <c r="D818" s="252"/>
      <c r="E818" s="251"/>
      <c r="F818" s="252"/>
      <c r="H818" s="269" t="b">
        <f>IF(ISBLANK(C818),TRUE,IF(OR(ISBLANK(D818),ISBLANK(E818),ISBLANK(F818),ISBLANK(#REF!)),FALSE,TRUE))</f>
        <v>1</v>
      </c>
      <c r="I818" s="46">
        <f t="shared" si="85"/>
        <v>0</v>
      </c>
      <c r="J818" s="46">
        <f t="shared" si="86"/>
        <v>0</v>
      </c>
      <c r="K818" s="46">
        <f t="shared" si="87"/>
        <v>0</v>
      </c>
      <c r="L818" s="46">
        <f t="shared" si="88"/>
        <v>0</v>
      </c>
      <c r="M818" s="46">
        <f t="shared" si="89"/>
        <v>0</v>
      </c>
      <c r="N818" s="46">
        <f t="shared" si="90"/>
        <v>0</v>
      </c>
      <c r="P818" s="46" t="b">
        <f t="shared" si="91"/>
        <v>1</v>
      </c>
    </row>
    <row r="819" spans="2:16" ht="15.75" x14ac:dyDescent="0.25">
      <c r="B819" s="245">
        <v>804</v>
      </c>
      <c r="C819" s="251"/>
      <c r="D819" s="252"/>
      <c r="E819" s="251"/>
      <c r="F819" s="252"/>
      <c r="H819" s="269" t="b">
        <f>IF(ISBLANK(C819),TRUE,IF(OR(ISBLANK(D819),ISBLANK(E819),ISBLANK(F819),ISBLANK(#REF!)),FALSE,TRUE))</f>
        <v>1</v>
      </c>
      <c r="I819" s="46">
        <f t="shared" si="85"/>
        <v>0</v>
      </c>
      <c r="J819" s="46">
        <f t="shared" si="86"/>
        <v>0</v>
      </c>
      <c r="K819" s="46">
        <f t="shared" si="87"/>
        <v>0</v>
      </c>
      <c r="L819" s="46">
        <f t="shared" si="88"/>
        <v>0</v>
      </c>
      <c r="M819" s="46">
        <f t="shared" si="89"/>
        <v>0</v>
      </c>
      <c r="N819" s="46">
        <f t="shared" si="90"/>
        <v>0</v>
      </c>
      <c r="P819" s="46" t="b">
        <f t="shared" si="91"/>
        <v>1</v>
      </c>
    </row>
    <row r="820" spans="2:16" ht="15.75" x14ac:dyDescent="0.25">
      <c r="B820" s="245">
        <v>805</v>
      </c>
      <c r="C820" s="251"/>
      <c r="D820" s="252"/>
      <c r="E820" s="251"/>
      <c r="F820" s="252"/>
      <c r="H820" s="269" t="b">
        <f>IF(ISBLANK(C820),TRUE,IF(OR(ISBLANK(D820),ISBLANK(E820),ISBLANK(F820),ISBLANK(#REF!)),FALSE,TRUE))</f>
        <v>1</v>
      </c>
      <c r="I820" s="46">
        <f t="shared" si="85"/>
        <v>0</v>
      </c>
      <c r="J820" s="46">
        <f t="shared" si="86"/>
        <v>0</v>
      </c>
      <c r="K820" s="46">
        <f t="shared" si="87"/>
        <v>0</v>
      </c>
      <c r="L820" s="46">
        <f t="shared" si="88"/>
        <v>0</v>
      </c>
      <c r="M820" s="46">
        <f t="shared" si="89"/>
        <v>0</v>
      </c>
      <c r="N820" s="46">
        <f t="shared" si="90"/>
        <v>0</v>
      </c>
      <c r="P820" s="46" t="b">
        <f t="shared" si="91"/>
        <v>1</v>
      </c>
    </row>
    <row r="821" spans="2:16" ht="15.75" x14ac:dyDescent="0.25">
      <c r="B821" s="245">
        <v>806</v>
      </c>
      <c r="C821" s="251"/>
      <c r="D821" s="252"/>
      <c r="E821" s="251"/>
      <c r="F821" s="252"/>
      <c r="H821" s="269" t="b">
        <f>IF(ISBLANK(C821),TRUE,IF(OR(ISBLANK(D821),ISBLANK(E821),ISBLANK(F821),ISBLANK(#REF!)),FALSE,TRUE))</f>
        <v>1</v>
      </c>
      <c r="I821" s="46">
        <f t="shared" si="85"/>
        <v>0</v>
      </c>
      <c r="J821" s="46">
        <f t="shared" si="86"/>
        <v>0</v>
      </c>
      <c r="K821" s="46">
        <f t="shared" si="87"/>
        <v>0</v>
      </c>
      <c r="L821" s="46">
        <f t="shared" si="88"/>
        <v>0</v>
      </c>
      <c r="M821" s="46">
        <f t="shared" si="89"/>
        <v>0</v>
      </c>
      <c r="N821" s="46">
        <f t="shared" si="90"/>
        <v>0</v>
      </c>
      <c r="P821" s="46" t="b">
        <f t="shared" si="91"/>
        <v>1</v>
      </c>
    </row>
    <row r="822" spans="2:16" ht="15.75" x14ac:dyDescent="0.25">
      <c r="B822" s="245">
        <v>807</v>
      </c>
      <c r="C822" s="251"/>
      <c r="D822" s="252"/>
      <c r="E822" s="251"/>
      <c r="F822" s="252"/>
      <c r="H822" s="269" t="b">
        <f>IF(ISBLANK(C822),TRUE,IF(OR(ISBLANK(D822),ISBLANK(E822),ISBLANK(F822),ISBLANK(#REF!)),FALSE,TRUE))</f>
        <v>1</v>
      </c>
      <c r="I822" s="46">
        <f t="shared" si="85"/>
        <v>0</v>
      </c>
      <c r="J822" s="46">
        <f t="shared" si="86"/>
        <v>0</v>
      </c>
      <c r="K822" s="46">
        <f t="shared" si="87"/>
        <v>0</v>
      </c>
      <c r="L822" s="46">
        <f t="shared" si="88"/>
        <v>0</v>
      </c>
      <c r="M822" s="46">
        <f t="shared" si="89"/>
        <v>0</v>
      </c>
      <c r="N822" s="46">
        <f t="shared" si="90"/>
        <v>0</v>
      </c>
      <c r="P822" s="46" t="b">
        <f t="shared" si="91"/>
        <v>1</v>
      </c>
    </row>
    <row r="823" spans="2:16" ht="15.75" x14ac:dyDescent="0.25">
      <c r="B823" s="245">
        <v>808</v>
      </c>
      <c r="C823" s="251"/>
      <c r="D823" s="252"/>
      <c r="E823" s="251"/>
      <c r="F823" s="252"/>
      <c r="H823" s="269" t="b">
        <f>IF(ISBLANK(C823),TRUE,IF(OR(ISBLANK(D823),ISBLANK(E823),ISBLANK(F823),ISBLANK(#REF!)),FALSE,TRUE))</f>
        <v>1</v>
      </c>
      <c r="I823" s="46">
        <f t="shared" si="85"/>
        <v>0</v>
      </c>
      <c r="J823" s="46">
        <f t="shared" si="86"/>
        <v>0</v>
      </c>
      <c r="K823" s="46">
        <f t="shared" si="87"/>
        <v>0</v>
      </c>
      <c r="L823" s="46">
        <f t="shared" si="88"/>
        <v>0</v>
      </c>
      <c r="M823" s="46">
        <f t="shared" si="89"/>
        <v>0</v>
      </c>
      <c r="N823" s="46">
        <f t="shared" si="90"/>
        <v>0</v>
      </c>
      <c r="P823" s="46" t="b">
        <f t="shared" si="91"/>
        <v>1</v>
      </c>
    </row>
    <row r="824" spans="2:16" ht="15.75" x14ac:dyDescent="0.25">
      <c r="B824" s="245">
        <v>809</v>
      </c>
      <c r="C824" s="251"/>
      <c r="D824" s="252"/>
      <c r="E824" s="251"/>
      <c r="F824" s="252"/>
      <c r="H824" s="269" t="b">
        <f>IF(ISBLANK(C824),TRUE,IF(OR(ISBLANK(D824),ISBLANK(E824),ISBLANK(F824),ISBLANK(#REF!)),FALSE,TRUE))</f>
        <v>1</v>
      </c>
      <c r="I824" s="46">
        <f t="shared" si="85"/>
        <v>0</v>
      </c>
      <c r="J824" s="46">
        <f t="shared" si="86"/>
        <v>0</v>
      </c>
      <c r="K824" s="46">
        <f t="shared" si="87"/>
        <v>0</v>
      </c>
      <c r="L824" s="46">
        <f t="shared" si="88"/>
        <v>0</v>
      </c>
      <c r="M824" s="46">
        <f t="shared" si="89"/>
        <v>0</v>
      </c>
      <c r="N824" s="46">
        <f t="shared" si="90"/>
        <v>0</v>
      </c>
      <c r="P824" s="46" t="b">
        <f t="shared" si="91"/>
        <v>1</v>
      </c>
    </row>
    <row r="825" spans="2:16" ht="15.75" x14ac:dyDescent="0.25">
      <c r="B825" s="245">
        <v>810</v>
      </c>
      <c r="C825" s="251"/>
      <c r="D825" s="252"/>
      <c r="E825" s="251"/>
      <c r="F825" s="252"/>
      <c r="H825" s="269" t="b">
        <f>IF(ISBLANK(C825),TRUE,IF(OR(ISBLANK(D825),ISBLANK(E825),ISBLANK(F825),ISBLANK(#REF!)),FALSE,TRUE))</f>
        <v>1</v>
      </c>
      <c r="I825" s="46">
        <f t="shared" si="85"/>
        <v>0</v>
      </c>
      <c r="J825" s="46">
        <f t="shared" si="86"/>
        <v>0</v>
      </c>
      <c r="K825" s="46">
        <f t="shared" si="87"/>
        <v>0</v>
      </c>
      <c r="L825" s="46">
        <f t="shared" si="88"/>
        <v>0</v>
      </c>
      <c r="M825" s="46">
        <f t="shared" si="89"/>
        <v>0</v>
      </c>
      <c r="N825" s="46">
        <f t="shared" si="90"/>
        <v>0</v>
      </c>
      <c r="P825" s="46" t="b">
        <f t="shared" si="91"/>
        <v>1</v>
      </c>
    </row>
    <row r="826" spans="2:16" ht="15.75" x14ac:dyDescent="0.25">
      <c r="B826" s="245">
        <v>811</v>
      </c>
      <c r="C826" s="251"/>
      <c r="D826" s="252"/>
      <c r="E826" s="251"/>
      <c r="F826" s="252"/>
      <c r="H826" s="269" t="b">
        <f>IF(ISBLANK(C826),TRUE,IF(OR(ISBLANK(D826),ISBLANK(E826),ISBLANK(F826),ISBLANK(#REF!)),FALSE,TRUE))</f>
        <v>1</v>
      </c>
      <c r="I826" s="46">
        <f t="shared" si="85"/>
        <v>0</v>
      </c>
      <c r="J826" s="46">
        <f t="shared" si="86"/>
        <v>0</v>
      </c>
      <c r="K826" s="46">
        <f t="shared" si="87"/>
        <v>0</v>
      </c>
      <c r="L826" s="46">
        <f t="shared" si="88"/>
        <v>0</v>
      </c>
      <c r="M826" s="46">
        <f t="shared" si="89"/>
        <v>0</v>
      </c>
      <c r="N826" s="46">
        <f t="shared" si="90"/>
        <v>0</v>
      </c>
      <c r="P826" s="46" t="b">
        <f t="shared" si="91"/>
        <v>1</v>
      </c>
    </row>
    <row r="827" spans="2:16" ht="15.75" x14ac:dyDescent="0.25">
      <c r="B827" s="245">
        <v>812</v>
      </c>
      <c r="C827" s="251"/>
      <c r="D827" s="252"/>
      <c r="E827" s="251"/>
      <c r="F827" s="252"/>
      <c r="H827" s="269" t="b">
        <f>IF(ISBLANK(C827),TRUE,IF(OR(ISBLANK(D827),ISBLANK(E827),ISBLANK(F827),ISBLANK(#REF!)),FALSE,TRUE))</f>
        <v>1</v>
      </c>
      <c r="I827" s="46">
        <f t="shared" si="85"/>
        <v>0</v>
      </c>
      <c r="J827" s="46">
        <f t="shared" si="86"/>
        <v>0</v>
      </c>
      <c r="K827" s="46">
        <f t="shared" si="87"/>
        <v>0</v>
      </c>
      <c r="L827" s="46">
        <f t="shared" si="88"/>
        <v>0</v>
      </c>
      <c r="M827" s="46">
        <f t="shared" si="89"/>
        <v>0</v>
      </c>
      <c r="N827" s="46">
        <f t="shared" si="90"/>
        <v>0</v>
      </c>
      <c r="P827" s="46" t="b">
        <f t="shared" si="91"/>
        <v>1</v>
      </c>
    </row>
    <row r="828" spans="2:16" ht="15.75" x14ac:dyDescent="0.25">
      <c r="B828" s="245">
        <v>813</v>
      </c>
      <c r="C828" s="251"/>
      <c r="D828" s="252"/>
      <c r="E828" s="251"/>
      <c r="F828" s="252"/>
      <c r="H828" s="269" t="b">
        <f>IF(ISBLANK(C828),TRUE,IF(OR(ISBLANK(D828),ISBLANK(E828),ISBLANK(F828),ISBLANK(#REF!)),FALSE,TRUE))</f>
        <v>1</v>
      </c>
      <c r="I828" s="46">
        <f t="shared" si="85"/>
        <v>0</v>
      </c>
      <c r="J828" s="46">
        <f t="shared" si="86"/>
        <v>0</v>
      </c>
      <c r="K828" s="46">
        <f t="shared" si="87"/>
        <v>0</v>
      </c>
      <c r="L828" s="46">
        <f t="shared" si="88"/>
        <v>0</v>
      </c>
      <c r="M828" s="46">
        <f t="shared" si="89"/>
        <v>0</v>
      </c>
      <c r="N828" s="46">
        <f t="shared" si="90"/>
        <v>0</v>
      </c>
      <c r="P828" s="46" t="b">
        <f t="shared" si="91"/>
        <v>1</v>
      </c>
    </row>
    <row r="829" spans="2:16" ht="15.75" x14ac:dyDescent="0.25">
      <c r="B829" s="245">
        <v>814</v>
      </c>
      <c r="C829" s="251"/>
      <c r="D829" s="252"/>
      <c r="E829" s="251"/>
      <c r="F829" s="252"/>
      <c r="H829" s="269" t="b">
        <f>IF(ISBLANK(C829),TRUE,IF(OR(ISBLANK(D829),ISBLANK(E829),ISBLANK(F829),ISBLANK(#REF!)),FALSE,TRUE))</f>
        <v>1</v>
      </c>
      <c r="I829" s="46">
        <f t="shared" si="85"/>
        <v>0</v>
      </c>
      <c r="J829" s="46">
        <f t="shared" si="86"/>
        <v>0</v>
      </c>
      <c r="K829" s="46">
        <f t="shared" si="87"/>
        <v>0</v>
      </c>
      <c r="L829" s="46">
        <f t="shared" si="88"/>
        <v>0</v>
      </c>
      <c r="M829" s="46">
        <f t="shared" si="89"/>
        <v>0</v>
      </c>
      <c r="N829" s="46">
        <f t="shared" si="90"/>
        <v>0</v>
      </c>
      <c r="P829" s="46" t="b">
        <f t="shared" si="91"/>
        <v>1</v>
      </c>
    </row>
    <row r="830" spans="2:16" ht="15.75" x14ac:dyDescent="0.25">
      <c r="B830" s="245">
        <v>815</v>
      </c>
      <c r="C830" s="251"/>
      <c r="D830" s="252"/>
      <c r="E830" s="251"/>
      <c r="F830" s="252"/>
      <c r="H830" s="269" t="b">
        <f>IF(ISBLANK(C830),TRUE,IF(OR(ISBLANK(D830),ISBLANK(E830),ISBLANK(F830),ISBLANK(#REF!)),FALSE,TRUE))</f>
        <v>1</v>
      </c>
      <c r="I830" s="46">
        <f t="shared" si="85"/>
        <v>0</v>
      </c>
      <c r="J830" s="46">
        <f t="shared" si="86"/>
        <v>0</v>
      </c>
      <c r="K830" s="46">
        <f t="shared" si="87"/>
        <v>0</v>
      </c>
      <c r="L830" s="46">
        <f t="shared" si="88"/>
        <v>0</v>
      </c>
      <c r="M830" s="46">
        <f t="shared" si="89"/>
        <v>0</v>
      </c>
      <c r="N830" s="46">
        <f t="shared" si="90"/>
        <v>0</v>
      </c>
      <c r="P830" s="46" t="b">
        <f t="shared" si="91"/>
        <v>1</v>
      </c>
    </row>
    <row r="831" spans="2:16" ht="15.75" x14ac:dyDescent="0.25">
      <c r="B831" s="245">
        <v>816</v>
      </c>
      <c r="C831" s="251"/>
      <c r="D831" s="252"/>
      <c r="E831" s="251"/>
      <c r="F831" s="252"/>
      <c r="H831" s="269" t="b">
        <f>IF(ISBLANK(C831),TRUE,IF(OR(ISBLANK(D831),ISBLANK(E831),ISBLANK(F831),ISBLANK(#REF!)),FALSE,TRUE))</f>
        <v>1</v>
      </c>
      <c r="I831" s="46">
        <f t="shared" si="85"/>
        <v>0</v>
      </c>
      <c r="J831" s="46">
        <f t="shared" si="86"/>
        <v>0</v>
      </c>
      <c r="K831" s="46">
        <f t="shared" si="87"/>
        <v>0</v>
      </c>
      <c r="L831" s="46">
        <f t="shared" si="88"/>
        <v>0</v>
      </c>
      <c r="M831" s="46">
        <f t="shared" si="89"/>
        <v>0</v>
      </c>
      <c r="N831" s="46">
        <f t="shared" si="90"/>
        <v>0</v>
      </c>
      <c r="P831" s="46" t="b">
        <f t="shared" si="91"/>
        <v>1</v>
      </c>
    </row>
    <row r="832" spans="2:16" ht="15.75" x14ac:dyDescent="0.25">
      <c r="B832" s="245">
        <v>817</v>
      </c>
      <c r="C832" s="251"/>
      <c r="D832" s="252"/>
      <c r="E832" s="251"/>
      <c r="F832" s="252"/>
      <c r="H832" s="269" t="b">
        <f>IF(ISBLANK(C832),TRUE,IF(OR(ISBLANK(D832),ISBLANK(E832),ISBLANK(F832),ISBLANK(#REF!)),FALSE,TRUE))</f>
        <v>1</v>
      </c>
      <c r="I832" s="46">
        <f t="shared" si="85"/>
        <v>0</v>
      </c>
      <c r="J832" s="46">
        <f t="shared" si="86"/>
        <v>0</v>
      </c>
      <c r="K832" s="46">
        <f t="shared" si="87"/>
        <v>0</v>
      </c>
      <c r="L832" s="46">
        <f t="shared" si="88"/>
        <v>0</v>
      </c>
      <c r="M832" s="46">
        <f t="shared" si="89"/>
        <v>0</v>
      </c>
      <c r="N832" s="46">
        <f t="shared" si="90"/>
        <v>0</v>
      </c>
      <c r="P832" s="46" t="b">
        <f t="shared" si="91"/>
        <v>1</v>
      </c>
    </row>
    <row r="833" spans="2:16" ht="15.75" x14ac:dyDescent="0.25">
      <c r="B833" s="245">
        <v>818</v>
      </c>
      <c r="C833" s="251"/>
      <c r="D833" s="252"/>
      <c r="E833" s="251"/>
      <c r="F833" s="252"/>
      <c r="H833" s="269" t="b">
        <f>IF(ISBLANK(C833),TRUE,IF(OR(ISBLANK(D833),ISBLANK(E833),ISBLANK(F833),ISBLANK(#REF!)),FALSE,TRUE))</f>
        <v>1</v>
      </c>
      <c r="I833" s="46">
        <f t="shared" si="85"/>
        <v>0</v>
      </c>
      <c r="J833" s="46">
        <f t="shared" si="86"/>
        <v>0</v>
      </c>
      <c r="K833" s="46">
        <f t="shared" si="87"/>
        <v>0</v>
      </c>
      <c r="L833" s="46">
        <f t="shared" si="88"/>
        <v>0</v>
      </c>
      <c r="M833" s="46">
        <f t="shared" si="89"/>
        <v>0</v>
      </c>
      <c r="N833" s="46">
        <f t="shared" si="90"/>
        <v>0</v>
      </c>
      <c r="P833" s="46" t="b">
        <f t="shared" si="91"/>
        <v>1</v>
      </c>
    </row>
    <row r="834" spans="2:16" ht="15.75" x14ac:dyDescent="0.25">
      <c r="B834" s="245">
        <v>819</v>
      </c>
      <c r="C834" s="251"/>
      <c r="D834" s="252"/>
      <c r="E834" s="251"/>
      <c r="F834" s="252"/>
      <c r="H834" s="269" t="b">
        <f>IF(ISBLANK(C834),TRUE,IF(OR(ISBLANK(D834),ISBLANK(E834),ISBLANK(F834),ISBLANK(#REF!)),FALSE,TRUE))</f>
        <v>1</v>
      </c>
      <c r="I834" s="46">
        <f t="shared" si="85"/>
        <v>0</v>
      </c>
      <c r="J834" s="46">
        <f t="shared" si="86"/>
        <v>0</v>
      </c>
      <c r="K834" s="46">
        <f t="shared" si="87"/>
        <v>0</v>
      </c>
      <c r="L834" s="46">
        <f t="shared" si="88"/>
        <v>0</v>
      </c>
      <c r="M834" s="46">
        <f t="shared" si="89"/>
        <v>0</v>
      </c>
      <c r="N834" s="46">
        <f t="shared" si="90"/>
        <v>0</v>
      </c>
      <c r="P834" s="46" t="b">
        <f t="shared" si="91"/>
        <v>1</v>
      </c>
    </row>
    <row r="835" spans="2:16" ht="15.75" x14ac:dyDescent="0.25">
      <c r="B835" s="245">
        <v>820</v>
      </c>
      <c r="C835" s="251"/>
      <c r="D835" s="252"/>
      <c r="E835" s="251"/>
      <c r="F835" s="252"/>
      <c r="H835" s="269" t="b">
        <f>IF(ISBLANK(C835),TRUE,IF(OR(ISBLANK(D835),ISBLANK(E835),ISBLANK(F835),ISBLANK(#REF!)),FALSE,TRUE))</f>
        <v>1</v>
      </c>
      <c r="I835" s="46">
        <f t="shared" si="85"/>
        <v>0</v>
      </c>
      <c r="J835" s="46">
        <f t="shared" si="86"/>
        <v>0</v>
      </c>
      <c r="K835" s="46">
        <f t="shared" si="87"/>
        <v>0</v>
      </c>
      <c r="L835" s="46">
        <f t="shared" si="88"/>
        <v>0</v>
      </c>
      <c r="M835" s="46">
        <f t="shared" si="89"/>
        <v>0</v>
      </c>
      <c r="N835" s="46">
        <f t="shared" si="90"/>
        <v>0</v>
      </c>
      <c r="P835" s="46" t="b">
        <f t="shared" si="91"/>
        <v>1</v>
      </c>
    </row>
    <row r="836" spans="2:16" ht="15.75" x14ac:dyDescent="0.25">
      <c r="B836" s="245">
        <v>821</v>
      </c>
      <c r="C836" s="251"/>
      <c r="D836" s="252"/>
      <c r="E836" s="251"/>
      <c r="F836" s="252"/>
      <c r="H836" s="269" t="b">
        <f>IF(ISBLANK(C836),TRUE,IF(OR(ISBLANK(D836),ISBLANK(E836),ISBLANK(F836),ISBLANK(#REF!)),FALSE,TRUE))</f>
        <v>1</v>
      </c>
      <c r="I836" s="46">
        <f t="shared" si="85"/>
        <v>0</v>
      </c>
      <c r="J836" s="46">
        <f t="shared" si="86"/>
        <v>0</v>
      </c>
      <c r="K836" s="46">
        <f t="shared" si="87"/>
        <v>0</v>
      </c>
      <c r="L836" s="46">
        <f t="shared" si="88"/>
        <v>0</v>
      </c>
      <c r="M836" s="46">
        <f t="shared" si="89"/>
        <v>0</v>
      </c>
      <c r="N836" s="46">
        <f t="shared" si="90"/>
        <v>0</v>
      </c>
      <c r="P836" s="46" t="b">
        <f t="shared" si="91"/>
        <v>1</v>
      </c>
    </row>
    <row r="837" spans="2:16" ht="15.75" x14ac:dyDescent="0.25">
      <c r="B837" s="245">
        <v>822</v>
      </c>
      <c r="C837" s="251"/>
      <c r="D837" s="252"/>
      <c r="E837" s="251"/>
      <c r="F837" s="252"/>
      <c r="H837" s="269" t="b">
        <f>IF(ISBLANK(C837),TRUE,IF(OR(ISBLANK(D837),ISBLANK(E837),ISBLANK(F837),ISBLANK(#REF!)),FALSE,TRUE))</f>
        <v>1</v>
      </c>
      <c r="I837" s="46">
        <f t="shared" si="85"/>
        <v>0</v>
      </c>
      <c r="J837" s="46">
        <f t="shared" si="86"/>
        <v>0</v>
      </c>
      <c r="K837" s="46">
        <f t="shared" si="87"/>
        <v>0</v>
      </c>
      <c r="L837" s="46">
        <f t="shared" si="88"/>
        <v>0</v>
      </c>
      <c r="M837" s="46">
        <f t="shared" si="89"/>
        <v>0</v>
      </c>
      <c r="N837" s="46">
        <f t="shared" si="90"/>
        <v>0</v>
      </c>
      <c r="P837" s="46" t="b">
        <f t="shared" si="91"/>
        <v>1</v>
      </c>
    </row>
    <row r="838" spans="2:16" ht="15.75" x14ac:dyDescent="0.25">
      <c r="B838" s="245">
        <v>823</v>
      </c>
      <c r="C838" s="251"/>
      <c r="D838" s="252"/>
      <c r="E838" s="251"/>
      <c r="F838" s="252"/>
      <c r="H838" s="269" t="b">
        <f>IF(ISBLANK(C838),TRUE,IF(OR(ISBLANK(D838),ISBLANK(E838),ISBLANK(F838),ISBLANK(#REF!)),FALSE,TRUE))</f>
        <v>1</v>
      </c>
      <c r="I838" s="46">
        <f t="shared" si="85"/>
        <v>0</v>
      </c>
      <c r="J838" s="46">
        <f t="shared" si="86"/>
        <v>0</v>
      </c>
      <c r="K838" s="46">
        <f t="shared" si="87"/>
        <v>0</v>
      </c>
      <c r="L838" s="46">
        <f t="shared" si="88"/>
        <v>0</v>
      </c>
      <c r="M838" s="46">
        <f t="shared" si="89"/>
        <v>0</v>
      </c>
      <c r="N838" s="46">
        <f t="shared" si="90"/>
        <v>0</v>
      </c>
      <c r="P838" s="46" t="b">
        <f t="shared" si="91"/>
        <v>1</v>
      </c>
    </row>
    <row r="839" spans="2:16" ht="15.75" x14ac:dyDescent="0.25">
      <c r="B839" s="245">
        <v>824</v>
      </c>
      <c r="C839" s="251"/>
      <c r="D839" s="252"/>
      <c r="E839" s="251"/>
      <c r="F839" s="252"/>
      <c r="H839" s="269" t="b">
        <f>IF(ISBLANK(C839),TRUE,IF(OR(ISBLANK(D839),ISBLANK(E839),ISBLANK(F839),ISBLANK(#REF!)),FALSE,TRUE))</f>
        <v>1</v>
      </c>
      <c r="I839" s="46">
        <f t="shared" si="85"/>
        <v>0</v>
      </c>
      <c r="J839" s="46">
        <f t="shared" si="86"/>
        <v>0</v>
      </c>
      <c r="K839" s="46">
        <f t="shared" si="87"/>
        <v>0</v>
      </c>
      <c r="L839" s="46">
        <f t="shared" si="88"/>
        <v>0</v>
      </c>
      <c r="M839" s="46">
        <f t="shared" si="89"/>
        <v>0</v>
      </c>
      <c r="N839" s="46">
        <f t="shared" si="90"/>
        <v>0</v>
      </c>
      <c r="P839" s="46" t="b">
        <f t="shared" si="91"/>
        <v>1</v>
      </c>
    </row>
    <row r="840" spans="2:16" ht="15.75" x14ac:dyDescent="0.25">
      <c r="B840" s="245">
        <v>825</v>
      </c>
      <c r="C840" s="251"/>
      <c r="D840" s="252"/>
      <c r="E840" s="251"/>
      <c r="F840" s="252"/>
      <c r="H840" s="269" t="b">
        <f>IF(ISBLANK(C840),TRUE,IF(OR(ISBLANK(D840),ISBLANK(E840),ISBLANK(F840),ISBLANK(#REF!)),FALSE,TRUE))</f>
        <v>1</v>
      </c>
      <c r="I840" s="46">
        <f t="shared" si="85"/>
        <v>0</v>
      </c>
      <c r="J840" s="46">
        <f t="shared" si="86"/>
        <v>0</v>
      </c>
      <c r="K840" s="46">
        <f t="shared" si="87"/>
        <v>0</v>
      </c>
      <c r="L840" s="46">
        <f t="shared" si="88"/>
        <v>0</v>
      </c>
      <c r="M840" s="46">
        <f t="shared" si="89"/>
        <v>0</v>
      </c>
      <c r="N840" s="46">
        <f t="shared" si="90"/>
        <v>0</v>
      </c>
      <c r="P840" s="46" t="b">
        <f t="shared" si="91"/>
        <v>1</v>
      </c>
    </row>
    <row r="841" spans="2:16" ht="15.75" x14ac:dyDescent="0.25">
      <c r="B841" s="245">
        <v>826</v>
      </c>
      <c r="C841" s="251"/>
      <c r="D841" s="252"/>
      <c r="E841" s="251"/>
      <c r="F841" s="252"/>
      <c r="H841" s="269" t="b">
        <f>IF(ISBLANK(C841),TRUE,IF(OR(ISBLANK(D841),ISBLANK(E841),ISBLANK(F841),ISBLANK(#REF!)),FALSE,TRUE))</f>
        <v>1</v>
      </c>
      <c r="I841" s="46">
        <f t="shared" si="85"/>
        <v>0</v>
      </c>
      <c r="J841" s="46">
        <f t="shared" si="86"/>
        <v>0</v>
      </c>
      <c r="K841" s="46">
        <f t="shared" si="87"/>
        <v>0</v>
      </c>
      <c r="L841" s="46">
        <f t="shared" si="88"/>
        <v>0</v>
      </c>
      <c r="M841" s="46">
        <f t="shared" si="89"/>
        <v>0</v>
      </c>
      <c r="N841" s="46">
        <f t="shared" si="90"/>
        <v>0</v>
      </c>
      <c r="P841" s="46" t="b">
        <f t="shared" si="91"/>
        <v>1</v>
      </c>
    </row>
    <row r="842" spans="2:16" ht="15.75" x14ac:dyDescent="0.25">
      <c r="B842" s="245">
        <v>827</v>
      </c>
      <c r="C842" s="251"/>
      <c r="D842" s="252"/>
      <c r="E842" s="251"/>
      <c r="F842" s="252"/>
      <c r="H842" s="269" t="b">
        <f>IF(ISBLANK(C842),TRUE,IF(OR(ISBLANK(D842),ISBLANK(E842),ISBLANK(F842),ISBLANK(#REF!)),FALSE,TRUE))</f>
        <v>1</v>
      </c>
      <c r="I842" s="46">
        <f t="shared" si="85"/>
        <v>0</v>
      </c>
      <c r="J842" s="46">
        <f t="shared" si="86"/>
        <v>0</v>
      </c>
      <c r="K842" s="46">
        <f t="shared" si="87"/>
        <v>0</v>
      </c>
      <c r="L842" s="46">
        <f t="shared" si="88"/>
        <v>0</v>
      </c>
      <c r="M842" s="46">
        <f t="shared" si="89"/>
        <v>0</v>
      </c>
      <c r="N842" s="46">
        <f t="shared" si="90"/>
        <v>0</v>
      </c>
      <c r="P842" s="46" t="b">
        <f t="shared" si="91"/>
        <v>1</v>
      </c>
    </row>
    <row r="843" spans="2:16" ht="15.75" x14ac:dyDescent="0.25">
      <c r="B843" s="245">
        <v>828</v>
      </c>
      <c r="C843" s="251"/>
      <c r="D843" s="252"/>
      <c r="E843" s="251"/>
      <c r="F843" s="252"/>
      <c r="H843" s="269" t="b">
        <f>IF(ISBLANK(C843),TRUE,IF(OR(ISBLANK(D843),ISBLANK(E843),ISBLANK(F843),ISBLANK(#REF!)),FALSE,TRUE))</f>
        <v>1</v>
      </c>
      <c r="I843" s="46">
        <f t="shared" si="85"/>
        <v>0</v>
      </c>
      <c r="J843" s="46">
        <f t="shared" si="86"/>
        <v>0</v>
      </c>
      <c r="K843" s="46">
        <f t="shared" si="87"/>
        <v>0</v>
      </c>
      <c r="L843" s="46">
        <f t="shared" si="88"/>
        <v>0</v>
      </c>
      <c r="M843" s="46">
        <f t="shared" si="89"/>
        <v>0</v>
      </c>
      <c r="N843" s="46">
        <f t="shared" si="90"/>
        <v>0</v>
      </c>
      <c r="P843" s="46" t="b">
        <f t="shared" si="91"/>
        <v>1</v>
      </c>
    </row>
    <row r="844" spans="2:16" ht="15.75" x14ac:dyDescent="0.25">
      <c r="B844" s="245">
        <v>829</v>
      </c>
      <c r="C844" s="251"/>
      <c r="D844" s="252"/>
      <c r="E844" s="251"/>
      <c r="F844" s="252"/>
      <c r="H844" s="269" t="b">
        <f>IF(ISBLANK(C844),TRUE,IF(OR(ISBLANK(D844),ISBLANK(E844),ISBLANK(F844),ISBLANK(#REF!)),FALSE,TRUE))</f>
        <v>1</v>
      </c>
      <c r="I844" s="46">
        <f t="shared" si="85"/>
        <v>0</v>
      </c>
      <c r="J844" s="46">
        <f t="shared" si="86"/>
        <v>0</v>
      </c>
      <c r="K844" s="46">
        <f t="shared" si="87"/>
        <v>0</v>
      </c>
      <c r="L844" s="46">
        <f t="shared" si="88"/>
        <v>0</v>
      </c>
      <c r="M844" s="46">
        <f t="shared" si="89"/>
        <v>0</v>
      </c>
      <c r="N844" s="46">
        <f t="shared" si="90"/>
        <v>0</v>
      </c>
      <c r="P844" s="46" t="b">
        <f t="shared" si="91"/>
        <v>1</v>
      </c>
    </row>
    <row r="845" spans="2:16" ht="15.75" x14ac:dyDescent="0.25">
      <c r="B845" s="245">
        <v>830</v>
      </c>
      <c r="C845" s="251"/>
      <c r="D845" s="252"/>
      <c r="E845" s="251"/>
      <c r="F845" s="252"/>
      <c r="H845" s="269" t="b">
        <f>IF(ISBLANK(C845),TRUE,IF(OR(ISBLANK(D845),ISBLANK(E845),ISBLANK(F845),ISBLANK(#REF!)),FALSE,TRUE))</f>
        <v>1</v>
      </c>
      <c r="I845" s="46">
        <f t="shared" si="85"/>
        <v>0</v>
      </c>
      <c r="J845" s="46">
        <f t="shared" si="86"/>
        <v>0</v>
      </c>
      <c r="K845" s="46">
        <f t="shared" si="87"/>
        <v>0</v>
      </c>
      <c r="L845" s="46">
        <f t="shared" si="88"/>
        <v>0</v>
      </c>
      <c r="M845" s="46">
        <f t="shared" si="89"/>
        <v>0</v>
      </c>
      <c r="N845" s="46">
        <f t="shared" si="90"/>
        <v>0</v>
      </c>
      <c r="P845" s="46" t="b">
        <f t="shared" si="91"/>
        <v>1</v>
      </c>
    </row>
    <row r="846" spans="2:16" ht="15.75" x14ac:dyDescent="0.25">
      <c r="B846" s="245">
        <v>831</v>
      </c>
      <c r="C846" s="251"/>
      <c r="D846" s="252"/>
      <c r="E846" s="251"/>
      <c r="F846" s="252"/>
      <c r="H846" s="269" t="b">
        <f>IF(ISBLANK(C846),TRUE,IF(OR(ISBLANK(D846),ISBLANK(E846),ISBLANK(F846),ISBLANK(#REF!)),FALSE,TRUE))</f>
        <v>1</v>
      </c>
      <c r="I846" s="46">
        <f t="shared" si="85"/>
        <v>0</v>
      </c>
      <c r="J846" s="46">
        <f t="shared" si="86"/>
        <v>0</v>
      </c>
      <c r="K846" s="46">
        <f t="shared" si="87"/>
        <v>0</v>
      </c>
      <c r="L846" s="46">
        <f t="shared" si="88"/>
        <v>0</v>
      </c>
      <c r="M846" s="46">
        <f t="shared" si="89"/>
        <v>0</v>
      </c>
      <c r="N846" s="46">
        <f t="shared" si="90"/>
        <v>0</v>
      </c>
      <c r="P846" s="46" t="b">
        <f t="shared" si="91"/>
        <v>1</v>
      </c>
    </row>
    <row r="847" spans="2:16" ht="15.75" x14ac:dyDescent="0.25">
      <c r="B847" s="245">
        <v>832</v>
      </c>
      <c r="C847" s="251"/>
      <c r="D847" s="252"/>
      <c r="E847" s="251"/>
      <c r="F847" s="252"/>
      <c r="H847" s="269" t="b">
        <f>IF(ISBLANK(C847),TRUE,IF(OR(ISBLANK(D847),ISBLANK(E847),ISBLANK(F847),ISBLANK(#REF!)),FALSE,TRUE))</f>
        <v>1</v>
      </c>
      <c r="I847" s="46">
        <f t="shared" si="85"/>
        <v>0</v>
      </c>
      <c r="J847" s="46">
        <f t="shared" si="86"/>
        <v>0</v>
      </c>
      <c r="K847" s="46">
        <f t="shared" si="87"/>
        <v>0</v>
      </c>
      <c r="L847" s="46">
        <f t="shared" si="88"/>
        <v>0</v>
      </c>
      <c r="M847" s="46">
        <f t="shared" si="89"/>
        <v>0</v>
      </c>
      <c r="N847" s="46">
        <f t="shared" si="90"/>
        <v>0</v>
      </c>
      <c r="P847" s="46" t="b">
        <f t="shared" si="91"/>
        <v>1</v>
      </c>
    </row>
    <row r="848" spans="2:16" ht="15.75" x14ac:dyDescent="0.25">
      <c r="B848" s="245">
        <v>833</v>
      </c>
      <c r="C848" s="251"/>
      <c r="D848" s="252"/>
      <c r="E848" s="251"/>
      <c r="F848" s="252"/>
      <c r="H848" s="269" t="b">
        <f>IF(ISBLANK(C848),TRUE,IF(OR(ISBLANK(D848),ISBLANK(E848),ISBLANK(F848),ISBLANK(#REF!)),FALSE,TRUE))</f>
        <v>1</v>
      </c>
      <c r="I848" s="46">
        <f t="shared" si="85"/>
        <v>0</v>
      </c>
      <c r="J848" s="46">
        <f t="shared" si="86"/>
        <v>0</v>
      </c>
      <c r="K848" s="46">
        <f t="shared" si="87"/>
        <v>0</v>
      </c>
      <c r="L848" s="46">
        <f t="shared" si="88"/>
        <v>0</v>
      </c>
      <c r="M848" s="46">
        <f t="shared" si="89"/>
        <v>0</v>
      </c>
      <c r="N848" s="46">
        <f t="shared" si="90"/>
        <v>0</v>
      </c>
      <c r="P848" s="46" t="b">
        <f t="shared" si="91"/>
        <v>1</v>
      </c>
    </row>
    <row r="849" spans="2:16" ht="15.75" x14ac:dyDescent="0.25">
      <c r="B849" s="245">
        <v>834</v>
      </c>
      <c r="C849" s="251"/>
      <c r="D849" s="252"/>
      <c r="E849" s="251"/>
      <c r="F849" s="252"/>
      <c r="H849" s="269" t="b">
        <f>IF(ISBLANK(C849),TRUE,IF(OR(ISBLANK(D849),ISBLANK(E849),ISBLANK(F849),ISBLANK(#REF!)),FALSE,TRUE))</f>
        <v>1</v>
      </c>
      <c r="I849" s="46">
        <f t="shared" ref="I849:I912" si="92">IF(E849="Retail",F849,0)</f>
        <v>0</v>
      </c>
      <c r="J849" s="46">
        <f t="shared" ref="J849:J912" si="93">IF(E849="Well Informed",F849,0)</f>
        <v>0</v>
      </c>
      <c r="K849" s="46">
        <f t="shared" ref="K849:K912" si="94">IF(E849="Professional",F849,0)</f>
        <v>0</v>
      </c>
      <c r="L849" s="46">
        <f t="shared" ref="L849:L912" si="95">IF(E849="Retail",D849,0)</f>
        <v>0</v>
      </c>
      <c r="M849" s="46">
        <f t="shared" ref="M849:M912" si="96">IF(E849="Well Informed",D849,0)</f>
        <v>0</v>
      </c>
      <c r="N849" s="46">
        <f t="shared" ref="N849:N912" si="97">IF(E849="Professional",D849,0)</f>
        <v>0</v>
      </c>
      <c r="P849" s="46" t="b">
        <f t="shared" ref="P849:P912" si="98">IF(AND(D849&lt;&gt;"",C849="N/A"),FALSE,TRUE)</f>
        <v>1</v>
      </c>
    </row>
    <row r="850" spans="2:16" ht="15.75" x14ac:dyDescent="0.25">
      <c r="B850" s="245">
        <v>835</v>
      </c>
      <c r="C850" s="251"/>
      <c r="D850" s="252"/>
      <c r="E850" s="251"/>
      <c r="F850" s="252"/>
      <c r="H850" s="269" t="b">
        <f>IF(ISBLANK(C850),TRUE,IF(OR(ISBLANK(D850),ISBLANK(E850),ISBLANK(F850),ISBLANK(#REF!)),FALSE,TRUE))</f>
        <v>1</v>
      </c>
      <c r="I850" s="46">
        <f t="shared" si="92"/>
        <v>0</v>
      </c>
      <c r="J850" s="46">
        <f t="shared" si="93"/>
        <v>0</v>
      </c>
      <c r="K850" s="46">
        <f t="shared" si="94"/>
        <v>0</v>
      </c>
      <c r="L850" s="46">
        <f t="shared" si="95"/>
        <v>0</v>
      </c>
      <c r="M850" s="46">
        <f t="shared" si="96"/>
        <v>0</v>
      </c>
      <c r="N850" s="46">
        <f t="shared" si="97"/>
        <v>0</v>
      </c>
      <c r="P850" s="46" t="b">
        <f t="shared" si="98"/>
        <v>1</v>
      </c>
    </row>
    <row r="851" spans="2:16" ht="15.75" x14ac:dyDescent="0.25">
      <c r="B851" s="245">
        <v>836</v>
      </c>
      <c r="C851" s="251"/>
      <c r="D851" s="252"/>
      <c r="E851" s="251"/>
      <c r="F851" s="252"/>
      <c r="H851" s="269" t="b">
        <f>IF(ISBLANK(C851),TRUE,IF(OR(ISBLANK(D851),ISBLANK(E851),ISBLANK(F851),ISBLANK(#REF!)),FALSE,TRUE))</f>
        <v>1</v>
      </c>
      <c r="I851" s="46">
        <f t="shared" si="92"/>
        <v>0</v>
      </c>
      <c r="J851" s="46">
        <f t="shared" si="93"/>
        <v>0</v>
      </c>
      <c r="K851" s="46">
        <f t="shared" si="94"/>
        <v>0</v>
      </c>
      <c r="L851" s="46">
        <f t="shared" si="95"/>
        <v>0</v>
      </c>
      <c r="M851" s="46">
        <f t="shared" si="96"/>
        <v>0</v>
      </c>
      <c r="N851" s="46">
        <f t="shared" si="97"/>
        <v>0</v>
      </c>
      <c r="P851" s="46" t="b">
        <f t="shared" si="98"/>
        <v>1</v>
      </c>
    </row>
    <row r="852" spans="2:16" ht="15.75" x14ac:dyDescent="0.25">
      <c r="B852" s="245">
        <v>837</v>
      </c>
      <c r="C852" s="251"/>
      <c r="D852" s="252"/>
      <c r="E852" s="251"/>
      <c r="F852" s="252"/>
      <c r="H852" s="269" t="b">
        <f>IF(ISBLANK(C852),TRUE,IF(OR(ISBLANK(D852),ISBLANK(E852),ISBLANK(F852),ISBLANK(#REF!)),FALSE,TRUE))</f>
        <v>1</v>
      </c>
      <c r="I852" s="46">
        <f t="shared" si="92"/>
        <v>0</v>
      </c>
      <c r="J852" s="46">
        <f t="shared" si="93"/>
        <v>0</v>
      </c>
      <c r="K852" s="46">
        <f t="shared" si="94"/>
        <v>0</v>
      </c>
      <c r="L852" s="46">
        <f t="shared" si="95"/>
        <v>0</v>
      </c>
      <c r="M852" s="46">
        <f t="shared" si="96"/>
        <v>0</v>
      </c>
      <c r="N852" s="46">
        <f t="shared" si="97"/>
        <v>0</v>
      </c>
      <c r="P852" s="46" t="b">
        <f t="shared" si="98"/>
        <v>1</v>
      </c>
    </row>
    <row r="853" spans="2:16" ht="15.75" x14ac:dyDescent="0.25">
      <c r="B853" s="245">
        <v>838</v>
      </c>
      <c r="C853" s="251"/>
      <c r="D853" s="252"/>
      <c r="E853" s="251"/>
      <c r="F853" s="252"/>
      <c r="H853" s="269" t="b">
        <f>IF(ISBLANK(C853),TRUE,IF(OR(ISBLANK(D853),ISBLANK(E853),ISBLANK(F853),ISBLANK(#REF!)),FALSE,TRUE))</f>
        <v>1</v>
      </c>
      <c r="I853" s="46">
        <f t="shared" si="92"/>
        <v>0</v>
      </c>
      <c r="J853" s="46">
        <f t="shared" si="93"/>
        <v>0</v>
      </c>
      <c r="K853" s="46">
        <f t="shared" si="94"/>
        <v>0</v>
      </c>
      <c r="L853" s="46">
        <f t="shared" si="95"/>
        <v>0</v>
      </c>
      <c r="M853" s="46">
        <f t="shared" si="96"/>
        <v>0</v>
      </c>
      <c r="N853" s="46">
        <f t="shared" si="97"/>
        <v>0</v>
      </c>
      <c r="P853" s="46" t="b">
        <f t="shared" si="98"/>
        <v>1</v>
      </c>
    </row>
    <row r="854" spans="2:16" ht="15.75" x14ac:dyDescent="0.25">
      <c r="B854" s="245">
        <v>839</v>
      </c>
      <c r="C854" s="251"/>
      <c r="D854" s="252"/>
      <c r="E854" s="251"/>
      <c r="F854" s="252"/>
      <c r="H854" s="269" t="b">
        <f>IF(ISBLANK(C854),TRUE,IF(OR(ISBLANK(D854),ISBLANK(E854),ISBLANK(F854),ISBLANK(#REF!)),FALSE,TRUE))</f>
        <v>1</v>
      </c>
      <c r="I854" s="46">
        <f t="shared" si="92"/>
        <v>0</v>
      </c>
      <c r="J854" s="46">
        <f t="shared" si="93"/>
        <v>0</v>
      </c>
      <c r="K854" s="46">
        <f t="shared" si="94"/>
        <v>0</v>
      </c>
      <c r="L854" s="46">
        <f t="shared" si="95"/>
        <v>0</v>
      </c>
      <c r="M854" s="46">
        <f t="shared" si="96"/>
        <v>0</v>
      </c>
      <c r="N854" s="46">
        <f t="shared" si="97"/>
        <v>0</v>
      </c>
      <c r="P854" s="46" t="b">
        <f t="shared" si="98"/>
        <v>1</v>
      </c>
    </row>
    <row r="855" spans="2:16" ht="15.75" x14ac:dyDescent="0.25">
      <c r="B855" s="245">
        <v>840</v>
      </c>
      <c r="C855" s="251"/>
      <c r="D855" s="252"/>
      <c r="E855" s="251"/>
      <c r="F855" s="252"/>
      <c r="H855" s="269" t="b">
        <f>IF(ISBLANK(C855),TRUE,IF(OR(ISBLANK(D855),ISBLANK(E855),ISBLANK(F855),ISBLANK(#REF!)),FALSE,TRUE))</f>
        <v>1</v>
      </c>
      <c r="I855" s="46">
        <f t="shared" si="92"/>
        <v>0</v>
      </c>
      <c r="J855" s="46">
        <f t="shared" si="93"/>
        <v>0</v>
      </c>
      <c r="K855" s="46">
        <f t="shared" si="94"/>
        <v>0</v>
      </c>
      <c r="L855" s="46">
        <f t="shared" si="95"/>
        <v>0</v>
      </c>
      <c r="M855" s="46">
        <f t="shared" si="96"/>
        <v>0</v>
      </c>
      <c r="N855" s="46">
        <f t="shared" si="97"/>
        <v>0</v>
      </c>
      <c r="P855" s="46" t="b">
        <f t="shared" si="98"/>
        <v>1</v>
      </c>
    </row>
    <row r="856" spans="2:16" ht="15.75" x14ac:dyDescent="0.25">
      <c r="B856" s="245">
        <v>841</v>
      </c>
      <c r="C856" s="251"/>
      <c r="D856" s="252"/>
      <c r="E856" s="251"/>
      <c r="F856" s="252"/>
      <c r="H856" s="269" t="b">
        <f>IF(ISBLANK(C856),TRUE,IF(OR(ISBLANK(D856),ISBLANK(E856),ISBLANK(F856),ISBLANK(#REF!)),FALSE,TRUE))</f>
        <v>1</v>
      </c>
      <c r="I856" s="46">
        <f t="shared" si="92"/>
        <v>0</v>
      </c>
      <c r="J856" s="46">
        <f t="shared" si="93"/>
        <v>0</v>
      </c>
      <c r="K856" s="46">
        <f t="shared" si="94"/>
        <v>0</v>
      </c>
      <c r="L856" s="46">
        <f t="shared" si="95"/>
        <v>0</v>
      </c>
      <c r="M856" s="46">
        <f t="shared" si="96"/>
        <v>0</v>
      </c>
      <c r="N856" s="46">
        <f t="shared" si="97"/>
        <v>0</v>
      </c>
      <c r="P856" s="46" t="b">
        <f t="shared" si="98"/>
        <v>1</v>
      </c>
    </row>
    <row r="857" spans="2:16" ht="15.75" x14ac:dyDescent="0.25">
      <c r="B857" s="245">
        <v>842</v>
      </c>
      <c r="C857" s="251"/>
      <c r="D857" s="252"/>
      <c r="E857" s="251"/>
      <c r="F857" s="252"/>
      <c r="H857" s="269" t="b">
        <f>IF(ISBLANK(C857),TRUE,IF(OR(ISBLANK(D857),ISBLANK(E857),ISBLANK(F857),ISBLANK(#REF!)),FALSE,TRUE))</f>
        <v>1</v>
      </c>
      <c r="I857" s="46">
        <f t="shared" si="92"/>
        <v>0</v>
      </c>
      <c r="J857" s="46">
        <f t="shared" si="93"/>
        <v>0</v>
      </c>
      <c r="K857" s="46">
        <f t="shared" si="94"/>
        <v>0</v>
      </c>
      <c r="L857" s="46">
        <f t="shared" si="95"/>
        <v>0</v>
      </c>
      <c r="M857" s="46">
        <f t="shared" si="96"/>
        <v>0</v>
      </c>
      <c r="N857" s="46">
        <f t="shared" si="97"/>
        <v>0</v>
      </c>
      <c r="P857" s="46" t="b">
        <f t="shared" si="98"/>
        <v>1</v>
      </c>
    </row>
    <row r="858" spans="2:16" ht="15.75" x14ac:dyDescent="0.25">
      <c r="B858" s="245">
        <v>843</v>
      </c>
      <c r="C858" s="251"/>
      <c r="D858" s="252"/>
      <c r="E858" s="251"/>
      <c r="F858" s="252"/>
      <c r="H858" s="269" t="b">
        <f>IF(ISBLANK(C858),TRUE,IF(OR(ISBLANK(D858),ISBLANK(E858),ISBLANK(F858),ISBLANK(#REF!)),FALSE,TRUE))</f>
        <v>1</v>
      </c>
      <c r="I858" s="46">
        <f t="shared" si="92"/>
        <v>0</v>
      </c>
      <c r="J858" s="46">
        <f t="shared" si="93"/>
        <v>0</v>
      </c>
      <c r="K858" s="46">
        <f t="shared" si="94"/>
        <v>0</v>
      </c>
      <c r="L858" s="46">
        <f t="shared" si="95"/>
        <v>0</v>
      </c>
      <c r="M858" s="46">
        <f t="shared" si="96"/>
        <v>0</v>
      </c>
      <c r="N858" s="46">
        <f t="shared" si="97"/>
        <v>0</v>
      </c>
      <c r="P858" s="46" t="b">
        <f t="shared" si="98"/>
        <v>1</v>
      </c>
    </row>
    <row r="859" spans="2:16" ht="15.75" x14ac:dyDescent="0.25">
      <c r="B859" s="245">
        <v>844</v>
      </c>
      <c r="C859" s="251"/>
      <c r="D859" s="252"/>
      <c r="E859" s="251"/>
      <c r="F859" s="252"/>
      <c r="H859" s="269" t="b">
        <f>IF(ISBLANK(C859),TRUE,IF(OR(ISBLANK(D859),ISBLANK(E859),ISBLANK(F859),ISBLANK(#REF!)),FALSE,TRUE))</f>
        <v>1</v>
      </c>
      <c r="I859" s="46">
        <f t="shared" si="92"/>
        <v>0</v>
      </c>
      <c r="J859" s="46">
        <f t="shared" si="93"/>
        <v>0</v>
      </c>
      <c r="K859" s="46">
        <f t="shared" si="94"/>
        <v>0</v>
      </c>
      <c r="L859" s="46">
        <f t="shared" si="95"/>
        <v>0</v>
      </c>
      <c r="M859" s="46">
        <f t="shared" si="96"/>
        <v>0</v>
      </c>
      <c r="N859" s="46">
        <f t="shared" si="97"/>
        <v>0</v>
      </c>
      <c r="P859" s="46" t="b">
        <f t="shared" si="98"/>
        <v>1</v>
      </c>
    </row>
    <row r="860" spans="2:16" ht="15.75" x14ac:dyDescent="0.25">
      <c r="B860" s="245">
        <v>845</v>
      </c>
      <c r="C860" s="251"/>
      <c r="D860" s="252"/>
      <c r="E860" s="251"/>
      <c r="F860" s="252"/>
      <c r="H860" s="269" t="b">
        <f>IF(ISBLANK(C860),TRUE,IF(OR(ISBLANK(D860),ISBLANK(E860),ISBLANK(F860),ISBLANK(#REF!)),FALSE,TRUE))</f>
        <v>1</v>
      </c>
      <c r="I860" s="46">
        <f t="shared" si="92"/>
        <v>0</v>
      </c>
      <c r="J860" s="46">
        <f t="shared" si="93"/>
        <v>0</v>
      </c>
      <c r="K860" s="46">
        <f t="shared" si="94"/>
        <v>0</v>
      </c>
      <c r="L860" s="46">
        <f t="shared" si="95"/>
        <v>0</v>
      </c>
      <c r="M860" s="46">
        <f t="shared" si="96"/>
        <v>0</v>
      </c>
      <c r="N860" s="46">
        <f t="shared" si="97"/>
        <v>0</v>
      </c>
      <c r="P860" s="46" t="b">
        <f t="shared" si="98"/>
        <v>1</v>
      </c>
    </row>
    <row r="861" spans="2:16" ht="15.75" x14ac:dyDescent="0.25">
      <c r="B861" s="245">
        <v>846</v>
      </c>
      <c r="C861" s="251"/>
      <c r="D861" s="252"/>
      <c r="E861" s="251"/>
      <c r="F861" s="252"/>
      <c r="H861" s="269" t="b">
        <f>IF(ISBLANK(C861),TRUE,IF(OR(ISBLANK(D861),ISBLANK(E861),ISBLANK(F861),ISBLANK(#REF!)),FALSE,TRUE))</f>
        <v>1</v>
      </c>
      <c r="I861" s="46">
        <f t="shared" si="92"/>
        <v>0</v>
      </c>
      <c r="J861" s="46">
        <f t="shared" si="93"/>
        <v>0</v>
      </c>
      <c r="K861" s="46">
        <f t="shared" si="94"/>
        <v>0</v>
      </c>
      <c r="L861" s="46">
        <f t="shared" si="95"/>
        <v>0</v>
      </c>
      <c r="M861" s="46">
        <f t="shared" si="96"/>
        <v>0</v>
      </c>
      <c r="N861" s="46">
        <f t="shared" si="97"/>
        <v>0</v>
      </c>
      <c r="P861" s="46" t="b">
        <f t="shared" si="98"/>
        <v>1</v>
      </c>
    </row>
    <row r="862" spans="2:16" ht="15.75" x14ac:dyDescent="0.25">
      <c r="B862" s="245">
        <v>847</v>
      </c>
      <c r="C862" s="251"/>
      <c r="D862" s="252"/>
      <c r="E862" s="251"/>
      <c r="F862" s="252"/>
      <c r="H862" s="269" t="b">
        <f>IF(ISBLANK(C862),TRUE,IF(OR(ISBLANK(D862),ISBLANK(E862),ISBLANK(F862),ISBLANK(#REF!)),FALSE,TRUE))</f>
        <v>1</v>
      </c>
      <c r="I862" s="46">
        <f t="shared" si="92"/>
        <v>0</v>
      </c>
      <c r="J862" s="46">
        <f t="shared" si="93"/>
        <v>0</v>
      </c>
      <c r="K862" s="46">
        <f t="shared" si="94"/>
        <v>0</v>
      </c>
      <c r="L862" s="46">
        <f t="shared" si="95"/>
        <v>0</v>
      </c>
      <c r="M862" s="46">
        <f t="shared" si="96"/>
        <v>0</v>
      </c>
      <c r="N862" s="46">
        <f t="shared" si="97"/>
        <v>0</v>
      </c>
      <c r="P862" s="46" t="b">
        <f t="shared" si="98"/>
        <v>1</v>
      </c>
    </row>
    <row r="863" spans="2:16" ht="15.75" x14ac:dyDescent="0.25">
      <c r="B863" s="245">
        <v>848</v>
      </c>
      <c r="C863" s="251"/>
      <c r="D863" s="252"/>
      <c r="E863" s="251"/>
      <c r="F863" s="252"/>
      <c r="H863" s="269" t="b">
        <f>IF(ISBLANK(C863),TRUE,IF(OR(ISBLANK(D863),ISBLANK(E863),ISBLANK(F863),ISBLANK(#REF!)),FALSE,TRUE))</f>
        <v>1</v>
      </c>
      <c r="I863" s="46">
        <f t="shared" si="92"/>
        <v>0</v>
      </c>
      <c r="J863" s="46">
        <f t="shared" si="93"/>
        <v>0</v>
      </c>
      <c r="K863" s="46">
        <f t="shared" si="94"/>
        <v>0</v>
      </c>
      <c r="L863" s="46">
        <f t="shared" si="95"/>
        <v>0</v>
      </c>
      <c r="M863" s="46">
        <f t="shared" si="96"/>
        <v>0</v>
      </c>
      <c r="N863" s="46">
        <f t="shared" si="97"/>
        <v>0</v>
      </c>
      <c r="P863" s="46" t="b">
        <f t="shared" si="98"/>
        <v>1</v>
      </c>
    </row>
    <row r="864" spans="2:16" ht="15.75" x14ac:dyDescent="0.25">
      <c r="B864" s="245">
        <v>849</v>
      </c>
      <c r="C864" s="251"/>
      <c r="D864" s="252"/>
      <c r="E864" s="251"/>
      <c r="F864" s="252"/>
      <c r="H864" s="269" t="b">
        <f>IF(ISBLANK(C864),TRUE,IF(OR(ISBLANK(D864),ISBLANK(E864),ISBLANK(F864),ISBLANK(#REF!)),FALSE,TRUE))</f>
        <v>1</v>
      </c>
      <c r="I864" s="46">
        <f t="shared" si="92"/>
        <v>0</v>
      </c>
      <c r="J864" s="46">
        <f t="shared" si="93"/>
        <v>0</v>
      </c>
      <c r="K864" s="46">
        <f t="shared" si="94"/>
        <v>0</v>
      </c>
      <c r="L864" s="46">
        <f t="shared" si="95"/>
        <v>0</v>
      </c>
      <c r="M864" s="46">
        <f t="shared" si="96"/>
        <v>0</v>
      </c>
      <c r="N864" s="46">
        <f t="shared" si="97"/>
        <v>0</v>
      </c>
      <c r="P864" s="46" t="b">
        <f t="shared" si="98"/>
        <v>1</v>
      </c>
    </row>
    <row r="865" spans="2:16" ht="15.75" x14ac:dyDescent="0.25">
      <c r="B865" s="245">
        <v>850</v>
      </c>
      <c r="C865" s="251"/>
      <c r="D865" s="252"/>
      <c r="E865" s="251"/>
      <c r="F865" s="252"/>
      <c r="H865" s="269" t="b">
        <f>IF(ISBLANK(C865),TRUE,IF(OR(ISBLANK(D865),ISBLANK(E865),ISBLANK(F865),ISBLANK(#REF!)),FALSE,TRUE))</f>
        <v>1</v>
      </c>
      <c r="I865" s="46">
        <f t="shared" si="92"/>
        <v>0</v>
      </c>
      <c r="J865" s="46">
        <f t="shared" si="93"/>
        <v>0</v>
      </c>
      <c r="K865" s="46">
        <f t="shared" si="94"/>
        <v>0</v>
      </c>
      <c r="L865" s="46">
        <f t="shared" si="95"/>
        <v>0</v>
      </c>
      <c r="M865" s="46">
        <f t="shared" si="96"/>
        <v>0</v>
      </c>
      <c r="N865" s="46">
        <f t="shared" si="97"/>
        <v>0</v>
      </c>
      <c r="P865" s="46" t="b">
        <f t="shared" si="98"/>
        <v>1</v>
      </c>
    </row>
    <row r="866" spans="2:16" ht="15.75" x14ac:dyDescent="0.25">
      <c r="B866" s="245">
        <v>851</v>
      </c>
      <c r="C866" s="251"/>
      <c r="D866" s="252"/>
      <c r="E866" s="251"/>
      <c r="F866" s="252"/>
      <c r="H866" s="269" t="b">
        <f>IF(ISBLANK(C866),TRUE,IF(OR(ISBLANK(D866),ISBLANK(E866),ISBLANK(F866),ISBLANK(#REF!)),FALSE,TRUE))</f>
        <v>1</v>
      </c>
      <c r="I866" s="46">
        <f t="shared" si="92"/>
        <v>0</v>
      </c>
      <c r="J866" s="46">
        <f t="shared" si="93"/>
        <v>0</v>
      </c>
      <c r="K866" s="46">
        <f t="shared" si="94"/>
        <v>0</v>
      </c>
      <c r="L866" s="46">
        <f t="shared" si="95"/>
        <v>0</v>
      </c>
      <c r="M866" s="46">
        <f t="shared" si="96"/>
        <v>0</v>
      </c>
      <c r="N866" s="46">
        <f t="shared" si="97"/>
        <v>0</v>
      </c>
      <c r="P866" s="46" t="b">
        <f t="shared" si="98"/>
        <v>1</v>
      </c>
    </row>
    <row r="867" spans="2:16" ht="15.75" x14ac:dyDescent="0.25">
      <c r="B867" s="245">
        <v>852</v>
      </c>
      <c r="C867" s="251"/>
      <c r="D867" s="252"/>
      <c r="E867" s="251"/>
      <c r="F867" s="252"/>
      <c r="H867" s="269" t="b">
        <f>IF(ISBLANK(C867),TRUE,IF(OR(ISBLANK(D867),ISBLANK(E867),ISBLANK(F867),ISBLANK(#REF!)),FALSE,TRUE))</f>
        <v>1</v>
      </c>
      <c r="I867" s="46">
        <f t="shared" si="92"/>
        <v>0</v>
      </c>
      <c r="J867" s="46">
        <f t="shared" si="93"/>
        <v>0</v>
      </c>
      <c r="K867" s="46">
        <f t="shared" si="94"/>
        <v>0</v>
      </c>
      <c r="L867" s="46">
        <f t="shared" si="95"/>
        <v>0</v>
      </c>
      <c r="M867" s="46">
        <f t="shared" si="96"/>
        <v>0</v>
      </c>
      <c r="N867" s="46">
        <f t="shared" si="97"/>
        <v>0</v>
      </c>
      <c r="P867" s="46" t="b">
        <f t="shared" si="98"/>
        <v>1</v>
      </c>
    </row>
    <row r="868" spans="2:16" ht="15.75" x14ac:dyDescent="0.25">
      <c r="B868" s="245">
        <v>853</v>
      </c>
      <c r="C868" s="251"/>
      <c r="D868" s="252"/>
      <c r="E868" s="251"/>
      <c r="F868" s="252"/>
      <c r="H868" s="269" t="b">
        <f>IF(ISBLANK(C868),TRUE,IF(OR(ISBLANK(D868),ISBLANK(E868),ISBLANK(F868),ISBLANK(#REF!)),FALSE,TRUE))</f>
        <v>1</v>
      </c>
      <c r="I868" s="46">
        <f t="shared" si="92"/>
        <v>0</v>
      </c>
      <c r="J868" s="46">
        <f t="shared" si="93"/>
        <v>0</v>
      </c>
      <c r="K868" s="46">
        <f t="shared" si="94"/>
        <v>0</v>
      </c>
      <c r="L868" s="46">
        <f t="shared" si="95"/>
        <v>0</v>
      </c>
      <c r="M868" s="46">
        <f t="shared" si="96"/>
        <v>0</v>
      </c>
      <c r="N868" s="46">
        <f t="shared" si="97"/>
        <v>0</v>
      </c>
      <c r="P868" s="46" t="b">
        <f t="shared" si="98"/>
        <v>1</v>
      </c>
    </row>
    <row r="869" spans="2:16" ht="15.75" x14ac:dyDescent="0.25">
      <c r="B869" s="245">
        <v>854</v>
      </c>
      <c r="C869" s="251"/>
      <c r="D869" s="252"/>
      <c r="E869" s="251"/>
      <c r="F869" s="252"/>
      <c r="H869" s="269" t="b">
        <f>IF(ISBLANK(C869),TRUE,IF(OR(ISBLANK(D869),ISBLANK(E869),ISBLANK(F869),ISBLANK(#REF!)),FALSE,TRUE))</f>
        <v>1</v>
      </c>
      <c r="I869" s="46">
        <f t="shared" si="92"/>
        <v>0</v>
      </c>
      <c r="J869" s="46">
        <f t="shared" si="93"/>
        <v>0</v>
      </c>
      <c r="K869" s="46">
        <f t="shared" si="94"/>
        <v>0</v>
      </c>
      <c r="L869" s="46">
        <f t="shared" si="95"/>
        <v>0</v>
      </c>
      <c r="M869" s="46">
        <f t="shared" si="96"/>
        <v>0</v>
      </c>
      <c r="N869" s="46">
        <f t="shared" si="97"/>
        <v>0</v>
      </c>
      <c r="P869" s="46" t="b">
        <f t="shared" si="98"/>
        <v>1</v>
      </c>
    </row>
    <row r="870" spans="2:16" ht="15.75" x14ac:dyDescent="0.25">
      <c r="B870" s="245">
        <v>855</v>
      </c>
      <c r="C870" s="251"/>
      <c r="D870" s="252"/>
      <c r="E870" s="251"/>
      <c r="F870" s="252"/>
      <c r="H870" s="269" t="b">
        <f>IF(ISBLANK(C870),TRUE,IF(OR(ISBLANK(D870),ISBLANK(E870),ISBLANK(F870),ISBLANK(#REF!)),FALSE,TRUE))</f>
        <v>1</v>
      </c>
      <c r="I870" s="46">
        <f t="shared" si="92"/>
        <v>0</v>
      </c>
      <c r="J870" s="46">
        <f t="shared" si="93"/>
        <v>0</v>
      </c>
      <c r="K870" s="46">
        <f t="shared" si="94"/>
        <v>0</v>
      </c>
      <c r="L870" s="46">
        <f t="shared" si="95"/>
        <v>0</v>
      </c>
      <c r="M870" s="46">
        <f t="shared" si="96"/>
        <v>0</v>
      </c>
      <c r="N870" s="46">
        <f t="shared" si="97"/>
        <v>0</v>
      </c>
      <c r="P870" s="46" t="b">
        <f t="shared" si="98"/>
        <v>1</v>
      </c>
    </row>
    <row r="871" spans="2:16" ht="15.75" x14ac:dyDescent="0.25">
      <c r="B871" s="245">
        <v>856</v>
      </c>
      <c r="C871" s="251"/>
      <c r="D871" s="252"/>
      <c r="E871" s="251"/>
      <c r="F871" s="252"/>
      <c r="H871" s="269" t="b">
        <f>IF(ISBLANK(C871),TRUE,IF(OR(ISBLANK(D871),ISBLANK(E871),ISBLANK(F871),ISBLANK(#REF!)),FALSE,TRUE))</f>
        <v>1</v>
      </c>
      <c r="I871" s="46">
        <f t="shared" si="92"/>
        <v>0</v>
      </c>
      <c r="J871" s="46">
        <f t="shared" si="93"/>
        <v>0</v>
      </c>
      <c r="K871" s="46">
        <f t="shared" si="94"/>
        <v>0</v>
      </c>
      <c r="L871" s="46">
        <f t="shared" si="95"/>
        <v>0</v>
      </c>
      <c r="M871" s="46">
        <f t="shared" si="96"/>
        <v>0</v>
      </c>
      <c r="N871" s="46">
        <f t="shared" si="97"/>
        <v>0</v>
      </c>
      <c r="P871" s="46" t="b">
        <f t="shared" si="98"/>
        <v>1</v>
      </c>
    </row>
    <row r="872" spans="2:16" ht="15.75" x14ac:dyDescent="0.25">
      <c r="B872" s="245">
        <v>857</v>
      </c>
      <c r="C872" s="251"/>
      <c r="D872" s="252"/>
      <c r="E872" s="251"/>
      <c r="F872" s="252"/>
      <c r="H872" s="269" t="b">
        <f>IF(ISBLANK(C872),TRUE,IF(OR(ISBLANK(D872),ISBLANK(E872),ISBLANK(F872),ISBLANK(#REF!)),FALSE,TRUE))</f>
        <v>1</v>
      </c>
      <c r="I872" s="46">
        <f t="shared" si="92"/>
        <v>0</v>
      </c>
      <c r="J872" s="46">
        <f t="shared" si="93"/>
        <v>0</v>
      </c>
      <c r="K872" s="46">
        <f t="shared" si="94"/>
        <v>0</v>
      </c>
      <c r="L872" s="46">
        <f t="shared" si="95"/>
        <v>0</v>
      </c>
      <c r="M872" s="46">
        <f t="shared" si="96"/>
        <v>0</v>
      </c>
      <c r="N872" s="46">
        <f t="shared" si="97"/>
        <v>0</v>
      </c>
      <c r="P872" s="46" t="b">
        <f t="shared" si="98"/>
        <v>1</v>
      </c>
    </row>
    <row r="873" spans="2:16" ht="15.75" x14ac:dyDescent="0.25">
      <c r="B873" s="245">
        <v>858</v>
      </c>
      <c r="C873" s="251"/>
      <c r="D873" s="252"/>
      <c r="E873" s="251"/>
      <c r="F873" s="252"/>
      <c r="H873" s="269" t="b">
        <f>IF(ISBLANK(C873),TRUE,IF(OR(ISBLANK(D873),ISBLANK(E873),ISBLANK(F873),ISBLANK(#REF!)),FALSE,TRUE))</f>
        <v>1</v>
      </c>
      <c r="I873" s="46">
        <f t="shared" si="92"/>
        <v>0</v>
      </c>
      <c r="J873" s="46">
        <f t="shared" si="93"/>
        <v>0</v>
      </c>
      <c r="K873" s="46">
        <f t="shared" si="94"/>
        <v>0</v>
      </c>
      <c r="L873" s="46">
        <f t="shared" si="95"/>
        <v>0</v>
      </c>
      <c r="M873" s="46">
        <f t="shared" si="96"/>
        <v>0</v>
      </c>
      <c r="N873" s="46">
        <f t="shared" si="97"/>
        <v>0</v>
      </c>
      <c r="P873" s="46" t="b">
        <f t="shared" si="98"/>
        <v>1</v>
      </c>
    </row>
    <row r="874" spans="2:16" ht="15.75" x14ac:dyDescent="0.25">
      <c r="B874" s="245">
        <v>859</v>
      </c>
      <c r="C874" s="251"/>
      <c r="D874" s="252"/>
      <c r="E874" s="251"/>
      <c r="F874" s="252"/>
      <c r="H874" s="269" t="b">
        <f>IF(ISBLANK(C874),TRUE,IF(OR(ISBLANK(D874),ISBLANK(E874),ISBLANK(F874),ISBLANK(#REF!)),FALSE,TRUE))</f>
        <v>1</v>
      </c>
      <c r="I874" s="46">
        <f t="shared" si="92"/>
        <v>0</v>
      </c>
      <c r="J874" s="46">
        <f t="shared" si="93"/>
        <v>0</v>
      </c>
      <c r="K874" s="46">
        <f t="shared" si="94"/>
        <v>0</v>
      </c>
      <c r="L874" s="46">
        <f t="shared" si="95"/>
        <v>0</v>
      </c>
      <c r="M874" s="46">
        <f t="shared" si="96"/>
        <v>0</v>
      </c>
      <c r="N874" s="46">
        <f t="shared" si="97"/>
        <v>0</v>
      </c>
      <c r="P874" s="46" t="b">
        <f t="shared" si="98"/>
        <v>1</v>
      </c>
    </row>
    <row r="875" spans="2:16" ht="15.75" x14ac:dyDescent="0.25">
      <c r="B875" s="245">
        <v>860</v>
      </c>
      <c r="C875" s="251"/>
      <c r="D875" s="252"/>
      <c r="E875" s="251"/>
      <c r="F875" s="252"/>
      <c r="H875" s="269" t="b">
        <f>IF(ISBLANK(C875),TRUE,IF(OR(ISBLANK(D875),ISBLANK(E875),ISBLANK(F875),ISBLANK(#REF!)),FALSE,TRUE))</f>
        <v>1</v>
      </c>
      <c r="I875" s="46">
        <f t="shared" si="92"/>
        <v>0</v>
      </c>
      <c r="J875" s="46">
        <f t="shared" si="93"/>
        <v>0</v>
      </c>
      <c r="K875" s="46">
        <f t="shared" si="94"/>
        <v>0</v>
      </c>
      <c r="L875" s="46">
        <f t="shared" si="95"/>
        <v>0</v>
      </c>
      <c r="M875" s="46">
        <f t="shared" si="96"/>
        <v>0</v>
      </c>
      <c r="N875" s="46">
        <f t="shared" si="97"/>
        <v>0</v>
      </c>
      <c r="P875" s="46" t="b">
        <f t="shared" si="98"/>
        <v>1</v>
      </c>
    </row>
    <row r="876" spans="2:16" ht="15.75" x14ac:dyDescent="0.25">
      <c r="B876" s="245">
        <v>861</v>
      </c>
      <c r="C876" s="251"/>
      <c r="D876" s="252"/>
      <c r="E876" s="251"/>
      <c r="F876" s="252"/>
      <c r="H876" s="269" t="b">
        <f>IF(ISBLANK(C876),TRUE,IF(OR(ISBLANK(D876),ISBLANK(E876),ISBLANK(F876),ISBLANK(#REF!)),FALSE,TRUE))</f>
        <v>1</v>
      </c>
      <c r="I876" s="46">
        <f t="shared" si="92"/>
        <v>0</v>
      </c>
      <c r="J876" s="46">
        <f t="shared" si="93"/>
        <v>0</v>
      </c>
      <c r="K876" s="46">
        <f t="shared" si="94"/>
        <v>0</v>
      </c>
      <c r="L876" s="46">
        <f t="shared" si="95"/>
        <v>0</v>
      </c>
      <c r="M876" s="46">
        <f t="shared" si="96"/>
        <v>0</v>
      </c>
      <c r="N876" s="46">
        <f t="shared" si="97"/>
        <v>0</v>
      </c>
      <c r="P876" s="46" t="b">
        <f t="shared" si="98"/>
        <v>1</v>
      </c>
    </row>
    <row r="877" spans="2:16" ht="15.75" x14ac:dyDescent="0.25">
      <c r="B877" s="245">
        <v>862</v>
      </c>
      <c r="C877" s="251"/>
      <c r="D877" s="252"/>
      <c r="E877" s="251"/>
      <c r="F877" s="252"/>
      <c r="H877" s="269" t="b">
        <f>IF(ISBLANK(C877),TRUE,IF(OR(ISBLANK(D877),ISBLANK(E877),ISBLANK(F877),ISBLANK(#REF!)),FALSE,TRUE))</f>
        <v>1</v>
      </c>
      <c r="I877" s="46">
        <f t="shared" si="92"/>
        <v>0</v>
      </c>
      <c r="J877" s="46">
        <f t="shared" si="93"/>
        <v>0</v>
      </c>
      <c r="K877" s="46">
        <f t="shared" si="94"/>
        <v>0</v>
      </c>
      <c r="L877" s="46">
        <f t="shared" si="95"/>
        <v>0</v>
      </c>
      <c r="M877" s="46">
        <f t="shared" si="96"/>
        <v>0</v>
      </c>
      <c r="N877" s="46">
        <f t="shared" si="97"/>
        <v>0</v>
      </c>
      <c r="P877" s="46" t="b">
        <f t="shared" si="98"/>
        <v>1</v>
      </c>
    </row>
    <row r="878" spans="2:16" ht="15.75" x14ac:dyDescent="0.25">
      <c r="B878" s="245">
        <v>863</v>
      </c>
      <c r="C878" s="251"/>
      <c r="D878" s="252"/>
      <c r="E878" s="251"/>
      <c r="F878" s="252"/>
      <c r="H878" s="269" t="b">
        <f>IF(ISBLANK(C878),TRUE,IF(OR(ISBLANK(D878),ISBLANK(E878),ISBLANK(F878),ISBLANK(#REF!)),FALSE,TRUE))</f>
        <v>1</v>
      </c>
      <c r="I878" s="46">
        <f t="shared" si="92"/>
        <v>0</v>
      </c>
      <c r="J878" s="46">
        <f t="shared" si="93"/>
        <v>0</v>
      </c>
      <c r="K878" s="46">
        <f t="shared" si="94"/>
        <v>0</v>
      </c>
      <c r="L878" s="46">
        <f t="shared" si="95"/>
        <v>0</v>
      </c>
      <c r="M878" s="46">
        <f t="shared" si="96"/>
        <v>0</v>
      </c>
      <c r="N878" s="46">
        <f t="shared" si="97"/>
        <v>0</v>
      </c>
      <c r="P878" s="46" t="b">
        <f t="shared" si="98"/>
        <v>1</v>
      </c>
    </row>
    <row r="879" spans="2:16" ht="15.75" x14ac:dyDescent="0.25">
      <c r="B879" s="245">
        <v>864</v>
      </c>
      <c r="C879" s="251"/>
      <c r="D879" s="252"/>
      <c r="E879" s="251"/>
      <c r="F879" s="252"/>
      <c r="H879" s="269" t="b">
        <f>IF(ISBLANK(C879),TRUE,IF(OR(ISBLANK(D879),ISBLANK(E879),ISBLANK(F879),ISBLANK(#REF!)),FALSE,TRUE))</f>
        <v>1</v>
      </c>
      <c r="I879" s="46">
        <f t="shared" si="92"/>
        <v>0</v>
      </c>
      <c r="J879" s="46">
        <f t="shared" si="93"/>
        <v>0</v>
      </c>
      <c r="K879" s="46">
        <f t="shared" si="94"/>
        <v>0</v>
      </c>
      <c r="L879" s="46">
        <f t="shared" si="95"/>
        <v>0</v>
      </c>
      <c r="M879" s="46">
        <f t="shared" si="96"/>
        <v>0</v>
      </c>
      <c r="N879" s="46">
        <f t="shared" si="97"/>
        <v>0</v>
      </c>
      <c r="P879" s="46" t="b">
        <f t="shared" si="98"/>
        <v>1</v>
      </c>
    </row>
    <row r="880" spans="2:16" ht="15.75" x14ac:dyDescent="0.25">
      <c r="B880" s="245">
        <v>865</v>
      </c>
      <c r="C880" s="251"/>
      <c r="D880" s="252"/>
      <c r="E880" s="251"/>
      <c r="F880" s="252"/>
      <c r="H880" s="269" t="b">
        <f>IF(ISBLANK(C880),TRUE,IF(OR(ISBLANK(D880),ISBLANK(E880),ISBLANK(F880),ISBLANK(#REF!)),FALSE,TRUE))</f>
        <v>1</v>
      </c>
      <c r="I880" s="46">
        <f t="shared" si="92"/>
        <v>0</v>
      </c>
      <c r="J880" s="46">
        <f t="shared" si="93"/>
        <v>0</v>
      </c>
      <c r="K880" s="46">
        <f t="shared" si="94"/>
        <v>0</v>
      </c>
      <c r="L880" s="46">
        <f t="shared" si="95"/>
        <v>0</v>
      </c>
      <c r="M880" s="46">
        <f t="shared" si="96"/>
        <v>0</v>
      </c>
      <c r="N880" s="46">
        <f t="shared" si="97"/>
        <v>0</v>
      </c>
      <c r="P880" s="46" t="b">
        <f t="shared" si="98"/>
        <v>1</v>
      </c>
    </row>
    <row r="881" spans="2:16" ht="15.75" x14ac:dyDescent="0.25">
      <c r="B881" s="245">
        <v>866</v>
      </c>
      <c r="C881" s="251"/>
      <c r="D881" s="252"/>
      <c r="E881" s="251"/>
      <c r="F881" s="252"/>
      <c r="H881" s="269" t="b">
        <f>IF(ISBLANK(C881),TRUE,IF(OR(ISBLANK(D881),ISBLANK(E881),ISBLANK(F881),ISBLANK(#REF!)),FALSE,TRUE))</f>
        <v>1</v>
      </c>
      <c r="I881" s="46">
        <f t="shared" si="92"/>
        <v>0</v>
      </c>
      <c r="J881" s="46">
        <f t="shared" si="93"/>
        <v>0</v>
      </c>
      <c r="K881" s="46">
        <f t="shared" si="94"/>
        <v>0</v>
      </c>
      <c r="L881" s="46">
        <f t="shared" si="95"/>
        <v>0</v>
      </c>
      <c r="M881" s="46">
        <f t="shared" si="96"/>
        <v>0</v>
      </c>
      <c r="N881" s="46">
        <f t="shared" si="97"/>
        <v>0</v>
      </c>
      <c r="P881" s="46" t="b">
        <f t="shared" si="98"/>
        <v>1</v>
      </c>
    </row>
    <row r="882" spans="2:16" ht="15.75" x14ac:dyDescent="0.25">
      <c r="B882" s="245">
        <v>867</v>
      </c>
      <c r="C882" s="251"/>
      <c r="D882" s="252"/>
      <c r="E882" s="251"/>
      <c r="F882" s="252"/>
      <c r="H882" s="269" t="b">
        <f>IF(ISBLANK(C882),TRUE,IF(OR(ISBLANK(D882),ISBLANK(E882),ISBLANK(F882),ISBLANK(#REF!)),FALSE,TRUE))</f>
        <v>1</v>
      </c>
      <c r="I882" s="46">
        <f t="shared" si="92"/>
        <v>0</v>
      </c>
      <c r="J882" s="46">
        <f t="shared" si="93"/>
        <v>0</v>
      </c>
      <c r="K882" s="46">
        <f t="shared" si="94"/>
        <v>0</v>
      </c>
      <c r="L882" s="46">
        <f t="shared" si="95"/>
        <v>0</v>
      </c>
      <c r="M882" s="46">
        <f t="shared" si="96"/>
        <v>0</v>
      </c>
      <c r="N882" s="46">
        <f t="shared" si="97"/>
        <v>0</v>
      </c>
      <c r="P882" s="46" t="b">
        <f t="shared" si="98"/>
        <v>1</v>
      </c>
    </row>
    <row r="883" spans="2:16" ht="15.75" x14ac:dyDescent="0.25">
      <c r="B883" s="245">
        <v>868</v>
      </c>
      <c r="C883" s="251"/>
      <c r="D883" s="252"/>
      <c r="E883" s="251"/>
      <c r="F883" s="252"/>
      <c r="H883" s="269" t="b">
        <f>IF(ISBLANK(C883),TRUE,IF(OR(ISBLANK(D883),ISBLANK(E883),ISBLANK(F883),ISBLANK(#REF!)),FALSE,TRUE))</f>
        <v>1</v>
      </c>
      <c r="I883" s="46">
        <f t="shared" si="92"/>
        <v>0</v>
      </c>
      <c r="J883" s="46">
        <f t="shared" si="93"/>
        <v>0</v>
      </c>
      <c r="K883" s="46">
        <f t="shared" si="94"/>
        <v>0</v>
      </c>
      <c r="L883" s="46">
        <f t="shared" si="95"/>
        <v>0</v>
      </c>
      <c r="M883" s="46">
        <f t="shared" si="96"/>
        <v>0</v>
      </c>
      <c r="N883" s="46">
        <f t="shared" si="97"/>
        <v>0</v>
      </c>
      <c r="P883" s="46" t="b">
        <f t="shared" si="98"/>
        <v>1</v>
      </c>
    </row>
    <row r="884" spans="2:16" ht="15.75" x14ac:dyDescent="0.25">
      <c r="B884" s="245">
        <v>869</v>
      </c>
      <c r="C884" s="251"/>
      <c r="D884" s="252"/>
      <c r="E884" s="251"/>
      <c r="F884" s="252"/>
      <c r="H884" s="269" t="b">
        <f>IF(ISBLANK(C884),TRUE,IF(OR(ISBLANK(D884),ISBLANK(E884),ISBLANK(F884),ISBLANK(#REF!)),FALSE,TRUE))</f>
        <v>1</v>
      </c>
      <c r="I884" s="46">
        <f t="shared" si="92"/>
        <v>0</v>
      </c>
      <c r="J884" s="46">
        <f t="shared" si="93"/>
        <v>0</v>
      </c>
      <c r="K884" s="46">
        <f t="shared" si="94"/>
        <v>0</v>
      </c>
      <c r="L884" s="46">
        <f t="shared" si="95"/>
        <v>0</v>
      </c>
      <c r="M884" s="46">
        <f t="shared" si="96"/>
        <v>0</v>
      </c>
      <c r="N884" s="46">
        <f t="shared" si="97"/>
        <v>0</v>
      </c>
      <c r="P884" s="46" t="b">
        <f t="shared" si="98"/>
        <v>1</v>
      </c>
    </row>
    <row r="885" spans="2:16" ht="15.75" x14ac:dyDescent="0.25">
      <c r="B885" s="245">
        <v>870</v>
      </c>
      <c r="C885" s="251"/>
      <c r="D885" s="252"/>
      <c r="E885" s="251"/>
      <c r="F885" s="252"/>
      <c r="H885" s="269" t="b">
        <f>IF(ISBLANK(C885),TRUE,IF(OR(ISBLANK(D885),ISBLANK(E885),ISBLANK(F885),ISBLANK(#REF!)),FALSE,TRUE))</f>
        <v>1</v>
      </c>
      <c r="I885" s="46">
        <f t="shared" si="92"/>
        <v>0</v>
      </c>
      <c r="J885" s="46">
        <f t="shared" si="93"/>
        <v>0</v>
      </c>
      <c r="K885" s="46">
        <f t="shared" si="94"/>
        <v>0</v>
      </c>
      <c r="L885" s="46">
        <f t="shared" si="95"/>
        <v>0</v>
      </c>
      <c r="M885" s="46">
        <f t="shared" si="96"/>
        <v>0</v>
      </c>
      <c r="N885" s="46">
        <f t="shared" si="97"/>
        <v>0</v>
      </c>
      <c r="P885" s="46" t="b">
        <f t="shared" si="98"/>
        <v>1</v>
      </c>
    </row>
    <row r="886" spans="2:16" ht="15.75" x14ac:dyDescent="0.25">
      <c r="B886" s="245">
        <v>871</v>
      </c>
      <c r="C886" s="251"/>
      <c r="D886" s="252"/>
      <c r="E886" s="251"/>
      <c r="F886" s="252"/>
      <c r="H886" s="269" t="b">
        <f>IF(ISBLANK(C886),TRUE,IF(OR(ISBLANK(D886),ISBLANK(E886),ISBLANK(F886),ISBLANK(#REF!)),FALSE,TRUE))</f>
        <v>1</v>
      </c>
      <c r="I886" s="46">
        <f t="shared" si="92"/>
        <v>0</v>
      </c>
      <c r="J886" s="46">
        <f t="shared" si="93"/>
        <v>0</v>
      </c>
      <c r="K886" s="46">
        <f t="shared" si="94"/>
        <v>0</v>
      </c>
      <c r="L886" s="46">
        <f t="shared" si="95"/>
        <v>0</v>
      </c>
      <c r="M886" s="46">
        <f t="shared" si="96"/>
        <v>0</v>
      </c>
      <c r="N886" s="46">
        <f t="shared" si="97"/>
        <v>0</v>
      </c>
      <c r="P886" s="46" t="b">
        <f t="shared" si="98"/>
        <v>1</v>
      </c>
    </row>
    <row r="887" spans="2:16" ht="15.75" x14ac:dyDescent="0.25">
      <c r="B887" s="245">
        <v>872</v>
      </c>
      <c r="C887" s="251"/>
      <c r="D887" s="252"/>
      <c r="E887" s="251"/>
      <c r="F887" s="252"/>
      <c r="H887" s="269" t="b">
        <f>IF(ISBLANK(C887),TRUE,IF(OR(ISBLANK(D887),ISBLANK(E887),ISBLANK(F887),ISBLANK(#REF!)),FALSE,TRUE))</f>
        <v>1</v>
      </c>
      <c r="I887" s="46">
        <f t="shared" si="92"/>
        <v>0</v>
      </c>
      <c r="J887" s="46">
        <f t="shared" si="93"/>
        <v>0</v>
      </c>
      <c r="K887" s="46">
        <f t="shared" si="94"/>
        <v>0</v>
      </c>
      <c r="L887" s="46">
        <f t="shared" si="95"/>
        <v>0</v>
      </c>
      <c r="M887" s="46">
        <f t="shared" si="96"/>
        <v>0</v>
      </c>
      <c r="N887" s="46">
        <f t="shared" si="97"/>
        <v>0</v>
      </c>
      <c r="P887" s="46" t="b">
        <f t="shared" si="98"/>
        <v>1</v>
      </c>
    </row>
    <row r="888" spans="2:16" ht="15.75" x14ac:dyDescent="0.25">
      <c r="B888" s="245">
        <v>873</v>
      </c>
      <c r="C888" s="251"/>
      <c r="D888" s="252"/>
      <c r="E888" s="251"/>
      <c r="F888" s="252"/>
      <c r="H888" s="269" t="b">
        <f>IF(ISBLANK(C888),TRUE,IF(OR(ISBLANK(D888),ISBLANK(E888),ISBLANK(F888),ISBLANK(#REF!)),FALSE,TRUE))</f>
        <v>1</v>
      </c>
      <c r="I888" s="46">
        <f t="shared" si="92"/>
        <v>0</v>
      </c>
      <c r="J888" s="46">
        <f t="shared" si="93"/>
        <v>0</v>
      </c>
      <c r="K888" s="46">
        <f t="shared" si="94"/>
        <v>0</v>
      </c>
      <c r="L888" s="46">
        <f t="shared" si="95"/>
        <v>0</v>
      </c>
      <c r="M888" s="46">
        <f t="shared" si="96"/>
        <v>0</v>
      </c>
      <c r="N888" s="46">
        <f t="shared" si="97"/>
        <v>0</v>
      </c>
      <c r="P888" s="46" t="b">
        <f t="shared" si="98"/>
        <v>1</v>
      </c>
    </row>
    <row r="889" spans="2:16" ht="15.75" x14ac:dyDescent="0.25">
      <c r="B889" s="245">
        <v>874</v>
      </c>
      <c r="C889" s="251"/>
      <c r="D889" s="252"/>
      <c r="E889" s="251"/>
      <c r="F889" s="252"/>
      <c r="H889" s="269" t="b">
        <f>IF(ISBLANK(C889),TRUE,IF(OR(ISBLANK(D889),ISBLANK(E889),ISBLANK(F889),ISBLANK(#REF!)),FALSE,TRUE))</f>
        <v>1</v>
      </c>
      <c r="I889" s="46">
        <f t="shared" si="92"/>
        <v>0</v>
      </c>
      <c r="J889" s="46">
        <f t="shared" si="93"/>
        <v>0</v>
      </c>
      <c r="K889" s="46">
        <f t="shared" si="94"/>
        <v>0</v>
      </c>
      <c r="L889" s="46">
        <f t="shared" si="95"/>
        <v>0</v>
      </c>
      <c r="M889" s="46">
        <f t="shared" si="96"/>
        <v>0</v>
      </c>
      <c r="N889" s="46">
        <f t="shared" si="97"/>
        <v>0</v>
      </c>
      <c r="P889" s="46" t="b">
        <f t="shared" si="98"/>
        <v>1</v>
      </c>
    </row>
    <row r="890" spans="2:16" ht="15.75" x14ac:dyDescent="0.25">
      <c r="B890" s="245">
        <v>875</v>
      </c>
      <c r="C890" s="251"/>
      <c r="D890" s="252"/>
      <c r="E890" s="251"/>
      <c r="F890" s="252"/>
      <c r="H890" s="269" t="b">
        <f>IF(ISBLANK(C890),TRUE,IF(OR(ISBLANK(D890),ISBLANK(E890),ISBLANK(F890),ISBLANK(#REF!)),FALSE,TRUE))</f>
        <v>1</v>
      </c>
      <c r="I890" s="46">
        <f t="shared" si="92"/>
        <v>0</v>
      </c>
      <c r="J890" s="46">
        <f t="shared" si="93"/>
        <v>0</v>
      </c>
      <c r="K890" s="46">
        <f t="shared" si="94"/>
        <v>0</v>
      </c>
      <c r="L890" s="46">
        <f t="shared" si="95"/>
        <v>0</v>
      </c>
      <c r="M890" s="46">
        <f t="shared" si="96"/>
        <v>0</v>
      </c>
      <c r="N890" s="46">
        <f t="shared" si="97"/>
        <v>0</v>
      </c>
      <c r="P890" s="46" t="b">
        <f t="shared" si="98"/>
        <v>1</v>
      </c>
    </row>
    <row r="891" spans="2:16" ht="15.75" x14ac:dyDescent="0.25">
      <c r="B891" s="245">
        <v>876</v>
      </c>
      <c r="C891" s="251"/>
      <c r="D891" s="252"/>
      <c r="E891" s="251"/>
      <c r="F891" s="252"/>
      <c r="H891" s="269" t="b">
        <f>IF(ISBLANK(C891),TRUE,IF(OR(ISBLANK(D891),ISBLANK(E891),ISBLANK(F891),ISBLANK(#REF!)),FALSE,TRUE))</f>
        <v>1</v>
      </c>
      <c r="I891" s="46">
        <f t="shared" si="92"/>
        <v>0</v>
      </c>
      <c r="J891" s="46">
        <f t="shared" si="93"/>
        <v>0</v>
      </c>
      <c r="K891" s="46">
        <f t="shared" si="94"/>
        <v>0</v>
      </c>
      <c r="L891" s="46">
        <f t="shared" si="95"/>
        <v>0</v>
      </c>
      <c r="M891" s="46">
        <f t="shared" si="96"/>
        <v>0</v>
      </c>
      <c r="N891" s="46">
        <f t="shared" si="97"/>
        <v>0</v>
      </c>
      <c r="P891" s="46" t="b">
        <f t="shared" si="98"/>
        <v>1</v>
      </c>
    </row>
    <row r="892" spans="2:16" ht="15.75" x14ac:dyDescent="0.25">
      <c r="B892" s="245">
        <v>877</v>
      </c>
      <c r="C892" s="251"/>
      <c r="D892" s="252"/>
      <c r="E892" s="251"/>
      <c r="F892" s="252"/>
      <c r="H892" s="269" t="b">
        <f>IF(ISBLANK(C892),TRUE,IF(OR(ISBLANK(D892),ISBLANK(E892),ISBLANK(F892),ISBLANK(#REF!)),FALSE,TRUE))</f>
        <v>1</v>
      </c>
      <c r="I892" s="46">
        <f t="shared" si="92"/>
        <v>0</v>
      </c>
      <c r="J892" s="46">
        <f t="shared" si="93"/>
        <v>0</v>
      </c>
      <c r="K892" s="46">
        <f t="shared" si="94"/>
        <v>0</v>
      </c>
      <c r="L892" s="46">
        <f t="shared" si="95"/>
        <v>0</v>
      </c>
      <c r="M892" s="46">
        <f t="shared" si="96"/>
        <v>0</v>
      </c>
      <c r="N892" s="46">
        <f t="shared" si="97"/>
        <v>0</v>
      </c>
      <c r="P892" s="46" t="b">
        <f t="shared" si="98"/>
        <v>1</v>
      </c>
    </row>
    <row r="893" spans="2:16" ht="15.75" x14ac:dyDescent="0.25">
      <c r="B893" s="245">
        <v>878</v>
      </c>
      <c r="C893" s="251"/>
      <c r="D893" s="252"/>
      <c r="E893" s="251"/>
      <c r="F893" s="252"/>
      <c r="H893" s="269" t="b">
        <f>IF(ISBLANK(C893),TRUE,IF(OR(ISBLANK(D893),ISBLANK(E893),ISBLANK(F893),ISBLANK(#REF!)),FALSE,TRUE))</f>
        <v>1</v>
      </c>
      <c r="I893" s="46">
        <f t="shared" si="92"/>
        <v>0</v>
      </c>
      <c r="J893" s="46">
        <f t="shared" si="93"/>
        <v>0</v>
      </c>
      <c r="K893" s="46">
        <f t="shared" si="94"/>
        <v>0</v>
      </c>
      <c r="L893" s="46">
        <f t="shared" si="95"/>
        <v>0</v>
      </c>
      <c r="M893" s="46">
        <f t="shared" si="96"/>
        <v>0</v>
      </c>
      <c r="N893" s="46">
        <f t="shared" si="97"/>
        <v>0</v>
      </c>
      <c r="P893" s="46" t="b">
        <f t="shared" si="98"/>
        <v>1</v>
      </c>
    </row>
    <row r="894" spans="2:16" ht="15.75" x14ac:dyDescent="0.25">
      <c r="B894" s="245">
        <v>879</v>
      </c>
      <c r="C894" s="251"/>
      <c r="D894" s="252"/>
      <c r="E894" s="251"/>
      <c r="F894" s="252"/>
      <c r="H894" s="269" t="b">
        <f>IF(ISBLANK(C894),TRUE,IF(OR(ISBLANK(D894),ISBLANK(E894),ISBLANK(F894),ISBLANK(#REF!)),FALSE,TRUE))</f>
        <v>1</v>
      </c>
      <c r="I894" s="46">
        <f t="shared" si="92"/>
        <v>0</v>
      </c>
      <c r="J894" s="46">
        <f t="shared" si="93"/>
        <v>0</v>
      </c>
      <c r="K894" s="46">
        <f t="shared" si="94"/>
        <v>0</v>
      </c>
      <c r="L894" s="46">
        <f t="shared" si="95"/>
        <v>0</v>
      </c>
      <c r="M894" s="46">
        <f t="shared" si="96"/>
        <v>0</v>
      </c>
      <c r="N894" s="46">
        <f t="shared" si="97"/>
        <v>0</v>
      </c>
      <c r="P894" s="46" t="b">
        <f t="shared" si="98"/>
        <v>1</v>
      </c>
    </row>
    <row r="895" spans="2:16" ht="15.75" x14ac:dyDescent="0.25">
      <c r="B895" s="245">
        <v>880</v>
      </c>
      <c r="C895" s="251"/>
      <c r="D895" s="252"/>
      <c r="E895" s="251"/>
      <c r="F895" s="252"/>
      <c r="H895" s="269" t="b">
        <f>IF(ISBLANK(C895),TRUE,IF(OR(ISBLANK(D895),ISBLANK(E895),ISBLANK(F895),ISBLANK(#REF!)),FALSE,TRUE))</f>
        <v>1</v>
      </c>
      <c r="I895" s="46">
        <f t="shared" si="92"/>
        <v>0</v>
      </c>
      <c r="J895" s="46">
        <f t="shared" si="93"/>
        <v>0</v>
      </c>
      <c r="K895" s="46">
        <f t="shared" si="94"/>
        <v>0</v>
      </c>
      <c r="L895" s="46">
        <f t="shared" si="95"/>
        <v>0</v>
      </c>
      <c r="M895" s="46">
        <f t="shared" si="96"/>
        <v>0</v>
      </c>
      <c r="N895" s="46">
        <f t="shared" si="97"/>
        <v>0</v>
      </c>
      <c r="P895" s="46" t="b">
        <f t="shared" si="98"/>
        <v>1</v>
      </c>
    </row>
    <row r="896" spans="2:16" ht="15.75" x14ac:dyDescent="0.25">
      <c r="B896" s="245">
        <v>881</v>
      </c>
      <c r="C896" s="251"/>
      <c r="D896" s="252"/>
      <c r="E896" s="251"/>
      <c r="F896" s="252"/>
      <c r="H896" s="269" t="b">
        <f>IF(ISBLANK(C896),TRUE,IF(OR(ISBLANK(D896),ISBLANK(E896),ISBLANK(F896),ISBLANK(#REF!)),FALSE,TRUE))</f>
        <v>1</v>
      </c>
      <c r="I896" s="46">
        <f t="shared" si="92"/>
        <v>0</v>
      </c>
      <c r="J896" s="46">
        <f t="shared" si="93"/>
        <v>0</v>
      </c>
      <c r="K896" s="46">
        <f t="shared" si="94"/>
        <v>0</v>
      </c>
      <c r="L896" s="46">
        <f t="shared" si="95"/>
        <v>0</v>
      </c>
      <c r="M896" s="46">
        <f t="shared" si="96"/>
        <v>0</v>
      </c>
      <c r="N896" s="46">
        <f t="shared" si="97"/>
        <v>0</v>
      </c>
      <c r="P896" s="46" t="b">
        <f t="shared" si="98"/>
        <v>1</v>
      </c>
    </row>
    <row r="897" spans="2:16" ht="15.75" x14ac:dyDescent="0.25">
      <c r="B897" s="245">
        <v>882</v>
      </c>
      <c r="C897" s="251"/>
      <c r="D897" s="252"/>
      <c r="E897" s="251"/>
      <c r="F897" s="252"/>
      <c r="H897" s="269" t="b">
        <f>IF(ISBLANK(C897),TRUE,IF(OR(ISBLANK(D897),ISBLANK(E897),ISBLANK(F897),ISBLANK(#REF!)),FALSE,TRUE))</f>
        <v>1</v>
      </c>
      <c r="I897" s="46">
        <f t="shared" si="92"/>
        <v>0</v>
      </c>
      <c r="J897" s="46">
        <f t="shared" si="93"/>
        <v>0</v>
      </c>
      <c r="K897" s="46">
        <f t="shared" si="94"/>
        <v>0</v>
      </c>
      <c r="L897" s="46">
        <f t="shared" si="95"/>
        <v>0</v>
      </c>
      <c r="M897" s="46">
        <f t="shared" si="96"/>
        <v>0</v>
      </c>
      <c r="N897" s="46">
        <f t="shared" si="97"/>
        <v>0</v>
      </c>
      <c r="P897" s="46" t="b">
        <f t="shared" si="98"/>
        <v>1</v>
      </c>
    </row>
    <row r="898" spans="2:16" ht="15.75" x14ac:dyDescent="0.25">
      <c r="B898" s="245">
        <v>883</v>
      </c>
      <c r="C898" s="251"/>
      <c r="D898" s="252"/>
      <c r="E898" s="251"/>
      <c r="F898" s="252"/>
      <c r="H898" s="269" t="b">
        <f>IF(ISBLANK(C898),TRUE,IF(OR(ISBLANK(D898),ISBLANK(E898),ISBLANK(F898),ISBLANK(#REF!)),FALSE,TRUE))</f>
        <v>1</v>
      </c>
      <c r="I898" s="46">
        <f t="shared" si="92"/>
        <v>0</v>
      </c>
      <c r="J898" s="46">
        <f t="shared" si="93"/>
        <v>0</v>
      </c>
      <c r="K898" s="46">
        <f t="shared" si="94"/>
        <v>0</v>
      </c>
      <c r="L898" s="46">
        <f t="shared" si="95"/>
        <v>0</v>
      </c>
      <c r="M898" s="46">
        <f t="shared" si="96"/>
        <v>0</v>
      </c>
      <c r="N898" s="46">
        <f t="shared" si="97"/>
        <v>0</v>
      </c>
      <c r="P898" s="46" t="b">
        <f t="shared" si="98"/>
        <v>1</v>
      </c>
    </row>
    <row r="899" spans="2:16" ht="15.75" x14ac:dyDescent="0.25">
      <c r="B899" s="245">
        <v>884</v>
      </c>
      <c r="C899" s="251"/>
      <c r="D899" s="252"/>
      <c r="E899" s="251"/>
      <c r="F899" s="252"/>
      <c r="H899" s="269" t="b">
        <f>IF(ISBLANK(C899),TRUE,IF(OR(ISBLANK(D899),ISBLANK(E899),ISBLANK(F899),ISBLANK(#REF!)),FALSE,TRUE))</f>
        <v>1</v>
      </c>
      <c r="I899" s="46">
        <f t="shared" si="92"/>
        <v>0</v>
      </c>
      <c r="J899" s="46">
        <f t="shared" si="93"/>
        <v>0</v>
      </c>
      <c r="K899" s="46">
        <f t="shared" si="94"/>
        <v>0</v>
      </c>
      <c r="L899" s="46">
        <f t="shared" si="95"/>
        <v>0</v>
      </c>
      <c r="M899" s="46">
        <f t="shared" si="96"/>
        <v>0</v>
      </c>
      <c r="N899" s="46">
        <f t="shared" si="97"/>
        <v>0</v>
      </c>
      <c r="P899" s="46" t="b">
        <f t="shared" si="98"/>
        <v>1</v>
      </c>
    </row>
    <row r="900" spans="2:16" ht="15.75" x14ac:dyDescent="0.25">
      <c r="B900" s="245">
        <v>885</v>
      </c>
      <c r="C900" s="251"/>
      <c r="D900" s="252"/>
      <c r="E900" s="251"/>
      <c r="F900" s="252"/>
      <c r="H900" s="269" t="b">
        <f>IF(ISBLANK(C900),TRUE,IF(OR(ISBLANK(D900),ISBLANK(E900),ISBLANK(F900),ISBLANK(#REF!)),FALSE,TRUE))</f>
        <v>1</v>
      </c>
      <c r="I900" s="46">
        <f t="shared" si="92"/>
        <v>0</v>
      </c>
      <c r="J900" s="46">
        <f t="shared" si="93"/>
        <v>0</v>
      </c>
      <c r="K900" s="46">
        <f t="shared" si="94"/>
        <v>0</v>
      </c>
      <c r="L900" s="46">
        <f t="shared" si="95"/>
        <v>0</v>
      </c>
      <c r="M900" s="46">
        <f t="shared" si="96"/>
        <v>0</v>
      </c>
      <c r="N900" s="46">
        <f t="shared" si="97"/>
        <v>0</v>
      </c>
      <c r="P900" s="46" t="b">
        <f t="shared" si="98"/>
        <v>1</v>
      </c>
    </row>
    <row r="901" spans="2:16" ht="15.75" x14ac:dyDescent="0.25">
      <c r="B901" s="245">
        <v>886</v>
      </c>
      <c r="C901" s="251"/>
      <c r="D901" s="252"/>
      <c r="E901" s="251"/>
      <c r="F901" s="252"/>
      <c r="H901" s="269" t="b">
        <f>IF(ISBLANK(C901),TRUE,IF(OR(ISBLANK(D901),ISBLANK(E901),ISBLANK(F901),ISBLANK(#REF!)),FALSE,TRUE))</f>
        <v>1</v>
      </c>
      <c r="I901" s="46">
        <f t="shared" si="92"/>
        <v>0</v>
      </c>
      <c r="J901" s="46">
        <f t="shared" si="93"/>
        <v>0</v>
      </c>
      <c r="K901" s="46">
        <f t="shared" si="94"/>
        <v>0</v>
      </c>
      <c r="L901" s="46">
        <f t="shared" si="95"/>
        <v>0</v>
      </c>
      <c r="M901" s="46">
        <f t="shared" si="96"/>
        <v>0</v>
      </c>
      <c r="N901" s="46">
        <f t="shared" si="97"/>
        <v>0</v>
      </c>
      <c r="P901" s="46" t="b">
        <f t="shared" si="98"/>
        <v>1</v>
      </c>
    </row>
    <row r="902" spans="2:16" ht="15.75" x14ac:dyDescent="0.25">
      <c r="B902" s="245">
        <v>887</v>
      </c>
      <c r="C902" s="251"/>
      <c r="D902" s="252"/>
      <c r="E902" s="251"/>
      <c r="F902" s="252"/>
      <c r="H902" s="269" t="b">
        <f>IF(ISBLANK(C902),TRUE,IF(OR(ISBLANK(D902),ISBLANK(E902),ISBLANK(F902),ISBLANK(#REF!)),FALSE,TRUE))</f>
        <v>1</v>
      </c>
      <c r="I902" s="46">
        <f t="shared" si="92"/>
        <v>0</v>
      </c>
      <c r="J902" s="46">
        <f t="shared" si="93"/>
        <v>0</v>
      </c>
      <c r="K902" s="46">
        <f t="shared" si="94"/>
        <v>0</v>
      </c>
      <c r="L902" s="46">
        <f t="shared" si="95"/>
        <v>0</v>
      </c>
      <c r="M902" s="46">
        <f t="shared" si="96"/>
        <v>0</v>
      </c>
      <c r="N902" s="46">
        <f t="shared" si="97"/>
        <v>0</v>
      </c>
      <c r="P902" s="46" t="b">
        <f t="shared" si="98"/>
        <v>1</v>
      </c>
    </row>
    <row r="903" spans="2:16" ht="15.75" x14ac:dyDescent="0.25">
      <c r="B903" s="245">
        <v>888</v>
      </c>
      <c r="C903" s="251"/>
      <c r="D903" s="252"/>
      <c r="E903" s="251"/>
      <c r="F903" s="252"/>
      <c r="H903" s="269" t="b">
        <f>IF(ISBLANK(C903),TRUE,IF(OR(ISBLANK(D903),ISBLANK(E903),ISBLANK(F903),ISBLANK(#REF!)),FALSE,TRUE))</f>
        <v>1</v>
      </c>
      <c r="I903" s="46">
        <f t="shared" si="92"/>
        <v>0</v>
      </c>
      <c r="J903" s="46">
        <f t="shared" si="93"/>
        <v>0</v>
      </c>
      <c r="K903" s="46">
        <f t="shared" si="94"/>
        <v>0</v>
      </c>
      <c r="L903" s="46">
        <f t="shared" si="95"/>
        <v>0</v>
      </c>
      <c r="M903" s="46">
        <f t="shared" si="96"/>
        <v>0</v>
      </c>
      <c r="N903" s="46">
        <f t="shared" si="97"/>
        <v>0</v>
      </c>
      <c r="P903" s="46" t="b">
        <f t="shared" si="98"/>
        <v>1</v>
      </c>
    </row>
    <row r="904" spans="2:16" ht="15.75" x14ac:dyDescent="0.25">
      <c r="B904" s="245">
        <v>889</v>
      </c>
      <c r="C904" s="251"/>
      <c r="D904" s="252"/>
      <c r="E904" s="251"/>
      <c r="F904" s="252"/>
      <c r="H904" s="269" t="b">
        <f>IF(ISBLANK(C904),TRUE,IF(OR(ISBLANK(D904),ISBLANK(E904),ISBLANK(F904),ISBLANK(#REF!)),FALSE,TRUE))</f>
        <v>1</v>
      </c>
      <c r="I904" s="46">
        <f t="shared" si="92"/>
        <v>0</v>
      </c>
      <c r="J904" s="46">
        <f t="shared" si="93"/>
        <v>0</v>
      </c>
      <c r="K904" s="46">
        <f t="shared" si="94"/>
        <v>0</v>
      </c>
      <c r="L904" s="46">
        <f t="shared" si="95"/>
        <v>0</v>
      </c>
      <c r="M904" s="46">
        <f t="shared" si="96"/>
        <v>0</v>
      </c>
      <c r="N904" s="46">
        <f t="shared" si="97"/>
        <v>0</v>
      </c>
      <c r="P904" s="46" t="b">
        <f t="shared" si="98"/>
        <v>1</v>
      </c>
    </row>
    <row r="905" spans="2:16" ht="15.75" x14ac:dyDescent="0.25">
      <c r="B905" s="245">
        <v>890</v>
      </c>
      <c r="C905" s="251"/>
      <c r="D905" s="252"/>
      <c r="E905" s="251"/>
      <c r="F905" s="252"/>
      <c r="H905" s="269" t="b">
        <f>IF(ISBLANK(C905),TRUE,IF(OR(ISBLANK(D905),ISBLANK(E905),ISBLANK(F905),ISBLANK(#REF!)),FALSE,TRUE))</f>
        <v>1</v>
      </c>
      <c r="I905" s="46">
        <f t="shared" si="92"/>
        <v>0</v>
      </c>
      <c r="J905" s="46">
        <f t="shared" si="93"/>
        <v>0</v>
      </c>
      <c r="K905" s="46">
        <f t="shared" si="94"/>
        <v>0</v>
      </c>
      <c r="L905" s="46">
        <f t="shared" si="95"/>
        <v>0</v>
      </c>
      <c r="M905" s="46">
        <f t="shared" si="96"/>
        <v>0</v>
      </c>
      <c r="N905" s="46">
        <f t="shared" si="97"/>
        <v>0</v>
      </c>
      <c r="P905" s="46" t="b">
        <f t="shared" si="98"/>
        <v>1</v>
      </c>
    </row>
    <row r="906" spans="2:16" ht="15.75" x14ac:dyDescent="0.25">
      <c r="B906" s="245">
        <v>891</v>
      </c>
      <c r="C906" s="251"/>
      <c r="D906" s="252"/>
      <c r="E906" s="251"/>
      <c r="F906" s="252"/>
      <c r="H906" s="269" t="b">
        <f>IF(ISBLANK(C906),TRUE,IF(OR(ISBLANK(D906),ISBLANK(E906),ISBLANK(F906),ISBLANK(#REF!)),FALSE,TRUE))</f>
        <v>1</v>
      </c>
      <c r="I906" s="46">
        <f t="shared" si="92"/>
        <v>0</v>
      </c>
      <c r="J906" s="46">
        <f t="shared" si="93"/>
        <v>0</v>
      </c>
      <c r="K906" s="46">
        <f t="shared" si="94"/>
        <v>0</v>
      </c>
      <c r="L906" s="46">
        <f t="shared" si="95"/>
        <v>0</v>
      </c>
      <c r="M906" s="46">
        <f t="shared" si="96"/>
        <v>0</v>
      </c>
      <c r="N906" s="46">
        <f t="shared" si="97"/>
        <v>0</v>
      </c>
      <c r="P906" s="46" t="b">
        <f t="shared" si="98"/>
        <v>1</v>
      </c>
    </row>
    <row r="907" spans="2:16" ht="15.75" x14ac:dyDescent="0.25">
      <c r="B907" s="245">
        <v>892</v>
      </c>
      <c r="C907" s="251"/>
      <c r="D907" s="252"/>
      <c r="E907" s="251"/>
      <c r="F907" s="252"/>
      <c r="H907" s="269" t="b">
        <f>IF(ISBLANK(C907),TRUE,IF(OR(ISBLANK(D907),ISBLANK(E907),ISBLANK(F907),ISBLANK(#REF!)),FALSE,TRUE))</f>
        <v>1</v>
      </c>
      <c r="I907" s="46">
        <f t="shared" si="92"/>
        <v>0</v>
      </c>
      <c r="J907" s="46">
        <f t="shared" si="93"/>
        <v>0</v>
      </c>
      <c r="K907" s="46">
        <f t="shared" si="94"/>
        <v>0</v>
      </c>
      <c r="L907" s="46">
        <f t="shared" si="95"/>
        <v>0</v>
      </c>
      <c r="M907" s="46">
        <f t="shared" si="96"/>
        <v>0</v>
      </c>
      <c r="N907" s="46">
        <f t="shared" si="97"/>
        <v>0</v>
      </c>
      <c r="P907" s="46" t="b">
        <f t="shared" si="98"/>
        <v>1</v>
      </c>
    </row>
    <row r="908" spans="2:16" ht="15.75" x14ac:dyDescent="0.25">
      <c r="B908" s="245">
        <v>893</v>
      </c>
      <c r="C908" s="251"/>
      <c r="D908" s="252"/>
      <c r="E908" s="251"/>
      <c r="F908" s="252"/>
      <c r="H908" s="269" t="b">
        <f>IF(ISBLANK(C908),TRUE,IF(OR(ISBLANK(D908),ISBLANK(E908),ISBLANK(F908),ISBLANK(#REF!)),FALSE,TRUE))</f>
        <v>1</v>
      </c>
      <c r="I908" s="46">
        <f t="shared" si="92"/>
        <v>0</v>
      </c>
      <c r="J908" s="46">
        <f t="shared" si="93"/>
        <v>0</v>
      </c>
      <c r="K908" s="46">
        <f t="shared" si="94"/>
        <v>0</v>
      </c>
      <c r="L908" s="46">
        <f t="shared" si="95"/>
        <v>0</v>
      </c>
      <c r="M908" s="46">
        <f t="shared" si="96"/>
        <v>0</v>
      </c>
      <c r="N908" s="46">
        <f t="shared" si="97"/>
        <v>0</v>
      </c>
      <c r="P908" s="46" t="b">
        <f t="shared" si="98"/>
        <v>1</v>
      </c>
    </row>
    <row r="909" spans="2:16" ht="15.75" x14ac:dyDescent="0.25">
      <c r="B909" s="245">
        <v>894</v>
      </c>
      <c r="C909" s="251"/>
      <c r="D909" s="252"/>
      <c r="E909" s="251"/>
      <c r="F909" s="252"/>
      <c r="H909" s="269" t="b">
        <f>IF(ISBLANK(C909),TRUE,IF(OR(ISBLANK(D909),ISBLANK(E909),ISBLANK(F909),ISBLANK(#REF!)),FALSE,TRUE))</f>
        <v>1</v>
      </c>
      <c r="I909" s="46">
        <f t="shared" si="92"/>
        <v>0</v>
      </c>
      <c r="J909" s="46">
        <f t="shared" si="93"/>
        <v>0</v>
      </c>
      <c r="K909" s="46">
        <f t="shared" si="94"/>
        <v>0</v>
      </c>
      <c r="L909" s="46">
        <f t="shared" si="95"/>
        <v>0</v>
      </c>
      <c r="M909" s="46">
        <f t="shared" si="96"/>
        <v>0</v>
      </c>
      <c r="N909" s="46">
        <f t="shared" si="97"/>
        <v>0</v>
      </c>
      <c r="P909" s="46" t="b">
        <f t="shared" si="98"/>
        <v>1</v>
      </c>
    </row>
    <row r="910" spans="2:16" ht="15.75" x14ac:dyDescent="0.25">
      <c r="B910" s="245">
        <v>895</v>
      </c>
      <c r="C910" s="251"/>
      <c r="D910" s="252"/>
      <c r="E910" s="251"/>
      <c r="F910" s="252"/>
      <c r="H910" s="269" t="b">
        <f>IF(ISBLANK(C910),TRUE,IF(OR(ISBLANK(D910),ISBLANK(E910),ISBLANK(F910),ISBLANK(#REF!)),FALSE,TRUE))</f>
        <v>1</v>
      </c>
      <c r="I910" s="46">
        <f t="shared" si="92"/>
        <v>0</v>
      </c>
      <c r="J910" s="46">
        <f t="shared" si="93"/>
        <v>0</v>
      </c>
      <c r="K910" s="46">
        <f t="shared" si="94"/>
        <v>0</v>
      </c>
      <c r="L910" s="46">
        <f t="shared" si="95"/>
        <v>0</v>
      </c>
      <c r="M910" s="46">
        <f t="shared" si="96"/>
        <v>0</v>
      </c>
      <c r="N910" s="46">
        <f t="shared" si="97"/>
        <v>0</v>
      </c>
      <c r="P910" s="46" t="b">
        <f t="shared" si="98"/>
        <v>1</v>
      </c>
    </row>
    <row r="911" spans="2:16" ht="15.75" x14ac:dyDescent="0.25">
      <c r="B911" s="245">
        <v>896</v>
      </c>
      <c r="C911" s="251"/>
      <c r="D911" s="252"/>
      <c r="E911" s="251"/>
      <c r="F911" s="252"/>
      <c r="H911" s="269" t="b">
        <f>IF(ISBLANK(C911),TRUE,IF(OR(ISBLANK(D911),ISBLANK(E911),ISBLANK(F911),ISBLANK(#REF!)),FALSE,TRUE))</f>
        <v>1</v>
      </c>
      <c r="I911" s="46">
        <f t="shared" si="92"/>
        <v>0</v>
      </c>
      <c r="J911" s="46">
        <f t="shared" si="93"/>
        <v>0</v>
      </c>
      <c r="K911" s="46">
        <f t="shared" si="94"/>
        <v>0</v>
      </c>
      <c r="L911" s="46">
        <f t="shared" si="95"/>
        <v>0</v>
      </c>
      <c r="M911" s="46">
        <f t="shared" si="96"/>
        <v>0</v>
      </c>
      <c r="N911" s="46">
        <f t="shared" si="97"/>
        <v>0</v>
      </c>
      <c r="P911" s="46" t="b">
        <f t="shared" si="98"/>
        <v>1</v>
      </c>
    </row>
    <row r="912" spans="2:16" ht="15.75" x14ac:dyDescent="0.25">
      <c r="B912" s="245">
        <v>897</v>
      </c>
      <c r="C912" s="251"/>
      <c r="D912" s="252"/>
      <c r="E912" s="251"/>
      <c r="F912" s="252"/>
      <c r="H912" s="269" t="b">
        <f>IF(ISBLANK(C912),TRUE,IF(OR(ISBLANK(D912),ISBLANK(E912),ISBLANK(F912),ISBLANK(#REF!)),FALSE,TRUE))</f>
        <v>1</v>
      </c>
      <c r="I912" s="46">
        <f t="shared" si="92"/>
        <v>0</v>
      </c>
      <c r="J912" s="46">
        <f t="shared" si="93"/>
        <v>0</v>
      </c>
      <c r="K912" s="46">
        <f t="shared" si="94"/>
        <v>0</v>
      </c>
      <c r="L912" s="46">
        <f t="shared" si="95"/>
        <v>0</v>
      </c>
      <c r="M912" s="46">
        <f t="shared" si="96"/>
        <v>0</v>
      </c>
      <c r="N912" s="46">
        <f t="shared" si="97"/>
        <v>0</v>
      </c>
      <c r="P912" s="46" t="b">
        <f t="shared" si="98"/>
        <v>1</v>
      </c>
    </row>
    <row r="913" spans="2:16" ht="15.75" x14ac:dyDescent="0.25">
      <c r="B913" s="245">
        <v>898</v>
      </c>
      <c r="C913" s="251"/>
      <c r="D913" s="252"/>
      <c r="E913" s="251"/>
      <c r="F913" s="252"/>
      <c r="H913" s="269" t="b">
        <f>IF(ISBLANK(C913),TRUE,IF(OR(ISBLANK(D913),ISBLANK(E913),ISBLANK(F913),ISBLANK(#REF!)),FALSE,TRUE))</f>
        <v>1</v>
      </c>
      <c r="I913" s="46">
        <f t="shared" ref="I913:I976" si="99">IF(E913="Retail",F913,0)</f>
        <v>0</v>
      </c>
      <c r="J913" s="46">
        <f t="shared" ref="J913:J976" si="100">IF(E913="Well Informed",F913,0)</f>
        <v>0</v>
      </c>
      <c r="K913" s="46">
        <f t="shared" ref="K913:K976" si="101">IF(E913="Professional",F913,0)</f>
        <v>0</v>
      </c>
      <c r="L913" s="46">
        <f t="shared" ref="L913:L976" si="102">IF(E913="Retail",D913,0)</f>
        <v>0</v>
      </c>
      <c r="M913" s="46">
        <f t="shared" ref="M913:M976" si="103">IF(E913="Well Informed",D913,0)</f>
        <v>0</v>
      </c>
      <c r="N913" s="46">
        <f t="shared" ref="N913:N976" si="104">IF(E913="Professional",D913,0)</f>
        <v>0</v>
      </c>
      <c r="P913" s="46" t="b">
        <f t="shared" ref="P913:P976" si="105">IF(AND(D913&lt;&gt;"",C913="N/A"),FALSE,TRUE)</f>
        <v>1</v>
      </c>
    </row>
    <row r="914" spans="2:16" ht="15.75" x14ac:dyDescent="0.25">
      <c r="B914" s="245">
        <v>899</v>
      </c>
      <c r="C914" s="251"/>
      <c r="D914" s="252"/>
      <c r="E914" s="251"/>
      <c r="F914" s="252"/>
      <c r="H914" s="269" t="b">
        <f>IF(ISBLANK(C914),TRUE,IF(OR(ISBLANK(D914),ISBLANK(E914),ISBLANK(F914),ISBLANK(#REF!)),FALSE,TRUE))</f>
        <v>1</v>
      </c>
      <c r="I914" s="46">
        <f t="shared" si="99"/>
        <v>0</v>
      </c>
      <c r="J914" s="46">
        <f t="shared" si="100"/>
        <v>0</v>
      </c>
      <c r="K914" s="46">
        <f t="shared" si="101"/>
        <v>0</v>
      </c>
      <c r="L914" s="46">
        <f t="shared" si="102"/>
        <v>0</v>
      </c>
      <c r="M914" s="46">
        <f t="shared" si="103"/>
        <v>0</v>
      </c>
      <c r="N914" s="46">
        <f t="shared" si="104"/>
        <v>0</v>
      </c>
      <c r="P914" s="46" t="b">
        <f t="shared" si="105"/>
        <v>1</v>
      </c>
    </row>
    <row r="915" spans="2:16" ht="15.75" x14ac:dyDescent="0.25">
      <c r="B915" s="245">
        <v>900</v>
      </c>
      <c r="C915" s="251"/>
      <c r="D915" s="252"/>
      <c r="E915" s="251"/>
      <c r="F915" s="252"/>
      <c r="H915" s="269" t="b">
        <f>IF(ISBLANK(C915),TRUE,IF(OR(ISBLANK(D915),ISBLANK(E915),ISBLANK(F915),ISBLANK(#REF!)),FALSE,TRUE))</f>
        <v>1</v>
      </c>
      <c r="I915" s="46">
        <f t="shared" si="99"/>
        <v>0</v>
      </c>
      <c r="J915" s="46">
        <f t="shared" si="100"/>
        <v>0</v>
      </c>
      <c r="K915" s="46">
        <f t="shared" si="101"/>
        <v>0</v>
      </c>
      <c r="L915" s="46">
        <f t="shared" si="102"/>
        <v>0</v>
      </c>
      <c r="M915" s="46">
        <f t="shared" si="103"/>
        <v>0</v>
      </c>
      <c r="N915" s="46">
        <f t="shared" si="104"/>
        <v>0</v>
      </c>
      <c r="P915" s="46" t="b">
        <f t="shared" si="105"/>
        <v>1</v>
      </c>
    </row>
    <row r="916" spans="2:16" ht="15.75" x14ac:dyDescent="0.25">
      <c r="B916" s="245">
        <v>901</v>
      </c>
      <c r="C916" s="251"/>
      <c r="D916" s="252"/>
      <c r="E916" s="251"/>
      <c r="F916" s="252"/>
      <c r="H916" s="269" t="b">
        <f>IF(ISBLANK(C916),TRUE,IF(OR(ISBLANK(D916),ISBLANK(E916),ISBLANK(F916),ISBLANK(#REF!)),FALSE,TRUE))</f>
        <v>1</v>
      </c>
      <c r="I916" s="46">
        <f t="shared" si="99"/>
        <v>0</v>
      </c>
      <c r="J916" s="46">
        <f t="shared" si="100"/>
        <v>0</v>
      </c>
      <c r="K916" s="46">
        <f t="shared" si="101"/>
        <v>0</v>
      </c>
      <c r="L916" s="46">
        <f t="shared" si="102"/>
        <v>0</v>
      </c>
      <c r="M916" s="46">
        <f t="shared" si="103"/>
        <v>0</v>
      </c>
      <c r="N916" s="46">
        <f t="shared" si="104"/>
        <v>0</v>
      </c>
      <c r="P916" s="46" t="b">
        <f t="shared" si="105"/>
        <v>1</v>
      </c>
    </row>
    <row r="917" spans="2:16" ht="15.75" x14ac:dyDescent="0.25">
      <c r="B917" s="245">
        <v>902</v>
      </c>
      <c r="C917" s="251"/>
      <c r="D917" s="252"/>
      <c r="E917" s="251"/>
      <c r="F917" s="252"/>
      <c r="H917" s="269" t="b">
        <f>IF(ISBLANK(C917),TRUE,IF(OR(ISBLANK(D917),ISBLANK(E917),ISBLANK(F917),ISBLANK(#REF!)),FALSE,TRUE))</f>
        <v>1</v>
      </c>
      <c r="I917" s="46">
        <f t="shared" si="99"/>
        <v>0</v>
      </c>
      <c r="J917" s="46">
        <f t="shared" si="100"/>
        <v>0</v>
      </c>
      <c r="K917" s="46">
        <f t="shared" si="101"/>
        <v>0</v>
      </c>
      <c r="L917" s="46">
        <f t="shared" si="102"/>
        <v>0</v>
      </c>
      <c r="M917" s="46">
        <f t="shared" si="103"/>
        <v>0</v>
      </c>
      <c r="N917" s="46">
        <f t="shared" si="104"/>
        <v>0</v>
      </c>
      <c r="P917" s="46" t="b">
        <f t="shared" si="105"/>
        <v>1</v>
      </c>
    </row>
    <row r="918" spans="2:16" ht="15.75" x14ac:dyDescent="0.25">
      <c r="B918" s="245">
        <v>903</v>
      </c>
      <c r="C918" s="251"/>
      <c r="D918" s="252"/>
      <c r="E918" s="251"/>
      <c r="F918" s="252"/>
      <c r="H918" s="269" t="b">
        <f>IF(ISBLANK(C918),TRUE,IF(OR(ISBLANK(D918),ISBLANK(E918),ISBLANK(F918),ISBLANK(#REF!)),FALSE,TRUE))</f>
        <v>1</v>
      </c>
      <c r="I918" s="46">
        <f t="shared" si="99"/>
        <v>0</v>
      </c>
      <c r="J918" s="46">
        <f t="shared" si="100"/>
        <v>0</v>
      </c>
      <c r="K918" s="46">
        <f t="shared" si="101"/>
        <v>0</v>
      </c>
      <c r="L918" s="46">
        <f t="shared" si="102"/>
        <v>0</v>
      </c>
      <c r="M918" s="46">
        <f t="shared" si="103"/>
        <v>0</v>
      </c>
      <c r="N918" s="46">
        <f t="shared" si="104"/>
        <v>0</v>
      </c>
      <c r="P918" s="46" t="b">
        <f t="shared" si="105"/>
        <v>1</v>
      </c>
    </row>
    <row r="919" spans="2:16" ht="15.75" x14ac:dyDescent="0.25">
      <c r="B919" s="245">
        <v>904</v>
      </c>
      <c r="C919" s="251"/>
      <c r="D919" s="252"/>
      <c r="E919" s="251"/>
      <c r="F919" s="252"/>
      <c r="H919" s="269" t="b">
        <f>IF(ISBLANK(C919),TRUE,IF(OR(ISBLANK(D919),ISBLANK(E919),ISBLANK(F919),ISBLANK(#REF!)),FALSE,TRUE))</f>
        <v>1</v>
      </c>
      <c r="I919" s="46">
        <f t="shared" si="99"/>
        <v>0</v>
      </c>
      <c r="J919" s="46">
        <f t="shared" si="100"/>
        <v>0</v>
      </c>
      <c r="K919" s="46">
        <f t="shared" si="101"/>
        <v>0</v>
      </c>
      <c r="L919" s="46">
        <f t="shared" si="102"/>
        <v>0</v>
      </c>
      <c r="M919" s="46">
        <f t="shared" si="103"/>
        <v>0</v>
      </c>
      <c r="N919" s="46">
        <f t="shared" si="104"/>
        <v>0</v>
      </c>
      <c r="P919" s="46" t="b">
        <f t="shared" si="105"/>
        <v>1</v>
      </c>
    </row>
    <row r="920" spans="2:16" ht="15.75" x14ac:dyDescent="0.25">
      <c r="B920" s="245">
        <v>905</v>
      </c>
      <c r="C920" s="251"/>
      <c r="D920" s="252"/>
      <c r="E920" s="251"/>
      <c r="F920" s="252"/>
      <c r="H920" s="269" t="b">
        <f>IF(ISBLANK(C920),TRUE,IF(OR(ISBLANK(D920),ISBLANK(E920),ISBLANK(F920),ISBLANK(#REF!)),FALSE,TRUE))</f>
        <v>1</v>
      </c>
      <c r="I920" s="46">
        <f t="shared" si="99"/>
        <v>0</v>
      </c>
      <c r="J920" s="46">
        <f t="shared" si="100"/>
        <v>0</v>
      </c>
      <c r="K920" s="46">
        <f t="shared" si="101"/>
        <v>0</v>
      </c>
      <c r="L920" s="46">
        <f t="shared" si="102"/>
        <v>0</v>
      </c>
      <c r="M920" s="46">
        <f t="shared" si="103"/>
        <v>0</v>
      </c>
      <c r="N920" s="46">
        <f t="shared" si="104"/>
        <v>0</v>
      </c>
      <c r="P920" s="46" t="b">
        <f t="shared" si="105"/>
        <v>1</v>
      </c>
    </row>
    <row r="921" spans="2:16" ht="15.75" x14ac:dyDescent="0.25">
      <c r="B921" s="245">
        <v>906</v>
      </c>
      <c r="C921" s="251"/>
      <c r="D921" s="252"/>
      <c r="E921" s="251"/>
      <c r="F921" s="252"/>
      <c r="H921" s="269" t="b">
        <f>IF(ISBLANK(C921),TRUE,IF(OR(ISBLANK(D921),ISBLANK(E921),ISBLANK(F921),ISBLANK(#REF!)),FALSE,TRUE))</f>
        <v>1</v>
      </c>
      <c r="I921" s="46">
        <f t="shared" si="99"/>
        <v>0</v>
      </c>
      <c r="J921" s="46">
        <f t="shared" si="100"/>
        <v>0</v>
      </c>
      <c r="K921" s="46">
        <f t="shared" si="101"/>
        <v>0</v>
      </c>
      <c r="L921" s="46">
        <f t="shared" si="102"/>
        <v>0</v>
      </c>
      <c r="M921" s="46">
        <f t="shared" si="103"/>
        <v>0</v>
      </c>
      <c r="N921" s="46">
        <f t="shared" si="104"/>
        <v>0</v>
      </c>
      <c r="P921" s="46" t="b">
        <f t="shared" si="105"/>
        <v>1</v>
      </c>
    </row>
    <row r="922" spans="2:16" ht="15.75" x14ac:dyDescent="0.25">
      <c r="B922" s="245">
        <v>907</v>
      </c>
      <c r="C922" s="251"/>
      <c r="D922" s="252"/>
      <c r="E922" s="251"/>
      <c r="F922" s="252"/>
      <c r="H922" s="269" t="b">
        <f>IF(ISBLANK(C922),TRUE,IF(OR(ISBLANK(D922),ISBLANK(E922),ISBLANK(F922),ISBLANK(#REF!)),FALSE,TRUE))</f>
        <v>1</v>
      </c>
      <c r="I922" s="46">
        <f t="shared" si="99"/>
        <v>0</v>
      </c>
      <c r="J922" s="46">
        <f t="shared" si="100"/>
        <v>0</v>
      </c>
      <c r="K922" s="46">
        <f t="shared" si="101"/>
        <v>0</v>
      </c>
      <c r="L922" s="46">
        <f t="shared" si="102"/>
        <v>0</v>
      </c>
      <c r="M922" s="46">
        <f t="shared" si="103"/>
        <v>0</v>
      </c>
      <c r="N922" s="46">
        <f t="shared" si="104"/>
        <v>0</v>
      </c>
      <c r="P922" s="46" t="b">
        <f t="shared" si="105"/>
        <v>1</v>
      </c>
    </row>
    <row r="923" spans="2:16" ht="15.75" x14ac:dyDescent="0.25">
      <c r="B923" s="245">
        <v>908</v>
      </c>
      <c r="C923" s="251"/>
      <c r="D923" s="252"/>
      <c r="E923" s="251"/>
      <c r="F923" s="252"/>
      <c r="H923" s="269" t="b">
        <f>IF(ISBLANK(C923),TRUE,IF(OR(ISBLANK(D923),ISBLANK(E923),ISBLANK(F923),ISBLANK(#REF!)),FALSE,TRUE))</f>
        <v>1</v>
      </c>
      <c r="I923" s="46">
        <f t="shared" si="99"/>
        <v>0</v>
      </c>
      <c r="J923" s="46">
        <f t="shared" si="100"/>
        <v>0</v>
      </c>
      <c r="K923" s="46">
        <f t="shared" si="101"/>
        <v>0</v>
      </c>
      <c r="L923" s="46">
        <f t="shared" si="102"/>
        <v>0</v>
      </c>
      <c r="M923" s="46">
        <f t="shared" si="103"/>
        <v>0</v>
      </c>
      <c r="N923" s="46">
        <f t="shared" si="104"/>
        <v>0</v>
      </c>
      <c r="P923" s="46" t="b">
        <f t="shared" si="105"/>
        <v>1</v>
      </c>
    </row>
    <row r="924" spans="2:16" ht="15.75" x14ac:dyDescent="0.25">
      <c r="B924" s="245">
        <v>909</v>
      </c>
      <c r="C924" s="251"/>
      <c r="D924" s="252"/>
      <c r="E924" s="251"/>
      <c r="F924" s="252"/>
      <c r="H924" s="269" t="b">
        <f>IF(ISBLANK(C924),TRUE,IF(OR(ISBLANK(D924),ISBLANK(E924),ISBLANK(F924),ISBLANK(#REF!)),FALSE,TRUE))</f>
        <v>1</v>
      </c>
      <c r="I924" s="46">
        <f t="shared" si="99"/>
        <v>0</v>
      </c>
      <c r="J924" s="46">
        <f t="shared" si="100"/>
        <v>0</v>
      </c>
      <c r="K924" s="46">
        <f t="shared" si="101"/>
        <v>0</v>
      </c>
      <c r="L924" s="46">
        <f t="shared" si="102"/>
        <v>0</v>
      </c>
      <c r="M924" s="46">
        <f t="shared" si="103"/>
        <v>0</v>
      </c>
      <c r="N924" s="46">
        <f t="shared" si="104"/>
        <v>0</v>
      </c>
      <c r="P924" s="46" t="b">
        <f t="shared" si="105"/>
        <v>1</v>
      </c>
    </row>
    <row r="925" spans="2:16" ht="15.75" x14ac:dyDescent="0.25">
      <c r="B925" s="245">
        <v>910</v>
      </c>
      <c r="C925" s="251"/>
      <c r="D925" s="252"/>
      <c r="E925" s="251"/>
      <c r="F925" s="252"/>
      <c r="H925" s="269" t="b">
        <f>IF(ISBLANK(C925),TRUE,IF(OR(ISBLANK(D925),ISBLANK(E925),ISBLANK(F925),ISBLANK(#REF!)),FALSE,TRUE))</f>
        <v>1</v>
      </c>
      <c r="I925" s="46">
        <f t="shared" si="99"/>
        <v>0</v>
      </c>
      <c r="J925" s="46">
        <f t="shared" si="100"/>
        <v>0</v>
      </c>
      <c r="K925" s="46">
        <f t="shared" si="101"/>
        <v>0</v>
      </c>
      <c r="L925" s="46">
        <f t="shared" si="102"/>
        <v>0</v>
      </c>
      <c r="M925" s="46">
        <f t="shared" si="103"/>
        <v>0</v>
      </c>
      <c r="N925" s="46">
        <f t="shared" si="104"/>
        <v>0</v>
      </c>
      <c r="P925" s="46" t="b">
        <f t="shared" si="105"/>
        <v>1</v>
      </c>
    </row>
    <row r="926" spans="2:16" ht="15.75" x14ac:dyDescent="0.25">
      <c r="B926" s="245">
        <v>911</v>
      </c>
      <c r="C926" s="251"/>
      <c r="D926" s="252"/>
      <c r="E926" s="251"/>
      <c r="F926" s="252"/>
      <c r="H926" s="269" t="b">
        <f>IF(ISBLANK(C926),TRUE,IF(OR(ISBLANK(D926),ISBLANK(E926),ISBLANK(F926),ISBLANK(#REF!)),FALSE,TRUE))</f>
        <v>1</v>
      </c>
      <c r="I926" s="46">
        <f t="shared" si="99"/>
        <v>0</v>
      </c>
      <c r="J926" s="46">
        <f t="shared" si="100"/>
        <v>0</v>
      </c>
      <c r="K926" s="46">
        <f t="shared" si="101"/>
        <v>0</v>
      </c>
      <c r="L926" s="46">
        <f t="shared" si="102"/>
        <v>0</v>
      </c>
      <c r="M926" s="46">
        <f t="shared" si="103"/>
        <v>0</v>
      </c>
      <c r="N926" s="46">
        <f t="shared" si="104"/>
        <v>0</v>
      </c>
      <c r="P926" s="46" t="b">
        <f t="shared" si="105"/>
        <v>1</v>
      </c>
    </row>
    <row r="927" spans="2:16" ht="15.75" x14ac:dyDescent="0.25">
      <c r="B927" s="245">
        <v>912</v>
      </c>
      <c r="C927" s="251"/>
      <c r="D927" s="252"/>
      <c r="E927" s="251"/>
      <c r="F927" s="252"/>
      <c r="H927" s="269" t="b">
        <f>IF(ISBLANK(C927),TRUE,IF(OR(ISBLANK(D927),ISBLANK(E927),ISBLANK(F927),ISBLANK(#REF!)),FALSE,TRUE))</f>
        <v>1</v>
      </c>
      <c r="I927" s="46">
        <f t="shared" si="99"/>
        <v>0</v>
      </c>
      <c r="J927" s="46">
        <f t="shared" si="100"/>
        <v>0</v>
      </c>
      <c r="K927" s="46">
        <f t="shared" si="101"/>
        <v>0</v>
      </c>
      <c r="L927" s="46">
        <f t="shared" si="102"/>
        <v>0</v>
      </c>
      <c r="M927" s="46">
        <f t="shared" si="103"/>
        <v>0</v>
      </c>
      <c r="N927" s="46">
        <f t="shared" si="104"/>
        <v>0</v>
      </c>
      <c r="P927" s="46" t="b">
        <f t="shared" si="105"/>
        <v>1</v>
      </c>
    </row>
    <row r="928" spans="2:16" ht="15.75" x14ac:dyDescent="0.25">
      <c r="B928" s="245">
        <v>913</v>
      </c>
      <c r="C928" s="251"/>
      <c r="D928" s="252"/>
      <c r="E928" s="251"/>
      <c r="F928" s="252"/>
      <c r="H928" s="269" t="b">
        <f>IF(ISBLANK(C928),TRUE,IF(OR(ISBLANK(D928),ISBLANK(E928),ISBLANK(F928),ISBLANK(#REF!)),FALSE,TRUE))</f>
        <v>1</v>
      </c>
      <c r="I928" s="46">
        <f t="shared" si="99"/>
        <v>0</v>
      </c>
      <c r="J928" s="46">
        <f t="shared" si="100"/>
        <v>0</v>
      </c>
      <c r="K928" s="46">
        <f t="shared" si="101"/>
        <v>0</v>
      </c>
      <c r="L928" s="46">
        <f t="shared" si="102"/>
        <v>0</v>
      </c>
      <c r="M928" s="46">
        <f t="shared" si="103"/>
        <v>0</v>
      </c>
      <c r="N928" s="46">
        <f t="shared" si="104"/>
        <v>0</v>
      </c>
      <c r="P928" s="46" t="b">
        <f t="shared" si="105"/>
        <v>1</v>
      </c>
    </row>
    <row r="929" spans="2:16" ht="15.75" x14ac:dyDescent="0.25">
      <c r="B929" s="245">
        <v>914</v>
      </c>
      <c r="C929" s="251"/>
      <c r="D929" s="252"/>
      <c r="E929" s="251"/>
      <c r="F929" s="252"/>
      <c r="H929" s="269" t="b">
        <f>IF(ISBLANK(C929),TRUE,IF(OR(ISBLANK(D929),ISBLANK(E929),ISBLANK(F929),ISBLANK(#REF!)),FALSE,TRUE))</f>
        <v>1</v>
      </c>
      <c r="I929" s="46">
        <f t="shared" si="99"/>
        <v>0</v>
      </c>
      <c r="J929" s="46">
        <f t="shared" si="100"/>
        <v>0</v>
      </c>
      <c r="K929" s="46">
        <f t="shared" si="101"/>
        <v>0</v>
      </c>
      <c r="L929" s="46">
        <f t="shared" si="102"/>
        <v>0</v>
      </c>
      <c r="M929" s="46">
        <f t="shared" si="103"/>
        <v>0</v>
      </c>
      <c r="N929" s="46">
        <f t="shared" si="104"/>
        <v>0</v>
      </c>
      <c r="P929" s="46" t="b">
        <f t="shared" si="105"/>
        <v>1</v>
      </c>
    </row>
    <row r="930" spans="2:16" ht="15.75" x14ac:dyDescent="0.25">
      <c r="B930" s="245">
        <v>915</v>
      </c>
      <c r="C930" s="251"/>
      <c r="D930" s="252"/>
      <c r="E930" s="251"/>
      <c r="F930" s="252"/>
      <c r="H930" s="269" t="b">
        <f>IF(ISBLANK(C930),TRUE,IF(OR(ISBLANK(D930),ISBLANK(E930),ISBLANK(F930),ISBLANK(#REF!)),FALSE,TRUE))</f>
        <v>1</v>
      </c>
      <c r="I930" s="46">
        <f t="shared" si="99"/>
        <v>0</v>
      </c>
      <c r="J930" s="46">
        <f t="shared" si="100"/>
        <v>0</v>
      </c>
      <c r="K930" s="46">
        <f t="shared" si="101"/>
        <v>0</v>
      </c>
      <c r="L930" s="46">
        <f t="shared" si="102"/>
        <v>0</v>
      </c>
      <c r="M930" s="46">
        <f t="shared" si="103"/>
        <v>0</v>
      </c>
      <c r="N930" s="46">
        <f t="shared" si="104"/>
        <v>0</v>
      </c>
      <c r="P930" s="46" t="b">
        <f t="shared" si="105"/>
        <v>1</v>
      </c>
    </row>
    <row r="931" spans="2:16" ht="15.75" x14ac:dyDescent="0.25">
      <c r="B931" s="245">
        <v>916</v>
      </c>
      <c r="C931" s="251"/>
      <c r="D931" s="252"/>
      <c r="E931" s="251"/>
      <c r="F931" s="252"/>
      <c r="H931" s="269" t="b">
        <f>IF(ISBLANK(C931),TRUE,IF(OR(ISBLANK(D931),ISBLANK(E931),ISBLANK(F931),ISBLANK(#REF!)),FALSE,TRUE))</f>
        <v>1</v>
      </c>
      <c r="I931" s="46">
        <f t="shared" si="99"/>
        <v>0</v>
      </c>
      <c r="J931" s="46">
        <f t="shared" si="100"/>
        <v>0</v>
      </c>
      <c r="K931" s="46">
        <f t="shared" si="101"/>
        <v>0</v>
      </c>
      <c r="L931" s="46">
        <f t="shared" si="102"/>
        <v>0</v>
      </c>
      <c r="M931" s="46">
        <f t="shared" si="103"/>
        <v>0</v>
      </c>
      <c r="N931" s="46">
        <f t="shared" si="104"/>
        <v>0</v>
      </c>
      <c r="P931" s="46" t="b">
        <f t="shared" si="105"/>
        <v>1</v>
      </c>
    </row>
    <row r="932" spans="2:16" ht="15.75" x14ac:dyDescent="0.25">
      <c r="B932" s="245">
        <v>917</v>
      </c>
      <c r="C932" s="251"/>
      <c r="D932" s="252"/>
      <c r="E932" s="251"/>
      <c r="F932" s="252"/>
      <c r="H932" s="269" t="b">
        <f>IF(ISBLANK(C932),TRUE,IF(OR(ISBLANK(D932),ISBLANK(E932),ISBLANK(F932),ISBLANK(#REF!)),FALSE,TRUE))</f>
        <v>1</v>
      </c>
      <c r="I932" s="46">
        <f t="shared" si="99"/>
        <v>0</v>
      </c>
      <c r="J932" s="46">
        <f t="shared" si="100"/>
        <v>0</v>
      </c>
      <c r="K932" s="46">
        <f t="shared" si="101"/>
        <v>0</v>
      </c>
      <c r="L932" s="46">
        <f t="shared" si="102"/>
        <v>0</v>
      </c>
      <c r="M932" s="46">
        <f t="shared" si="103"/>
        <v>0</v>
      </c>
      <c r="N932" s="46">
        <f t="shared" si="104"/>
        <v>0</v>
      </c>
      <c r="P932" s="46" t="b">
        <f t="shared" si="105"/>
        <v>1</v>
      </c>
    </row>
    <row r="933" spans="2:16" ht="15.75" x14ac:dyDescent="0.25">
      <c r="B933" s="245">
        <v>918</v>
      </c>
      <c r="C933" s="251"/>
      <c r="D933" s="252"/>
      <c r="E933" s="251"/>
      <c r="F933" s="252"/>
      <c r="H933" s="269" t="b">
        <f>IF(ISBLANK(C933),TRUE,IF(OR(ISBLANK(D933),ISBLANK(E933),ISBLANK(F933),ISBLANK(#REF!)),FALSE,TRUE))</f>
        <v>1</v>
      </c>
      <c r="I933" s="46">
        <f t="shared" si="99"/>
        <v>0</v>
      </c>
      <c r="J933" s="46">
        <f t="shared" si="100"/>
        <v>0</v>
      </c>
      <c r="K933" s="46">
        <f t="shared" si="101"/>
        <v>0</v>
      </c>
      <c r="L933" s="46">
        <f t="shared" si="102"/>
        <v>0</v>
      </c>
      <c r="M933" s="46">
        <f t="shared" si="103"/>
        <v>0</v>
      </c>
      <c r="N933" s="46">
        <f t="shared" si="104"/>
        <v>0</v>
      </c>
      <c r="P933" s="46" t="b">
        <f t="shared" si="105"/>
        <v>1</v>
      </c>
    </row>
    <row r="934" spans="2:16" ht="15.75" x14ac:dyDescent="0.25">
      <c r="B934" s="245">
        <v>919</v>
      </c>
      <c r="C934" s="251"/>
      <c r="D934" s="252"/>
      <c r="E934" s="251"/>
      <c r="F934" s="252"/>
      <c r="H934" s="269" t="b">
        <f>IF(ISBLANK(C934),TRUE,IF(OR(ISBLANK(D934),ISBLANK(E934),ISBLANK(F934),ISBLANK(#REF!)),FALSE,TRUE))</f>
        <v>1</v>
      </c>
      <c r="I934" s="46">
        <f t="shared" si="99"/>
        <v>0</v>
      </c>
      <c r="J934" s="46">
        <f t="shared" si="100"/>
        <v>0</v>
      </c>
      <c r="K934" s="46">
        <f t="shared" si="101"/>
        <v>0</v>
      </c>
      <c r="L934" s="46">
        <f t="shared" si="102"/>
        <v>0</v>
      </c>
      <c r="M934" s="46">
        <f t="shared" si="103"/>
        <v>0</v>
      </c>
      <c r="N934" s="46">
        <f t="shared" si="104"/>
        <v>0</v>
      </c>
      <c r="P934" s="46" t="b">
        <f t="shared" si="105"/>
        <v>1</v>
      </c>
    </row>
    <row r="935" spans="2:16" ht="15.75" x14ac:dyDescent="0.25">
      <c r="B935" s="245">
        <v>920</v>
      </c>
      <c r="C935" s="251"/>
      <c r="D935" s="252"/>
      <c r="E935" s="251"/>
      <c r="F935" s="252"/>
      <c r="H935" s="269" t="b">
        <f>IF(ISBLANK(C935),TRUE,IF(OR(ISBLANK(D935),ISBLANK(E935),ISBLANK(F935),ISBLANK(#REF!)),FALSE,TRUE))</f>
        <v>1</v>
      </c>
      <c r="I935" s="46">
        <f t="shared" si="99"/>
        <v>0</v>
      </c>
      <c r="J935" s="46">
        <f t="shared" si="100"/>
        <v>0</v>
      </c>
      <c r="K935" s="46">
        <f t="shared" si="101"/>
        <v>0</v>
      </c>
      <c r="L935" s="46">
        <f t="shared" si="102"/>
        <v>0</v>
      </c>
      <c r="M935" s="46">
        <f t="shared" si="103"/>
        <v>0</v>
      </c>
      <c r="N935" s="46">
        <f t="shared" si="104"/>
        <v>0</v>
      </c>
      <c r="P935" s="46" t="b">
        <f t="shared" si="105"/>
        <v>1</v>
      </c>
    </row>
    <row r="936" spans="2:16" ht="15.75" x14ac:dyDescent="0.25">
      <c r="B936" s="245">
        <v>921</v>
      </c>
      <c r="C936" s="251"/>
      <c r="D936" s="252"/>
      <c r="E936" s="251"/>
      <c r="F936" s="252"/>
      <c r="H936" s="269" t="b">
        <f>IF(ISBLANK(C936),TRUE,IF(OR(ISBLANK(D936),ISBLANK(E936),ISBLANK(F936),ISBLANK(#REF!)),FALSE,TRUE))</f>
        <v>1</v>
      </c>
      <c r="I936" s="46">
        <f t="shared" si="99"/>
        <v>0</v>
      </c>
      <c r="J936" s="46">
        <f t="shared" si="100"/>
        <v>0</v>
      </c>
      <c r="K936" s="46">
        <f t="shared" si="101"/>
        <v>0</v>
      </c>
      <c r="L936" s="46">
        <f t="shared" si="102"/>
        <v>0</v>
      </c>
      <c r="M936" s="46">
        <f t="shared" si="103"/>
        <v>0</v>
      </c>
      <c r="N936" s="46">
        <f t="shared" si="104"/>
        <v>0</v>
      </c>
      <c r="P936" s="46" t="b">
        <f t="shared" si="105"/>
        <v>1</v>
      </c>
    </row>
    <row r="937" spans="2:16" ht="15.75" x14ac:dyDescent="0.25">
      <c r="B937" s="245">
        <v>922</v>
      </c>
      <c r="C937" s="251"/>
      <c r="D937" s="252"/>
      <c r="E937" s="251"/>
      <c r="F937" s="252"/>
      <c r="H937" s="269" t="b">
        <f>IF(ISBLANK(C937),TRUE,IF(OR(ISBLANK(D937),ISBLANK(E937),ISBLANK(F937),ISBLANK(#REF!)),FALSE,TRUE))</f>
        <v>1</v>
      </c>
      <c r="I937" s="46">
        <f t="shared" si="99"/>
        <v>0</v>
      </c>
      <c r="J937" s="46">
        <f t="shared" si="100"/>
        <v>0</v>
      </c>
      <c r="K937" s="46">
        <f t="shared" si="101"/>
        <v>0</v>
      </c>
      <c r="L937" s="46">
        <f t="shared" si="102"/>
        <v>0</v>
      </c>
      <c r="M937" s="46">
        <f t="shared" si="103"/>
        <v>0</v>
      </c>
      <c r="N937" s="46">
        <f t="shared" si="104"/>
        <v>0</v>
      </c>
      <c r="P937" s="46" t="b">
        <f t="shared" si="105"/>
        <v>1</v>
      </c>
    </row>
    <row r="938" spans="2:16" ht="15.75" x14ac:dyDescent="0.25">
      <c r="B938" s="245">
        <v>923</v>
      </c>
      <c r="C938" s="251"/>
      <c r="D938" s="252"/>
      <c r="E938" s="251"/>
      <c r="F938" s="252"/>
      <c r="H938" s="269" t="b">
        <f>IF(ISBLANK(C938),TRUE,IF(OR(ISBLANK(D938),ISBLANK(E938),ISBLANK(F938),ISBLANK(#REF!)),FALSE,TRUE))</f>
        <v>1</v>
      </c>
      <c r="I938" s="46">
        <f t="shared" si="99"/>
        <v>0</v>
      </c>
      <c r="J938" s="46">
        <f t="shared" si="100"/>
        <v>0</v>
      </c>
      <c r="K938" s="46">
        <f t="shared" si="101"/>
        <v>0</v>
      </c>
      <c r="L938" s="46">
        <f t="shared" si="102"/>
        <v>0</v>
      </c>
      <c r="M938" s="46">
        <f t="shared" si="103"/>
        <v>0</v>
      </c>
      <c r="N938" s="46">
        <f t="shared" si="104"/>
        <v>0</v>
      </c>
      <c r="P938" s="46" t="b">
        <f t="shared" si="105"/>
        <v>1</v>
      </c>
    </row>
    <row r="939" spans="2:16" ht="15.75" x14ac:dyDescent="0.25">
      <c r="B939" s="245">
        <v>924</v>
      </c>
      <c r="C939" s="251"/>
      <c r="D939" s="252"/>
      <c r="E939" s="251"/>
      <c r="F939" s="252"/>
      <c r="H939" s="269" t="b">
        <f>IF(ISBLANK(C939),TRUE,IF(OR(ISBLANK(D939),ISBLANK(E939),ISBLANK(F939),ISBLANK(#REF!)),FALSE,TRUE))</f>
        <v>1</v>
      </c>
      <c r="I939" s="46">
        <f t="shared" si="99"/>
        <v>0</v>
      </c>
      <c r="J939" s="46">
        <f t="shared" si="100"/>
        <v>0</v>
      </c>
      <c r="K939" s="46">
        <f t="shared" si="101"/>
        <v>0</v>
      </c>
      <c r="L939" s="46">
        <f t="shared" si="102"/>
        <v>0</v>
      </c>
      <c r="M939" s="46">
        <f t="shared" si="103"/>
        <v>0</v>
      </c>
      <c r="N939" s="46">
        <f t="shared" si="104"/>
        <v>0</v>
      </c>
      <c r="P939" s="46" t="b">
        <f t="shared" si="105"/>
        <v>1</v>
      </c>
    </row>
    <row r="940" spans="2:16" ht="15.75" x14ac:dyDescent="0.25">
      <c r="B940" s="245">
        <v>925</v>
      </c>
      <c r="C940" s="251"/>
      <c r="D940" s="252"/>
      <c r="E940" s="251"/>
      <c r="F940" s="252"/>
      <c r="H940" s="269" t="b">
        <f>IF(ISBLANK(C940),TRUE,IF(OR(ISBLANK(D940),ISBLANK(E940),ISBLANK(F940),ISBLANK(#REF!)),FALSE,TRUE))</f>
        <v>1</v>
      </c>
      <c r="I940" s="46">
        <f t="shared" si="99"/>
        <v>0</v>
      </c>
      <c r="J940" s="46">
        <f t="shared" si="100"/>
        <v>0</v>
      </c>
      <c r="K940" s="46">
        <f t="shared" si="101"/>
        <v>0</v>
      </c>
      <c r="L940" s="46">
        <f t="shared" si="102"/>
        <v>0</v>
      </c>
      <c r="M940" s="46">
        <f t="shared" si="103"/>
        <v>0</v>
      </c>
      <c r="N940" s="46">
        <f t="shared" si="104"/>
        <v>0</v>
      </c>
      <c r="P940" s="46" t="b">
        <f t="shared" si="105"/>
        <v>1</v>
      </c>
    </row>
    <row r="941" spans="2:16" ht="15.75" x14ac:dyDescent="0.25">
      <c r="B941" s="245">
        <v>926</v>
      </c>
      <c r="C941" s="251"/>
      <c r="D941" s="252"/>
      <c r="E941" s="251"/>
      <c r="F941" s="252"/>
      <c r="H941" s="269" t="b">
        <f>IF(ISBLANK(C941),TRUE,IF(OR(ISBLANK(D941),ISBLANK(E941),ISBLANK(F941),ISBLANK(#REF!)),FALSE,TRUE))</f>
        <v>1</v>
      </c>
      <c r="I941" s="46">
        <f t="shared" si="99"/>
        <v>0</v>
      </c>
      <c r="J941" s="46">
        <f t="shared" si="100"/>
        <v>0</v>
      </c>
      <c r="K941" s="46">
        <f t="shared" si="101"/>
        <v>0</v>
      </c>
      <c r="L941" s="46">
        <f t="shared" si="102"/>
        <v>0</v>
      </c>
      <c r="M941" s="46">
        <f t="shared" si="103"/>
        <v>0</v>
      </c>
      <c r="N941" s="46">
        <f t="shared" si="104"/>
        <v>0</v>
      </c>
      <c r="P941" s="46" t="b">
        <f t="shared" si="105"/>
        <v>1</v>
      </c>
    </row>
    <row r="942" spans="2:16" ht="15.75" x14ac:dyDescent="0.25">
      <c r="B942" s="245">
        <v>927</v>
      </c>
      <c r="C942" s="251"/>
      <c r="D942" s="252"/>
      <c r="E942" s="251"/>
      <c r="F942" s="252"/>
      <c r="H942" s="269" t="b">
        <f>IF(ISBLANK(C942),TRUE,IF(OR(ISBLANK(D942),ISBLANK(E942),ISBLANK(F942),ISBLANK(#REF!)),FALSE,TRUE))</f>
        <v>1</v>
      </c>
      <c r="I942" s="46">
        <f t="shared" si="99"/>
        <v>0</v>
      </c>
      <c r="J942" s="46">
        <f t="shared" si="100"/>
        <v>0</v>
      </c>
      <c r="K942" s="46">
        <f t="shared" si="101"/>
        <v>0</v>
      </c>
      <c r="L942" s="46">
        <f t="shared" si="102"/>
        <v>0</v>
      </c>
      <c r="M942" s="46">
        <f t="shared" si="103"/>
        <v>0</v>
      </c>
      <c r="N942" s="46">
        <f t="shared" si="104"/>
        <v>0</v>
      </c>
      <c r="P942" s="46" t="b">
        <f t="shared" si="105"/>
        <v>1</v>
      </c>
    </row>
    <row r="943" spans="2:16" ht="15.75" x14ac:dyDescent="0.25">
      <c r="B943" s="245">
        <v>928</v>
      </c>
      <c r="C943" s="251"/>
      <c r="D943" s="252"/>
      <c r="E943" s="251"/>
      <c r="F943" s="252"/>
      <c r="H943" s="269" t="b">
        <f>IF(ISBLANK(C943),TRUE,IF(OR(ISBLANK(D943),ISBLANK(E943),ISBLANK(F943),ISBLANK(#REF!)),FALSE,TRUE))</f>
        <v>1</v>
      </c>
      <c r="I943" s="46">
        <f t="shared" si="99"/>
        <v>0</v>
      </c>
      <c r="J943" s="46">
        <f t="shared" si="100"/>
        <v>0</v>
      </c>
      <c r="K943" s="46">
        <f t="shared" si="101"/>
        <v>0</v>
      </c>
      <c r="L943" s="46">
        <f t="shared" si="102"/>
        <v>0</v>
      </c>
      <c r="M943" s="46">
        <f t="shared" si="103"/>
        <v>0</v>
      </c>
      <c r="N943" s="46">
        <f t="shared" si="104"/>
        <v>0</v>
      </c>
      <c r="P943" s="46" t="b">
        <f t="shared" si="105"/>
        <v>1</v>
      </c>
    </row>
    <row r="944" spans="2:16" ht="15.75" x14ac:dyDescent="0.25">
      <c r="B944" s="245">
        <v>929</v>
      </c>
      <c r="C944" s="251"/>
      <c r="D944" s="252"/>
      <c r="E944" s="251"/>
      <c r="F944" s="252"/>
      <c r="H944" s="269" t="b">
        <f>IF(ISBLANK(C944),TRUE,IF(OR(ISBLANK(D944),ISBLANK(E944),ISBLANK(F944),ISBLANK(#REF!)),FALSE,TRUE))</f>
        <v>1</v>
      </c>
      <c r="I944" s="46">
        <f t="shared" si="99"/>
        <v>0</v>
      </c>
      <c r="J944" s="46">
        <f t="shared" si="100"/>
        <v>0</v>
      </c>
      <c r="K944" s="46">
        <f t="shared" si="101"/>
        <v>0</v>
      </c>
      <c r="L944" s="46">
        <f t="shared" si="102"/>
        <v>0</v>
      </c>
      <c r="M944" s="46">
        <f t="shared" si="103"/>
        <v>0</v>
      </c>
      <c r="N944" s="46">
        <f t="shared" si="104"/>
        <v>0</v>
      </c>
      <c r="P944" s="46" t="b">
        <f t="shared" si="105"/>
        <v>1</v>
      </c>
    </row>
    <row r="945" spans="2:16" ht="15.75" x14ac:dyDescent="0.25">
      <c r="B945" s="245">
        <v>930</v>
      </c>
      <c r="C945" s="251"/>
      <c r="D945" s="252"/>
      <c r="E945" s="251"/>
      <c r="F945" s="252"/>
      <c r="H945" s="269" t="b">
        <f>IF(ISBLANK(C945),TRUE,IF(OR(ISBLANK(D945),ISBLANK(E945),ISBLANK(F945),ISBLANK(#REF!)),FALSE,TRUE))</f>
        <v>1</v>
      </c>
      <c r="I945" s="46">
        <f t="shared" si="99"/>
        <v>0</v>
      </c>
      <c r="J945" s="46">
        <f t="shared" si="100"/>
        <v>0</v>
      </c>
      <c r="K945" s="46">
        <f t="shared" si="101"/>
        <v>0</v>
      </c>
      <c r="L945" s="46">
        <f t="shared" si="102"/>
        <v>0</v>
      </c>
      <c r="M945" s="46">
        <f t="shared" si="103"/>
        <v>0</v>
      </c>
      <c r="N945" s="46">
        <f t="shared" si="104"/>
        <v>0</v>
      </c>
      <c r="P945" s="46" t="b">
        <f t="shared" si="105"/>
        <v>1</v>
      </c>
    </row>
    <row r="946" spans="2:16" ht="15.75" x14ac:dyDescent="0.25">
      <c r="B946" s="245">
        <v>931</v>
      </c>
      <c r="C946" s="251"/>
      <c r="D946" s="252"/>
      <c r="E946" s="251"/>
      <c r="F946" s="252"/>
      <c r="H946" s="269" t="b">
        <f>IF(ISBLANK(C946),TRUE,IF(OR(ISBLANK(D946),ISBLANK(E946),ISBLANK(F946),ISBLANK(#REF!)),FALSE,TRUE))</f>
        <v>1</v>
      </c>
      <c r="I946" s="46">
        <f t="shared" si="99"/>
        <v>0</v>
      </c>
      <c r="J946" s="46">
        <f t="shared" si="100"/>
        <v>0</v>
      </c>
      <c r="K946" s="46">
        <f t="shared" si="101"/>
        <v>0</v>
      </c>
      <c r="L946" s="46">
        <f t="shared" si="102"/>
        <v>0</v>
      </c>
      <c r="M946" s="46">
        <f t="shared" si="103"/>
        <v>0</v>
      </c>
      <c r="N946" s="46">
        <f t="shared" si="104"/>
        <v>0</v>
      </c>
      <c r="P946" s="46" t="b">
        <f t="shared" si="105"/>
        <v>1</v>
      </c>
    </row>
    <row r="947" spans="2:16" ht="15.75" x14ac:dyDescent="0.25">
      <c r="B947" s="245">
        <v>932</v>
      </c>
      <c r="C947" s="251"/>
      <c r="D947" s="252"/>
      <c r="E947" s="251"/>
      <c r="F947" s="252"/>
      <c r="H947" s="269" t="b">
        <f>IF(ISBLANK(C947),TRUE,IF(OR(ISBLANK(D947),ISBLANK(E947),ISBLANK(F947),ISBLANK(#REF!)),FALSE,TRUE))</f>
        <v>1</v>
      </c>
      <c r="I947" s="46">
        <f t="shared" si="99"/>
        <v>0</v>
      </c>
      <c r="J947" s="46">
        <f t="shared" si="100"/>
        <v>0</v>
      </c>
      <c r="K947" s="46">
        <f t="shared" si="101"/>
        <v>0</v>
      </c>
      <c r="L947" s="46">
        <f t="shared" si="102"/>
        <v>0</v>
      </c>
      <c r="M947" s="46">
        <f t="shared" si="103"/>
        <v>0</v>
      </c>
      <c r="N947" s="46">
        <f t="shared" si="104"/>
        <v>0</v>
      </c>
      <c r="P947" s="46" t="b">
        <f t="shared" si="105"/>
        <v>1</v>
      </c>
    </row>
    <row r="948" spans="2:16" ht="15.75" x14ac:dyDescent="0.25">
      <c r="B948" s="245">
        <v>933</v>
      </c>
      <c r="C948" s="251"/>
      <c r="D948" s="252"/>
      <c r="E948" s="251"/>
      <c r="F948" s="252"/>
      <c r="H948" s="269" t="b">
        <f>IF(ISBLANK(C948),TRUE,IF(OR(ISBLANK(D948),ISBLANK(E948),ISBLANK(F948),ISBLANK(#REF!)),FALSE,TRUE))</f>
        <v>1</v>
      </c>
      <c r="I948" s="46">
        <f t="shared" si="99"/>
        <v>0</v>
      </c>
      <c r="J948" s="46">
        <f t="shared" si="100"/>
        <v>0</v>
      </c>
      <c r="K948" s="46">
        <f t="shared" si="101"/>
        <v>0</v>
      </c>
      <c r="L948" s="46">
        <f t="shared" si="102"/>
        <v>0</v>
      </c>
      <c r="M948" s="46">
        <f t="shared" si="103"/>
        <v>0</v>
      </c>
      <c r="N948" s="46">
        <f t="shared" si="104"/>
        <v>0</v>
      </c>
      <c r="P948" s="46" t="b">
        <f t="shared" si="105"/>
        <v>1</v>
      </c>
    </row>
    <row r="949" spans="2:16" ht="15.75" x14ac:dyDescent="0.25">
      <c r="B949" s="245">
        <v>934</v>
      </c>
      <c r="C949" s="251"/>
      <c r="D949" s="252"/>
      <c r="E949" s="251"/>
      <c r="F949" s="252"/>
      <c r="H949" s="269" t="b">
        <f>IF(ISBLANK(C949),TRUE,IF(OR(ISBLANK(D949),ISBLANK(E949),ISBLANK(F949),ISBLANK(#REF!)),FALSE,TRUE))</f>
        <v>1</v>
      </c>
      <c r="I949" s="46">
        <f t="shared" si="99"/>
        <v>0</v>
      </c>
      <c r="J949" s="46">
        <f t="shared" si="100"/>
        <v>0</v>
      </c>
      <c r="K949" s="46">
        <f t="shared" si="101"/>
        <v>0</v>
      </c>
      <c r="L949" s="46">
        <f t="shared" si="102"/>
        <v>0</v>
      </c>
      <c r="M949" s="46">
        <f t="shared" si="103"/>
        <v>0</v>
      </c>
      <c r="N949" s="46">
        <f t="shared" si="104"/>
        <v>0</v>
      </c>
      <c r="P949" s="46" t="b">
        <f t="shared" si="105"/>
        <v>1</v>
      </c>
    </row>
    <row r="950" spans="2:16" ht="15.75" x14ac:dyDescent="0.25">
      <c r="B950" s="245">
        <v>935</v>
      </c>
      <c r="C950" s="251"/>
      <c r="D950" s="252"/>
      <c r="E950" s="251"/>
      <c r="F950" s="252"/>
      <c r="H950" s="269" t="b">
        <f>IF(ISBLANK(C950),TRUE,IF(OR(ISBLANK(D950),ISBLANK(E950),ISBLANK(F950),ISBLANK(#REF!)),FALSE,TRUE))</f>
        <v>1</v>
      </c>
      <c r="I950" s="46">
        <f t="shared" si="99"/>
        <v>0</v>
      </c>
      <c r="J950" s="46">
        <f t="shared" si="100"/>
        <v>0</v>
      </c>
      <c r="K950" s="46">
        <f t="shared" si="101"/>
        <v>0</v>
      </c>
      <c r="L950" s="46">
        <f t="shared" si="102"/>
        <v>0</v>
      </c>
      <c r="M950" s="46">
        <f t="shared" si="103"/>
        <v>0</v>
      </c>
      <c r="N950" s="46">
        <f t="shared" si="104"/>
        <v>0</v>
      </c>
      <c r="P950" s="46" t="b">
        <f t="shared" si="105"/>
        <v>1</v>
      </c>
    </row>
    <row r="951" spans="2:16" ht="15.75" x14ac:dyDescent="0.25">
      <c r="B951" s="245">
        <v>936</v>
      </c>
      <c r="C951" s="251"/>
      <c r="D951" s="252"/>
      <c r="E951" s="251"/>
      <c r="F951" s="252"/>
      <c r="H951" s="269" t="b">
        <f>IF(ISBLANK(C951),TRUE,IF(OR(ISBLANK(D951),ISBLANK(E951),ISBLANK(F951),ISBLANK(#REF!)),FALSE,TRUE))</f>
        <v>1</v>
      </c>
      <c r="I951" s="46">
        <f t="shared" si="99"/>
        <v>0</v>
      </c>
      <c r="J951" s="46">
        <f t="shared" si="100"/>
        <v>0</v>
      </c>
      <c r="K951" s="46">
        <f t="shared" si="101"/>
        <v>0</v>
      </c>
      <c r="L951" s="46">
        <f t="shared" si="102"/>
        <v>0</v>
      </c>
      <c r="M951" s="46">
        <f t="shared" si="103"/>
        <v>0</v>
      </c>
      <c r="N951" s="46">
        <f t="shared" si="104"/>
        <v>0</v>
      </c>
      <c r="P951" s="46" t="b">
        <f t="shared" si="105"/>
        <v>1</v>
      </c>
    </row>
    <row r="952" spans="2:16" ht="15.75" x14ac:dyDescent="0.25">
      <c r="B952" s="245">
        <v>937</v>
      </c>
      <c r="C952" s="251"/>
      <c r="D952" s="252"/>
      <c r="E952" s="251"/>
      <c r="F952" s="252"/>
      <c r="H952" s="269" t="b">
        <f>IF(ISBLANK(C952),TRUE,IF(OR(ISBLANK(D952),ISBLANK(E952),ISBLANK(F952),ISBLANK(#REF!)),FALSE,TRUE))</f>
        <v>1</v>
      </c>
      <c r="I952" s="46">
        <f t="shared" si="99"/>
        <v>0</v>
      </c>
      <c r="J952" s="46">
        <f t="shared" si="100"/>
        <v>0</v>
      </c>
      <c r="K952" s="46">
        <f t="shared" si="101"/>
        <v>0</v>
      </c>
      <c r="L952" s="46">
        <f t="shared" si="102"/>
        <v>0</v>
      </c>
      <c r="M952" s="46">
        <f t="shared" si="103"/>
        <v>0</v>
      </c>
      <c r="N952" s="46">
        <f t="shared" si="104"/>
        <v>0</v>
      </c>
      <c r="P952" s="46" t="b">
        <f t="shared" si="105"/>
        <v>1</v>
      </c>
    </row>
    <row r="953" spans="2:16" ht="15.75" x14ac:dyDescent="0.25">
      <c r="B953" s="245">
        <v>938</v>
      </c>
      <c r="C953" s="251"/>
      <c r="D953" s="252"/>
      <c r="E953" s="251"/>
      <c r="F953" s="252"/>
      <c r="H953" s="269" t="b">
        <f>IF(ISBLANK(C953),TRUE,IF(OR(ISBLANK(D953),ISBLANK(E953),ISBLANK(F953),ISBLANK(#REF!)),FALSE,TRUE))</f>
        <v>1</v>
      </c>
      <c r="I953" s="46">
        <f t="shared" si="99"/>
        <v>0</v>
      </c>
      <c r="J953" s="46">
        <f t="shared" si="100"/>
        <v>0</v>
      </c>
      <c r="K953" s="46">
        <f t="shared" si="101"/>
        <v>0</v>
      </c>
      <c r="L953" s="46">
        <f t="shared" si="102"/>
        <v>0</v>
      </c>
      <c r="M953" s="46">
        <f t="shared" si="103"/>
        <v>0</v>
      </c>
      <c r="N953" s="46">
        <f t="shared" si="104"/>
        <v>0</v>
      </c>
      <c r="P953" s="46" t="b">
        <f t="shared" si="105"/>
        <v>1</v>
      </c>
    </row>
    <row r="954" spans="2:16" ht="15.75" x14ac:dyDescent="0.25">
      <c r="B954" s="245">
        <v>939</v>
      </c>
      <c r="C954" s="251"/>
      <c r="D954" s="252"/>
      <c r="E954" s="251"/>
      <c r="F954" s="252"/>
      <c r="H954" s="269" t="b">
        <f>IF(ISBLANK(C954),TRUE,IF(OR(ISBLANK(D954),ISBLANK(E954),ISBLANK(F954),ISBLANK(#REF!)),FALSE,TRUE))</f>
        <v>1</v>
      </c>
      <c r="I954" s="46">
        <f t="shared" si="99"/>
        <v>0</v>
      </c>
      <c r="J954" s="46">
        <f t="shared" si="100"/>
        <v>0</v>
      </c>
      <c r="K954" s="46">
        <f t="shared" si="101"/>
        <v>0</v>
      </c>
      <c r="L954" s="46">
        <f t="shared" si="102"/>
        <v>0</v>
      </c>
      <c r="M954" s="46">
        <f t="shared" si="103"/>
        <v>0</v>
      </c>
      <c r="N954" s="46">
        <f t="shared" si="104"/>
        <v>0</v>
      </c>
      <c r="P954" s="46" t="b">
        <f t="shared" si="105"/>
        <v>1</v>
      </c>
    </row>
    <row r="955" spans="2:16" ht="15.75" x14ac:dyDescent="0.25">
      <c r="B955" s="245">
        <v>940</v>
      </c>
      <c r="C955" s="251"/>
      <c r="D955" s="252"/>
      <c r="E955" s="251"/>
      <c r="F955" s="252"/>
      <c r="H955" s="269" t="b">
        <f>IF(ISBLANK(C955),TRUE,IF(OR(ISBLANK(D955),ISBLANK(E955),ISBLANK(F955),ISBLANK(#REF!)),FALSE,TRUE))</f>
        <v>1</v>
      </c>
      <c r="I955" s="46">
        <f t="shared" si="99"/>
        <v>0</v>
      </c>
      <c r="J955" s="46">
        <f t="shared" si="100"/>
        <v>0</v>
      </c>
      <c r="K955" s="46">
        <f t="shared" si="101"/>
        <v>0</v>
      </c>
      <c r="L955" s="46">
        <f t="shared" si="102"/>
        <v>0</v>
      </c>
      <c r="M955" s="46">
        <f t="shared" si="103"/>
        <v>0</v>
      </c>
      <c r="N955" s="46">
        <f t="shared" si="104"/>
        <v>0</v>
      </c>
      <c r="P955" s="46" t="b">
        <f t="shared" si="105"/>
        <v>1</v>
      </c>
    </row>
    <row r="956" spans="2:16" ht="15.75" x14ac:dyDescent="0.25">
      <c r="B956" s="245">
        <v>941</v>
      </c>
      <c r="C956" s="251"/>
      <c r="D956" s="252"/>
      <c r="E956" s="251"/>
      <c r="F956" s="252"/>
      <c r="H956" s="269" t="b">
        <f>IF(ISBLANK(C956),TRUE,IF(OR(ISBLANK(D956),ISBLANK(E956),ISBLANK(F956),ISBLANK(#REF!)),FALSE,TRUE))</f>
        <v>1</v>
      </c>
      <c r="I956" s="46">
        <f t="shared" si="99"/>
        <v>0</v>
      </c>
      <c r="J956" s="46">
        <f t="shared" si="100"/>
        <v>0</v>
      </c>
      <c r="K956" s="46">
        <f t="shared" si="101"/>
        <v>0</v>
      </c>
      <c r="L956" s="46">
        <f t="shared" si="102"/>
        <v>0</v>
      </c>
      <c r="M956" s="46">
        <f t="shared" si="103"/>
        <v>0</v>
      </c>
      <c r="N956" s="46">
        <f t="shared" si="104"/>
        <v>0</v>
      </c>
      <c r="P956" s="46" t="b">
        <f t="shared" si="105"/>
        <v>1</v>
      </c>
    </row>
    <row r="957" spans="2:16" ht="15.75" x14ac:dyDescent="0.25">
      <c r="B957" s="245">
        <v>942</v>
      </c>
      <c r="C957" s="251"/>
      <c r="D957" s="252"/>
      <c r="E957" s="251"/>
      <c r="F957" s="252"/>
      <c r="H957" s="269" t="b">
        <f>IF(ISBLANK(C957),TRUE,IF(OR(ISBLANK(D957),ISBLANK(E957),ISBLANK(F957),ISBLANK(#REF!)),FALSE,TRUE))</f>
        <v>1</v>
      </c>
      <c r="I957" s="46">
        <f t="shared" si="99"/>
        <v>0</v>
      </c>
      <c r="J957" s="46">
        <f t="shared" si="100"/>
        <v>0</v>
      </c>
      <c r="K957" s="46">
        <f t="shared" si="101"/>
        <v>0</v>
      </c>
      <c r="L957" s="46">
        <f t="shared" si="102"/>
        <v>0</v>
      </c>
      <c r="M957" s="46">
        <f t="shared" si="103"/>
        <v>0</v>
      </c>
      <c r="N957" s="46">
        <f t="shared" si="104"/>
        <v>0</v>
      </c>
      <c r="P957" s="46" t="b">
        <f t="shared" si="105"/>
        <v>1</v>
      </c>
    </row>
    <row r="958" spans="2:16" ht="15.75" x14ac:dyDescent="0.25">
      <c r="B958" s="245">
        <v>943</v>
      </c>
      <c r="C958" s="251"/>
      <c r="D958" s="252"/>
      <c r="E958" s="251"/>
      <c r="F958" s="252"/>
      <c r="H958" s="269" t="b">
        <f>IF(ISBLANK(C958),TRUE,IF(OR(ISBLANK(D958),ISBLANK(E958),ISBLANK(F958),ISBLANK(#REF!)),FALSE,TRUE))</f>
        <v>1</v>
      </c>
      <c r="I958" s="46">
        <f t="shared" si="99"/>
        <v>0</v>
      </c>
      <c r="J958" s="46">
        <f t="shared" si="100"/>
        <v>0</v>
      </c>
      <c r="K958" s="46">
        <f t="shared" si="101"/>
        <v>0</v>
      </c>
      <c r="L958" s="46">
        <f t="shared" si="102"/>
        <v>0</v>
      </c>
      <c r="M958" s="46">
        <f t="shared" si="103"/>
        <v>0</v>
      </c>
      <c r="N958" s="46">
        <f t="shared" si="104"/>
        <v>0</v>
      </c>
      <c r="P958" s="46" t="b">
        <f t="shared" si="105"/>
        <v>1</v>
      </c>
    </row>
    <row r="959" spans="2:16" ht="15.75" x14ac:dyDescent="0.25">
      <c r="B959" s="245">
        <v>944</v>
      </c>
      <c r="C959" s="251"/>
      <c r="D959" s="252"/>
      <c r="E959" s="251"/>
      <c r="F959" s="252"/>
      <c r="H959" s="269" t="b">
        <f>IF(ISBLANK(C959),TRUE,IF(OR(ISBLANK(D959),ISBLANK(E959),ISBLANK(F959),ISBLANK(#REF!)),FALSE,TRUE))</f>
        <v>1</v>
      </c>
      <c r="I959" s="46">
        <f t="shared" si="99"/>
        <v>0</v>
      </c>
      <c r="J959" s="46">
        <f t="shared" si="100"/>
        <v>0</v>
      </c>
      <c r="K959" s="46">
        <f t="shared" si="101"/>
        <v>0</v>
      </c>
      <c r="L959" s="46">
        <f t="shared" si="102"/>
        <v>0</v>
      </c>
      <c r="M959" s="46">
        <f t="shared" si="103"/>
        <v>0</v>
      </c>
      <c r="N959" s="46">
        <f t="shared" si="104"/>
        <v>0</v>
      </c>
      <c r="P959" s="46" t="b">
        <f t="shared" si="105"/>
        <v>1</v>
      </c>
    </row>
    <row r="960" spans="2:16" ht="15.75" x14ac:dyDescent="0.25">
      <c r="B960" s="245">
        <v>945</v>
      </c>
      <c r="C960" s="251"/>
      <c r="D960" s="252"/>
      <c r="E960" s="251"/>
      <c r="F960" s="252"/>
      <c r="H960" s="269" t="b">
        <f>IF(ISBLANK(C960),TRUE,IF(OR(ISBLANK(D960),ISBLANK(E960),ISBLANK(F960),ISBLANK(#REF!)),FALSE,TRUE))</f>
        <v>1</v>
      </c>
      <c r="I960" s="46">
        <f t="shared" si="99"/>
        <v>0</v>
      </c>
      <c r="J960" s="46">
        <f t="shared" si="100"/>
        <v>0</v>
      </c>
      <c r="K960" s="46">
        <f t="shared" si="101"/>
        <v>0</v>
      </c>
      <c r="L960" s="46">
        <f t="shared" si="102"/>
        <v>0</v>
      </c>
      <c r="M960" s="46">
        <f t="shared" si="103"/>
        <v>0</v>
      </c>
      <c r="N960" s="46">
        <f t="shared" si="104"/>
        <v>0</v>
      </c>
      <c r="P960" s="46" t="b">
        <f t="shared" si="105"/>
        <v>1</v>
      </c>
    </row>
    <row r="961" spans="2:16" ht="15.75" x14ac:dyDescent="0.25">
      <c r="B961" s="245">
        <v>946</v>
      </c>
      <c r="C961" s="251"/>
      <c r="D961" s="252"/>
      <c r="E961" s="251"/>
      <c r="F961" s="252"/>
      <c r="H961" s="269" t="b">
        <f>IF(ISBLANK(C961),TRUE,IF(OR(ISBLANK(D961),ISBLANK(E961),ISBLANK(F961),ISBLANK(#REF!)),FALSE,TRUE))</f>
        <v>1</v>
      </c>
      <c r="I961" s="46">
        <f t="shared" si="99"/>
        <v>0</v>
      </c>
      <c r="J961" s="46">
        <f t="shared" si="100"/>
        <v>0</v>
      </c>
      <c r="K961" s="46">
        <f t="shared" si="101"/>
        <v>0</v>
      </c>
      <c r="L961" s="46">
        <f t="shared" si="102"/>
        <v>0</v>
      </c>
      <c r="M961" s="46">
        <f t="shared" si="103"/>
        <v>0</v>
      </c>
      <c r="N961" s="46">
        <f t="shared" si="104"/>
        <v>0</v>
      </c>
      <c r="P961" s="46" t="b">
        <f t="shared" si="105"/>
        <v>1</v>
      </c>
    </row>
    <row r="962" spans="2:16" ht="15.75" x14ac:dyDescent="0.25">
      <c r="B962" s="245">
        <v>947</v>
      </c>
      <c r="C962" s="251"/>
      <c r="D962" s="252"/>
      <c r="E962" s="251"/>
      <c r="F962" s="252"/>
      <c r="H962" s="269" t="b">
        <f>IF(ISBLANK(C962),TRUE,IF(OR(ISBLANK(D962),ISBLANK(E962),ISBLANK(F962),ISBLANK(#REF!)),FALSE,TRUE))</f>
        <v>1</v>
      </c>
      <c r="I962" s="46">
        <f t="shared" si="99"/>
        <v>0</v>
      </c>
      <c r="J962" s="46">
        <f t="shared" si="100"/>
        <v>0</v>
      </c>
      <c r="K962" s="46">
        <f t="shared" si="101"/>
        <v>0</v>
      </c>
      <c r="L962" s="46">
        <f t="shared" si="102"/>
        <v>0</v>
      </c>
      <c r="M962" s="46">
        <f t="shared" si="103"/>
        <v>0</v>
      </c>
      <c r="N962" s="46">
        <f t="shared" si="104"/>
        <v>0</v>
      </c>
      <c r="P962" s="46" t="b">
        <f t="shared" si="105"/>
        <v>1</v>
      </c>
    </row>
    <row r="963" spans="2:16" ht="15.75" x14ac:dyDescent="0.25">
      <c r="B963" s="245">
        <v>948</v>
      </c>
      <c r="C963" s="251"/>
      <c r="D963" s="252"/>
      <c r="E963" s="251"/>
      <c r="F963" s="252"/>
      <c r="H963" s="269" t="b">
        <f>IF(ISBLANK(C963),TRUE,IF(OR(ISBLANK(D963),ISBLANK(E963),ISBLANK(F963),ISBLANK(#REF!)),FALSE,TRUE))</f>
        <v>1</v>
      </c>
      <c r="I963" s="46">
        <f t="shared" si="99"/>
        <v>0</v>
      </c>
      <c r="J963" s="46">
        <f t="shared" si="100"/>
        <v>0</v>
      </c>
      <c r="K963" s="46">
        <f t="shared" si="101"/>
        <v>0</v>
      </c>
      <c r="L963" s="46">
        <f t="shared" si="102"/>
        <v>0</v>
      </c>
      <c r="M963" s="46">
        <f t="shared" si="103"/>
        <v>0</v>
      </c>
      <c r="N963" s="46">
        <f t="shared" si="104"/>
        <v>0</v>
      </c>
      <c r="P963" s="46" t="b">
        <f t="shared" si="105"/>
        <v>1</v>
      </c>
    </row>
    <row r="964" spans="2:16" ht="15.75" x14ac:dyDescent="0.25">
      <c r="B964" s="245">
        <v>949</v>
      </c>
      <c r="C964" s="251"/>
      <c r="D964" s="252"/>
      <c r="E964" s="251"/>
      <c r="F964" s="252"/>
      <c r="H964" s="269" t="b">
        <f>IF(ISBLANK(C964),TRUE,IF(OR(ISBLANK(D964),ISBLANK(E964),ISBLANK(F964),ISBLANK(#REF!)),FALSE,TRUE))</f>
        <v>1</v>
      </c>
      <c r="I964" s="46">
        <f t="shared" si="99"/>
        <v>0</v>
      </c>
      <c r="J964" s="46">
        <f t="shared" si="100"/>
        <v>0</v>
      </c>
      <c r="K964" s="46">
        <f t="shared" si="101"/>
        <v>0</v>
      </c>
      <c r="L964" s="46">
        <f t="shared" si="102"/>
        <v>0</v>
      </c>
      <c r="M964" s="46">
        <f t="shared" si="103"/>
        <v>0</v>
      </c>
      <c r="N964" s="46">
        <f t="shared" si="104"/>
        <v>0</v>
      </c>
      <c r="P964" s="46" t="b">
        <f t="shared" si="105"/>
        <v>1</v>
      </c>
    </row>
    <row r="965" spans="2:16" ht="15.75" x14ac:dyDescent="0.25">
      <c r="B965" s="245">
        <v>950</v>
      </c>
      <c r="C965" s="251"/>
      <c r="D965" s="252"/>
      <c r="E965" s="251"/>
      <c r="F965" s="252"/>
      <c r="H965" s="269" t="b">
        <f>IF(ISBLANK(C965),TRUE,IF(OR(ISBLANK(D965),ISBLANK(E965),ISBLANK(F965),ISBLANK(#REF!)),FALSE,TRUE))</f>
        <v>1</v>
      </c>
      <c r="I965" s="46">
        <f t="shared" si="99"/>
        <v>0</v>
      </c>
      <c r="J965" s="46">
        <f t="shared" si="100"/>
        <v>0</v>
      </c>
      <c r="K965" s="46">
        <f t="shared" si="101"/>
        <v>0</v>
      </c>
      <c r="L965" s="46">
        <f t="shared" si="102"/>
        <v>0</v>
      </c>
      <c r="M965" s="46">
        <f t="shared" si="103"/>
        <v>0</v>
      </c>
      <c r="N965" s="46">
        <f t="shared" si="104"/>
        <v>0</v>
      </c>
      <c r="P965" s="46" t="b">
        <f t="shared" si="105"/>
        <v>1</v>
      </c>
    </row>
    <row r="966" spans="2:16" ht="15.75" x14ac:dyDescent="0.25">
      <c r="B966" s="245">
        <v>951</v>
      </c>
      <c r="C966" s="251"/>
      <c r="D966" s="252"/>
      <c r="E966" s="251"/>
      <c r="F966" s="252"/>
      <c r="H966" s="269" t="b">
        <f>IF(ISBLANK(C966),TRUE,IF(OR(ISBLANK(D966),ISBLANK(E966),ISBLANK(F966),ISBLANK(#REF!)),FALSE,TRUE))</f>
        <v>1</v>
      </c>
      <c r="I966" s="46">
        <f t="shared" si="99"/>
        <v>0</v>
      </c>
      <c r="J966" s="46">
        <f t="shared" si="100"/>
        <v>0</v>
      </c>
      <c r="K966" s="46">
        <f t="shared" si="101"/>
        <v>0</v>
      </c>
      <c r="L966" s="46">
        <f t="shared" si="102"/>
        <v>0</v>
      </c>
      <c r="M966" s="46">
        <f t="shared" si="103"/>
        <v>0</v>
      </c>
      <c r="N966" s="46">
        <f t="shared" si="104"/>
        <v>0</v>
      </c>
      <c r="P966" s="46" t="b">
        <f t="shared" si="105"/>
        <v>1</v>
      </c>
    </row>
    <row r="967" spans="2:16" ht="15.75" x14ac:dyDescent="0.25">
      <c r="B967" s="245">
        <v>952</v>
      </c>
      <c r="C967" s="251"/>
      <c r="D967" s="252"/>
      <c r="E967" s="251"/>
      <c r="F967" s="252"/>
      <c r="H967" s="269" t="b">
        <f>IF(ISBLANK(C967),TRUE,IF(OR(ISBLANK(D967),ISBLANK(E967),ISBLANK(F967),ISBLANK(#REF!)),FALSE,TRUE))</f>
        <v>1</v>
      </c>
      <c r="I967" s="46">
        <f t="shared" si="99"/>
        <v>0</v>
      </c>
      <c r="J967" s="46">
        <f t="shared" si="100"/>
        <v>0</v>
      </c>
      <c r="K967" s="46">
        <f t="shared" si="101"/>
        <v>0</v>
      </c>
      <c r="L967" s="46">
        <f t="shared" si="102"/>
        <v>0</v>
      </c>
      <c r="M967" s="46">
        <f t="shared" si="103"/>
        <v>0</v>
      </c>
      <c r="N967" s="46">
        <f t="shared" si="104"/>
        <v>0</v>
      </c>
      <c r="P967" s="46" t="b">
        <f t="shared" si="105"/>
        <v>1</v>
      </c>
    </row>
    <row r="968" spans="2:16" ht="15.75" x14ac:dyDescent="0.25">
      <c r="B968" s="245">
        <v>953</v>
      </c>
      <c r="C968" s="251"/>
      <c r="D968" s="252"/>
      <c r="E968" s="251"/>
      <c r="F968" s="252"/>
      <c r="H968" s="269" t="b">
        <f>IF(ISBLANK(C968),TRUE,IF(OR(ISBLANK(D968),ISBLANK(E968),ISBLANK(F968),ISBLANK(#REF!)),FALSE,TRUE))</f>
        <v>1</v>
      </c>
      <c r="I968" s="46">
        <f t="shared" si="99"/>
        <v>0</v>
      </c>
      <c r="J968" s="46">
        <f t="shared" si="100"/>
        <v>0</v>
      </c>
      <c r="K968" s="46">
        <f t="shared" si="101"/>
        <v>0</v>
      </c>
      <c r="L968" s="46">
        <f t="shared" si="102"/>
        <v>0</v>
      </c>
      <c r="M968" s="46">
        <f t="shared" si="103"/>
        <v>0</v>
      </c>
      <c r="N968" s="46">
        <f t="shared" si="104"/>
        <v>0</v>
      </c>
      <c r="P968" s="46" t="b">
        <f t="shared" si="105"/>
        <v>1</v>
      </c>
    </row>
    <row r="969" spans="2:16" ht="15.75" x14ac:dyDescent="0.25">
      <c r="B969" s="245">
        <v>954</v>
      </c>
      <c r="C969" s="251"/>
      <c r="D969" s="252"/>
      <c r="E969" s="251"/>
      <c r="F969" s="252"/>
      <c r="H969" s="269" t="b">
        <f>IF(ISBLANK(C969),TRUE,IF(OR(ISBLANK(D969),ISBLANK(E969),ISBLANK(F969),ISBLANK(#REF!)),FALSE,TRUE))</f>
        <v>1</v>
      </c>
      <c r="I969" s="46">
        <f t="shared" si="99"/>
        <v>0</v>
      </c>
      <c r="J969" s="46">
        <f t="shared" si="100"/>
        <v>0</v>
      </c>
      <c r="K969" s="46">
        <f t="shared" si="101"/>
        <v>0</v>
      </c>
      <c r="L969" s="46">
        <f t="shared" si="102"/>
        <v>0</v>
      </c>
      <c r="M969" s="46">
        <f t="shared" si="103"/>
        <v>0</v>
      </c>
      <c r="N969" s="46">
        <f t="shared" si="104"/>
        <v>0</v>
      </c>
      <c r="P969" s="46" t="b">
        <f t="shared" si="105"/>
        <v>1</v>
      </c>
    </row>
    <row r="970" spans="2:16" ht="15.75" x14ac:dyDescent="0.25">
      <c r="B970" s="245">
        <v>955</v>
      </c>
      <c r="C970" s="251"/>
      <c r="D970" s="252"/>
      <c r="E970" s="251"/>
      <c r="F970" s="252"/>
      <c r="H970" s="269" t="b">
        <f>IF(ISBLANK(C970),TRUE,IF(OR(ISBLANK(D970),ISBLANK(E970),ISBLANK(F970),ISBLANK(#REF!)),FALSE,TRUE))</f>
        <v>1</v>
      </c>
      <c r="I970" s="46">
        <f t="shared" si="99"/>
        <v>0</v>
      </c>
      <c r="J970" s="46">
        <f t="shared" si="100"/>
        <v>0</v>
      </c>
      <c r="K970" s="46">
        <f t="shared" si="101"/>
        <v>0</v>
      </c>
      <c r="L970" s="46">
        <f t="shared" si="102"/>
        <v>0</v>
      </c>
      <c r="M970" s="46">
        <f t="shared" si="103"/>
        <v>0</v>
      </c>
      <c r="N970" s="46">
        <f t="shared" si="104"/>
        <v>0</v>
      </c>
      <c r="P970" s="46" t="b">
        <f t="shared" si="105"/>
        <v>1</v>
      </c>
    </row>
    <row r="971" spans="2:16" ht="15.75" x14ac:dyDescent="0.25">
      <c r="B971" s="245">
        <v>956</v>
      </c>
      <c r="C971" s="251"/>
      <c r="D971" s="252"/>
      <c r="E971" s="251"/>
      <c r="F971" s="252"/>
      <c r="H971" s="269" t="b">
        <f>IF(ISBLANK(C971),TRUE,IF(OR(ISBLANK(D971),ISBLANK(E971),ISBLANK(F971),ISBLANK(#REF!)),FALSE,TRUE))</f>
        <v>1</v>
      </c>
      <c r="I971" s="46">
        <f t="shared" si="99"/>
        <v>0</v>
      </c>
      <c r="J971" s="46">
        <f t="shared" si="100"/>
        <v>0</v>
      </c>
      <c r="K971" s="46">
        <f t="shared" si="101"/>
        <v>0</v>
      </c>
      <c r="L971" s="46">
        <f t="shared" si="102"/>
        <v>0</v>
      </c>
      <c r="M971" s="46">
        <f t="shared" si="103"/>
        <v>0</v>
      </c>
      <c r="N971" s="46">
        <f t="shared" si="104"/>
        <v>0</v>
      </c>
      <c r="P971" s="46" t="b">
        <f t="shared" si="105"/>
        <v>1</v>
      </c>
    </row>
    <row r="972" spans="2:16" ht="15.75" x14ac:dyDescent="0.25">
      <c r="B972" s="245">
        <v>957</v>
      </c>
      <c r="C972" s="251"/>
      <c r="D972" s="252"/>
      <c r="E972" s="251"/>
      <c r="F972" s="252"/>
      <c r="H972" s="269" t="b">
        <f>IF(ISBLANK(C972),TRUE,IF(OR(ISBLANK(D972),ISBLANK(E972),ISBLANK(F972),ISBLANK(#REF!)),FALSE,TRUE))</f>
        <v>1</v>
      </c>
      <c r="I972" s="46">
        <f t="shared" si="99"/>
        <v>0</v>
      </c>
      <c r="J972" s="46">
        <f t="shared" si="100"/>
        <v>0</v>
      </c>
      <c r="K972" s="46">
        <f t="shared" si="101"/>
        <v>0</v>
      </c>
      <c r="L972" s="46">
        <f t="shared" si="102"/>
        <v>0</v>
      </c>
      <c r="M972" s="46">
        <f t="shared" si="103"/>
        <v>0</v>
      </c>
      <c r="N972" s="46">
        <f t="shared" si="104"/>
        <v>0</v>
      </c>
      <c r="P972" s="46" t="b">
        <f t="shared" si="105"/>
        <v>1</v>
      </c>
    </row>
    <row r="973" spans="2:16" ht="15.75" x14ac:dyDescent="0.25">
      <c r="B973" s="245">
        <v>958</v>
      </c>
      <c r="C973" s="251"/>
      <c r="D973" s="252"/>
      <c r="E973" s="251"/>
      <c r="F973" s="252"/>
      <c r="H973" s="269" t="b">
        <f>IF(ISBLANK(C973),TRUE,IF(OR(ISBLANK(D973),ISBLANK(E973),ISBLANK(F973),ISBLANK(#REF!)),FALSE,TRUE))</f>
        <v>1</v>
      </c>
      <c r="I973" s="46">
        <f t="shared" si="99"/>
        <v>0</v>
      </c>
      <c r="J973" s="46">
        <f t="shared" si="100"/>
        <v>0</v>
      </c>
      <c r="K973" s="46">
        <f t="shared" si="101"/>
        <v>0</v>
      </c>
      <c r="L973" s="46">
        <f t="shared" si="102"/>
        <v>0</v>
      </c>
      <c r="M973" s="46">
        <f t="shared" si="103"/>
        <v>0</v>
      </c>
      <c r="N973" s="46">
        <f t="shared" si="104"/>
        <v>0</v>
      </c>
      <c r="P973" s="46" t="b">
        <f t="shared" si="105"/>
        <v>1</v>
      </c>
    </row>
    <row r="974" spans="2:16" ht="15.75" x14ac:dyDescent="0.25">
      <c r="B974" s="245">
        <v>959</v>
      </c>
      <c r="C974" s="251"/>
      <c r="D974" s="252"/>
      <c r="E974" s="251"/>
      <c r="F974" s="252"/>
      <c r="H974" s="269" t="b">
        <f>IF(ISBLANK(C974),TRUE,IF(OR(ISBLANK(D974),ISBLANK(E974),ISBLANK(F974),ISBLANK(#REF!)),FALSE,TRUE))</f>
        <v>1</v>
      </c>
      <c r="I974" s="46">
        <f t="shared" si="99"/>
        <v>0</v>
      </c>
      <c r="J974" s="46">
        <f t="shared" si="100"/>
        <v>0</v>
      </c>
      <c r="K974" s="46">
        <f t="shared" si="101"/>
        <v>0</v>
      </c>
      <c r="L974" s="46">
        <f t="shared" si="102"/>
        <v>0</v>
      </c>
      <c r="M974" s="46">
        <f t="shared" si="103"/>
        <v>0</v>
      </c>
      <c r="N974" s="46">
        <f t="shared" si="104"/>
        <v>0</v>
      </c>
      <c r="P974" s="46" t="b">
        <f t="shared" si="105"/>
        <v>1</v>
      </c>
    </row>
    <row r="975" spans="2:16" ht="15.75" x14ac:dyDescent="0.25">
      <c r="B975" s="245">
        <v>960</v>
      </c>
      <c r="C975" s="251"/>
      <c r="D975" s="252"/>
      <c r="E975" s="251"/>
      <c r="F975" s="252"/>
      <c r="H975" s="269" t="b">
        <f>IF(ISBLANK(C975),TRUE,IF(OR(ISBLANK(D975),ISBLANK(E975),ISBLANK(F975),ISBLANK(#REF!)),FALSE,TRUE))</f>
        <v>1</v>
      </c>
      <c r="I975" s="46">
        <f t="shared" si="99"/>
        <v>0</v>
      </c>
      <c r="J975" s="46">
        <f t="shared" si="100"/>
        <v>0</v>
      </c>
      <c r="K975" s="46">
        <f t="shared" si="101"/>
        <v>0</v>
      </c>
      <c r="L975" s="46">
        <f t="shared" si="102"/>
        <v>0</v>
      </c>
      <c r="M975" s="46">
        <f t="shared" si="103"/>
        <v>0</v>
      </c>
      <c r="N975" s="46">
        <f t="shared" si="104"/>
        <v>0</v>
      </c>
      <c r="P975" s="46" t="b">
        <f t="shared" si="105"/>
        <v>1</v>
      </c>
    </row>
    <row r="976" spans="2:16" ht="15.75" x14ac:dyDescent="0.25">
      <c r="B976" s="245">
        <v>961</v>
      </c>
      <c r="C976" s="251"/>
      <c r="D976" s="252"/>
      <c r="E976" s="251"/>
      <c r="F976" s="252"/>
      <c r="H976" s="269" t="b">
        <f>IF(ISBLANK(C976),TRUE,IF(OR(ISBLANK(D976),ISBLANK(E976),ISBLANK(F976),ISBLANK(#REF!)),FALSE,TRUE))</f>
        <v>1</v>
      </c>
      <c r="I976" s="46">
        <f t="shared" si="99"/>
        <v>0</v>
      </c>
      <c r="J976" s="46">
        <f t="shared" si="100"/>
        <v>0</v>
      </c>
      <c r="K976" s="46">
        <f t="shared" si="101"/>
        <v>0</v>
      </c>
      <c r="L976" s="46">
        <f t="shared" si="102"/>
        <v>0</v>
      </c>
      <c r="M976" s="46">
        <f t="shared" si="103"/>
        <v>0</v>
      </c>
      <c r="N976" s="46">
        <f t="shared" si="104"/>
        <v>0</v>
      </c>
      <c r="P976" s="46" t="b">
        <f t="shared" si="105"/>
        <v>1</v>
      </c>
    </row>
    <row r="977" spans="2:16" ht="15.75" x14ac:dyDescent="0.25">
      <c r="B977" s="245">
        <v>962</v>
      </c>
      <c r="C977" s="251"/>
      <c r="D977" s="252"/>
      <c r="E977" s="251"/>
      <c r="F977" s="252"/>
      <c r="H977" s="269" t="b">
        <f>IF(ISBLANK(C977),TRUE,IF(OR(ISBLANK(D977),ISBLANK(E977),ISBLANK(F977),ISBLANK(#REF!)),FALSE,TRUE))</f>
        <v>1</v>
      </c>
      <c r="I977" s="46">
        <f t="shared" ref="I977:I1015" si="106">IF(E977="Retail",F977,0)</f>
        <v>0</v>
      </c>
      <c r="J977" s="46">
        <f t="shared" ref="J977:J1015" si="107">IF(E977="Well Informed",F977,0)</f>
        <v>0</v>
      </c>
      <c r="K977" s="46">
        <f t="shared" ref="K977:K1015" si="108">IF(E977="Professional",F977,0)</f>
        <v>0</v>
      </c>
      <c r="L977" s="46">
        <f t="shared" ref="L977:L1015" si="109">IF(E977="Retail",D977,0)</f>
        <v>0</v>
      </c>
      <c r="M977" s="46">
        <f t="shared" ref="M977:M1015" si="110">IF(E977="Well Informed",D977,0)</f>
        <v>0</v>
      </c>
      <c r="N977" s="46">
        <f t="shared" ref="N977:N1015" si="111">IF(E977="Professional",D977,0)</f>
        <v>0</v>
      </c>
      <c r="P977" s="46" t="b">
        <f t="shared" ref="P977:P1015" si="112">IF(AND(D977&lt;&gt;"",C977="N/A"),FALSE,TRUE)</f>
        <v>1</v>
      </c>
    </row>
    <row r="978" spans="2:16" ht="15.75" x14ac:dyDescent="0.25">
      <c r="B978" s="245">
        <v>963</v>
      </c>
      <c r="C978" s="251"/>
      <c r="D978" s="252"/>
      <c r="E978" s="251"/>
      <c r="F978" s="252"/>
      <c r="H978" s="269" t="b">
        <f>IF(ISBLANK(C978),TRUE,IF(OR(ISBLANK(D978),ISBLANK(E978),ISBLANK(F978),ISBLANK(#REF!)),FALSE,TRUE))</f>
        <v>1</v>
      </c>
      <c r="I978" s="46">
        <f t="shared" si="106"/>
        <v>0</v>
      </c>
      <c r="J978" s="46">
        <f t="shared" si="107"/>
        <v>0</v>
      </c>
      <c r="K978" s="46">
        <f t="shared" si="108"/>
        <v>0</v>
      </c>
      <c r="L978" s="46">
        <f t="shared" si="109"/>
        <v>0</v>
      </c>
      <c r="M978" s="46">
        <f t="shared" si="110"/>
        <v>0</v>
      </c>
      <c r="N978" s="46">
        <f t="shared" si="111"/>
        <v>0</v>
      </c>
      <c r="P978" s="46" t="b">
        <f t="shared" si="112"/>
        <v>1</v>
      </c>
    </row>
    <row r="979" spans="2:16" ht="15.75" x14ac:dyDescent="0.25">
      <c r="B979" s="245">
        <v>964</v>
      </c>
      <c r="C979" s="251"/>
      <c r="D979" s="252"/>
      <c r="E979" s="251"/>
      <c r="F979" s="252"/>
      <c r="H979" s="269" t="b">
        <f>IF(ISBLANK(C979),TRUE,IF(OR(ISBLANK(D979),ISBLANK(E979),ISBLANK(F979),ISBLANK(#REF!)),FALSE,TRUE))</f>
        <v>1</v>
      </c>
      <c r="I979" s="46">
        <f t="shared" si="106"/>
        <v>0</v>
      </c>
      <c r="J979" s="46">
        <f t="shared" si="107"/>
        <v>0</v>
      </c>
      <c r="K979" s="46">
        <f t="shared" si="108"/>
        <v>0</v>
      </c>
      <c r="L979" s="46">
        <f t="shared" si="109"/>
        <v>0</v>
      </c>
      <c r="M979" s="46">
        <f t="shared" si="110"/>
        <v>0</v>
      </c>
      <c r="N979" s="46">
        <f t="shared" si="111"/>
        <v>0</v>
      </c>
      <c r="P979" s="46" t="b">
        <f t="shared" si="112"/>
        <v>1</v>
      </c>
    </row>
    <row r="980" spans="2:16" ht="15.75" x14ac:dyDescent="0.25">
      <c r="B980" s="245">
        <v>965</v>
      </c>
      <c r="C980" s="251"/>
      <c r="D980" s="252"/>
      <c r="E980" s="251"/>
      <c r="F980" s="252"/>
      <c r="H980" s="269" t="b">
        <f>IF(ISBLANK(C980),TRUE,IF(OR(ISBLANK(D980),ISBLANK(E980),ISBLANK(F980),ISBLANK(#REF!)),FALSE,TRUE))</f>
        <v>1</v>
      </c>
      <c r="I980" s="46">
        <f t="shared" si="106"/>
        <v>0</v>
      </c>
      <c r="J980" s="46">
        <f t="shared" si="107"/>
        <v>0</v>
      </c>
      <c r="K980" s="46">
        <f t="shared" si="108"/>
        <v>0</v>
      </c>
      <c r="L980" s="46">
        <f t="shared" si="109"/>
        <v>0</v>
      </c>
      <c r="M980" s="46">
        <f t="shared" si="110"/>
        <v>0</v>
      </c>
      <c r="N980" s="46">
        <f t="shared" si="111"/>
        <v>0</v>
      </c>
      <c r="P980" s="46" t="b">
        <f t="shared" si="112"/>
        <v>1</v>
      </c>
    </row>
    <row r="981" spans="2:16" ht="15.75" x14ac:dyDescent="0.25">
      <c r="B981" s="245">
        <v>966</v>
      </c>
      <c r="C981" s="251"/>
      <c r="D981" s="252"/>
      <c r="E981" s="251"/>
      <c r="F981" s="252"/>
      <c r="H981" s="269" t="b">
        <f>IF(ISBLANK(C981),TRUE,IF(OR(ISBLANK(D981),ISBLANK(E981),ISBLANK(F981),ISBLANK(#REF!)),FALSE,TRUE))</f>
        <v>1</v>
      </c>
      <c r="I981" s="46">
        <f t="shared" si="106"/>
        <v>0</v>
      </c>
      <c r="J981" s="46">
        <f t="shared" si="107"/>
        <v>0</v>
      </c>
      <c r="K981" s="46">
        <f t="shared" si="108"/>
        <v>0</v>
      </c>
      <c r="L981" s="46">
        <f t="shared" si="109"/>
        <v>0</v>
      </c>
      <c r="M981" s="46">
        <f t="shared" si="110"/>
        <v>0</v>
      </c>
      <c r="N981" s="46">
        <f t="shared" si="111"/>
        <v>0</v>
      </c>
      <c r="P981" s="46" t="b">
        <f t="shared" si="112"/>
        <v>1</v>
      </c>
    </row>
    <row r="982" spans="2:16" ht="15.75" x14ac:dyDescent="0.25">
      <c r="B982" s="245">
        <v>967</v>
      </c>
      <c r="C982" s="251"/>
      <c r="D982" s="252"/>
      <c r="E982" s="251"/>
      <c r="F982" s="252"/>
      <c r="H982" s="269" t="b">
        <f>IF(ISBLANK(C982),TRUE,IF(OR(ISBLANK(D982),ISBLANK(E982),ISBLANK(F982),ISBLANK(#REF!)),FALSE,TRUE))</f>
        <v>1</v>
      </c>
      <c r="I982" s="46">
        <f t="shared" si="106"/>
        <v>0</v>
      </c>
      <c r="J982" s="46">
        <f t="shared" si="107"/>
        <v>0</v>
      </c>
      <c r="K982" s="46">
        <f t="shared" si="108"/>
        <v>0</v>
      </c>
      <c r="L982" s="46">
        <f t="shared" si="109"/>
        <v>0</v>
      </c>
      <c r="M982" s="46">
        <f t="shared" si="110"/>
        <v>0</v>
      </c>
      <c r="N982" s="46">
        <f t="shared" si="111"/>
        <v>0</v>
      </c>
      <c r="P982" s="46" t="b">
        <f t="shared" si="112"/>
        <v>1</v>
      </c>
    </row>
    <row r="983" spans="2:16" ht="15.75" x14ac:dyDescent="0.25">
      <c r="B983" s="245">
        <v>968</v>
      </c>
      <c r="C983" s="251"/>
      <c r="D983" s="252"/>
      <c r="E983" s="251"/>
      <c r="F983" s="252"/>
      <c r="H983" s="269" t="b">
        <f>IF(ISBLANK(C983),TRUE,IF(OR(ISBLANK(D983),ISBLANK(E983),ISBLANK(F983),ISBLANK(#REF!)),FALSE,TRUE))</f>
        <v>1</v>
      </c>
      <c r="I983" s="46">
        <f t="shared" si="106"/>
        <v>0</v>
      </c>
      <c r="J983" s="46">
        <f t="shared" si="107"/>
        <v>0</v>
      </c>
      <c r="K983" s="46">
        <f t="shared" si="108"/>
        <v>0</v>
      </c>
      <c r="L983" s="46">
        <f t="shared" si="109"/>
        <v>0</v>
      </c>
      <c r="M983" s="46">
        <f t="shared" si="110"/>
        <v>0</v>
      </c>
      <c r="N983" s="46">
        <f t="shared" si="111"/>
        <v>0</v>
      </c>
      <c r="P983" s="46" t="b">
        <f t="shared" si="112"/>
        <v>1</v>
      </c>
    </row>
    <row r="984" spans="2:16" ht="15.75" x14ac:dyDescent="0.25">
      <c r="B984" s="245">
        <v>969</v>
      </c>
      <c r="C984" s="251"/>
      <c r="D984" s="252"/>
      <c r="E984" s="251"/>
      <c r="F984" s="252"/>
      <c r="H984" s="269" t="b">
        <f>IF(ISBLANK(C984),TRUE,IF(OR(ISBLANK(D984),ISBLANK(E984),ISBLANK(F984),ISBLANK(#REF!)),FALSE,TRUE))</f>
        <v>1</v>
      </c>
      <c r="I984" s="46">
        <f t="shared" si="106"/>
        <v>0</v>
      </c>
      <c r="J984" s="46">
        <f t="shared" si="107"/>
        <v>0</v>
      </c>
      <c r="K984" s="46">
        <f t="shared" si="108"/>
        <v>0</v>
      </c>
      <c r="L984" s="46">
        <f t="shared" si="109"/>
        <v>0</v>
      </c>
      <c r="M984" s="46">
        <f t="shared" si="110"/>
        <v>0</v>
      </c>
      <c r="N984" s="46">
        <f t="shared" si="111"/>
        <v>0</v>
      </c>
      <c r="P984" s="46" t="b">
        <f t="shared" si="112"/>
        <v>1</v>
      </c>
    </row>
    <row r="985" spans="2:16" ht="15.75" x14ac:dyDescent="0.25">
      <c r="B985" s="245">
        <v>970</v>
      </c>
      <c r="C985" s="251"/>
      <c r="D985" s="252"/>
      <c r="E985" s="251"/>
      <c r="F985" s="252"/>
      <c r="H985" s="269" t="b">
        <f>IF(ISBLANK(C985),TRUE,IF(OR(ISBLANK(D985),ISBLANK(E985),ISBLANK(F985),ISBLANK(#REF!)),FALSE,TRUE))</f>
        <v>1</v>
      </c>
      <c r="I985" s="46">
        <f t="shared" si="106"/>
        <v>0</v>
      </c>
      <c r="J985" s="46">
        <f t="shared" si="107"/>
        <v>0</v>
      </c>
      <c r="K985" s="46">
        <f t="shared" si="108"/>
        <v>0</v>
      </c>
      <c r="L985" s="46">
        <f t="shared" si="109"/>
        <v>0</v>
      </c>
      <c r="M985" s="46">
        <f t="shared" si="110"/>
        <v>0</v>
      </c>
      <c r="N985" s="46">
        <f t="shared" si="111"/>
        <v>0</v>
      </c>
      <c r="P985" s="46" t="b">
        <f t="shared" si="112"/>
        <v>1</v>
      </c>
    </row>
    <row r="986" spans="2:16" ht="15.75" x14ac:dyDescent="0.25">
      <c r="B986" s="245">
        <v>971</v>
      </c>
      <c r="C986" s="251"/>
      <c r="D986" s="252"/>
      <c r="E986" s="251"/>
      <c r="F986" s="252"/>
      <c r="H986" s="269" t="b">
        <f>IF(ISBLANK(C986),TRUE,IF(OR(ISBLANK(D986),ISBLANK(E986),ISBLANK(F986),ISBLANK(#REF!)),FALSE,TRUE))</f>
        <v>1</v>
      </c>
      <c r="I986" s="46">
        <f t="shared" si="106"/>
        <v>0</v>
      </c>
      <c r="J986" s="46">
        <f t="shared" si="107"/>
        <v>0</v>
      </c>
      <c r="K986" s="46">
        <f t="shared" si="108"/>
        <v>0</v>
      </c>
      <c r="L986" s="46">
        <f t="shared" si="109"/>
        <v>0</v>
      </c>
      <c r="M986" s="46">
        <f t="shared" si="110"/>
        <v>0</v>
      </c>
      <c r="N986" s="46">
        <f t="shared" si="111"/>
        <v>0</v>
      </c>
      <c r="P986" s="46" t="b">
        <f t="shared" si="112"/>
        <v>1</v>
      </c>
    </row>
    <row r="987" spans="2:16" ht="15.75" x14ac:dyDescent="0.25">
      <c r="B987" s="245">
        <v>972</v>
      </c>
      <c r="C987" s="251"/>
      <c r="D987" s="252"/>
      <c r="E987" s="251"/>
      <c r="F987" s="252"/>
      <c r="H987" s="269" t="b">
        <f>IF(ISBLANK(C987),TRUE,IF(OR(ISBLANK(D987),ISBLANK(E987),ISBLANK(F987),ISBLANK(#REF!)),FALSE,TRUE))</f>
        <v>1</v>
      </c>
      <c r="I987" s="46">
        <f t="shared" si="106"/>
        <v>0</v>
      </c>
      <c r="J987" s="46">
        <f t="shared" si="107"/>
        <v>0</v>
      </c>
      <c r="K987" s="46">
        <f t="shared" si="108"/>
        <v>0</v>
      </c>
      <c r="L987" s="46">
        <f t="shared" si="109"/>
        <v>0</v>
      </c>
      <c r="M987" s="46">
        <f t="shared" si="110"/>
        <v>0</v>
      </c>
      <c r="N987" s="46">
        <f t="shared" si="111"/>
        <v>0</v>
      </c>
      <c r="P987" s="46" t="b">
        <f t="shared" si="112"/>
        <v>1</v>
      </c>
    </row>
    <row r="988" spans="2:16" ht="15.75" x14ac:dyDescent="0.25">
      <c r="B988" s="245">
        <v>973</v>
      </c>
      <c r="C988" s="251"/>
      <c r="D988" s="252"/>
      <c r="E988" s="251"/>
      <c r="F988" s="252"/>
      <c r="H988" s="269" t="b">
        <f>IF(ISBLANK(C988),TRUE,IF(OR(ISBLANK(D988),ISBLANK(E988),ISBLANK(F988),ISBLANK(#REF!)),FALSE,TRUE))</f>
        <v>1</v>
      </c>
      <c r="I988" s="46">
        <f t="shared" si="106"/>
        <v>0</v>
      </c>
      <c r="J988" s="46">
        <f t="shared" si="107"/>
        <v>0</v>
      </c>
      <c r="K988" s="46">
        <f t="shared" si="108"/>
        <v>0</v>
      </c>
      <c r="L988" s="46">
        <f t="shared" si="109"/>
        <v>0</v>
      </c>
      <c r="M988" s="46">
        <f t="shared" si="110"/>
        <v>0</v>
      </c>
      <c r="N988" s="46">
        <f t="shared" si="111"/>
        <v>0</v>
      </c>
      <c r="P988" s="46" t="b">
        <f t="shared" si="112"/>
        <v>1</v>
      </c>
    </row>
    <row r="989" spans="2:16" ht="15.75" x14ac:dyDescent="0.25">
      <c r="B989" s="245">
        <v>974</v>
      </c>
      <c r="C989" s="251"/>
      <c r="D989" s="252"/>
      <c r="E989" s="251"/>
      <c r="F989" s="252"/>
      <c r="H989" s="269" t="b">
        <f>IF(ISBLANK(C989),TRUE,IF(OR(ISBLANK(D989),ISBLANK(E989),ISBLANK(F989),ISBLANK(#REF!)),FALSE,TRUE))</f>
        <v>1</v>
      </c>
      <c r="I989" s="46">
        <f t="shared" si="106"/>
        <v>0</v>
      </c>
      <c r="J989" s="46">
        <f t="shared" si="107"/>
        <v>0</v>
      </c>
      <c r="K989" s="46">
        <f t="shared" si="108"/>
        <v>0</v>
      </c>
      <c r="L989" s="46">
        <f t="shared" si="109"/>
        <v>0</v>
      </c>
      <c r="M989" s="46">
        <f t="shared" si="110"/>
        <v>0</v>
      </c>
      <c r="N989" s="46">
        <f t="shared" si="111"/>
        <v>0</v>
      </c>
      <c r="P989" s="46" t="b">
        <f t="shared" si="112"/>
        <v>1</v>
      </c>
    </row>
    <row r="990" spans="2:16" ht="15.75" x14ac:dyDescent="0.25">
      <c r="B990" s="245">
        <v>975</v>
      </c>
      <c r="C990" s="251"/>
      <c r="D990" s="252"/>
      <c r="E990" s="251"/>
      <c r="F990" s="252"/>
      <c r="H990" s="269" t="b">
        <f>IF(ISBLANK(C990),TRUE,IF(OR(ISBLANK(D990),ISBLANK(E990),ISBLANK(F990),ISBLANK(#REF!)),FALSE,TRUE))</f>
        <v>1</v>
      </c>
      <c r="I990" s="46">
        <f t="shared" si="106"/>
        <v>0</v>
      </c>
      <c r="J990" s="46">
        <f t="shared" si="107"/>
        <v>0</v>
      </c>
      <c r="K990" s="46">
        <f t="shared" si="108"/>
        <v>0</v>
      </c>
      <c r="L990" s="46">
        <f t="shared" si="109"/>
        <v>0</v>
      </c>
      <c r="M990" s="46">
        <f t="shared" si="110"/>
        <v>0</v>
      </c>
      <c r="N990" s="46">
        <f t="shared" si="111"/>
        <v>0</v>
      </c>
      <c r="P990" s="46" t="b">
        <f t="shared" si="112"/>
        <v>1</v>
      </c>
    </row>
    <row r="991" spans="2:16" ht="15.75" x14ac:dyDescent="0.25">
      <c r="B991" s="245">
        <v>976</v>
      </c>
      <c r="C991" s="251"/>
      <c r="D991" s="252"/>
      <c r="E991" s="251"/>
      <c r="F991" s="252"/>
      <c r="H991" s="269" t="b">
        <f>IF(ISBLANK(C991),TRUE,IF(OR(ISBLANK(D991),ISBLANK(E991),ISBLANK(F991),ISBLANK(#REF!)),FALSE,TRUE))</f>
        <v>1</v>
      </c>
      <c r="I991" s="46">
        <f t="shared" si="106"/>
        <v>0</v>
      </c>
      <c r="J991" s="46">
        <f t="shared" si="107"/>
        <v>0</v>
      </c>
      <c r="K991" s="46">
        <f t="shared" si="108"/>
        <v>0</v>
      </c>
      <c r="L991" s="46">
        <f t="shared" si="109"/>
        <v>0</v>
      </c>
      <c r="M991" s="46">
        <f t="shared" si="110"/>
        <v>0</v>
      </c>
      <c r="N991" s="46">
        <f t="shared" si="111"/>
        <v>0</v>
      </c>
      <c r="P991" s="46" t="b">
        <f t="shared" si="112"/>
        <v>1</v>
      </c>
    </row>
    <row r="992" spans="2:16" ht="15.75" x14ac:dyDescent="0.25">
      <c r="B992" s="245">
        <v>977</v>
      </c>
      <c r="C992" s="251"/>
      <c r="D992" s="252"/>
      <c r="E992" s="251"/>
      <c r="F992" s="252"/>
      <c r="H992" s="269" t="b">
        <f>IF(ISBLANK(C992),TRUE,IF(OR(ISBLANK(D992),ISBLANK(E992),ISBLANK(F992),ISBLANK(#REF!)),FALSE,TRUE))</f>
        <v>1</v>
      </c>
      <c r="I992" s="46">
        <f t="shared" si="106"/>
        <v>0</v>
      </c>
      <c r="J992" s="46">
        <f t="shared" si="107"/>
        <v>0</v>
      </c>
      <c r="K992" s="46">
        <f t="shared" si="108"/>
        <v>0</v>
      </c>
      <c r="L992" s="46">
        <f t="shared" si="109"/>
        <v>0</v>
      </c>
      <c r="M992" s="46">
        <f t="shared" si="110"/>
        <v>0</v>
      </c>
      <c r="N992" s="46">
        <f t="shared" si="111"/>
        <v>0</v>
      </c>
      <c r="P992" s="46" t="b">
        <f t="shared" si="112"/>
        <v>1</v>
      </c>
    </row>
    <row r="993" spans="2:16" ht="15.75" x14ac:dyDescent="0.25">
      <c r="B993" s="245">
        <v>978</v>
      </c>
      <c r="C993" s="251"/>
      <c r="D993" s="252"/>
      <c r="E993" s="251"/>
      <c r="F993" s="252"/>
      <c r="H993" s="269" t="b">
        <f>IF(ISBLANK(C993),TRUE,IF(OR(ISBLANK(D993),ISBLANK(E993),ISBLANK(F993),ISBLANK(#REF!)),FALSE,TRUE))</f>
        <v>1</v>
      </c>
      <c r="I993" s="46">
        <f t="shared" si="106"/>
        <v>0</v>
      </c>
      <c r="J993" s="46">
        <f t="shared" si="107"/>
        <v>0</v>
      </c>
      <c r="K993" s="46">
        <f t="shared" si="108"/>
        <v>0</v>
      </c>
      <c r="L993" s="46">
        <f t="shared" si="109"/>
        <v>0</v>
      </c>
      <c r="M993" s="46">
        <f t="shared" si="110"/>
        <v>0</v>
      </c>
      <c r="N993" s="46">
        <f t="shared" si="111"/>
        <v>0</v>
      </c>
      <c r="P993" s="46" t="b">
        <f t="shared" si="112"/>
        <v>1</v>
      </c>
    </row>
    <row r="994" spans="2:16" ht="15.75" x14ac:dyDescent="0.25">
      <c r="B994" s="245">
        <v>979</v>
      </c>
      <c r="C994" s="251"/>
      <c r="D994" s="252"/>
      <c r="E994" s="251"/>
      <c r="F994" s="252"/>
      <c r="H994" s="269" t="b">
        <f>IF(ISBLANK(C994),TRUE,IF(OR(ISBLANK(D994),ISBLANK(E994),ISBLANK(F994),ISBLANK(#REF!)),FALSE,TRUE))</f>
        <v>1</v>
      </c>
      <c r="I994" s="46">
        <f t="shared" si="106"/>
        <v>0</v>
      </c>
      <c r="J994" s="46">
        <f t="shared" si="107"/>
        <v>0</v>
      </c>
      <c r="K994" s="46">
        <f t="shared" si="108"/>
        <v>0</v>
      </c>
      <c r="L994" s="46">
        <f t="shared" si="109"/>
        <v>0</v>
      </c>
      <c r="M994" s="46">
        <f t="shared" si="110"/>
        <v>0</v>
      </c>
      <c r="N994" s="46">
        <f t="shared" si="111"/>
        <v>0</v>
      </c>
      <c r="P994" s="46" t="b">
        <f t="shared" si="112"/>
        <v>1</v>
      </c>
    </row>
    <row r="995" spans="2:16" ht="15.75" x14ac:dyDescent="0.25">
      <c r="B995" s="245">
        <v>980</v>
      </c>
      <c r="C995" s="251"/>
      <c r="D995" s="252"/>
      <c r="E995" s="251"/>
      <c r="F995" s="252"/>
      <c r="H995" s="269" t="b">
        <f>IF(ISBLANK(C995),TRUE,IF(OR(ISBLANK(D995),ISBLANK(E995),ISBLANK(F995),ISBLANK(#REF!)),FALSE,TRUE))</f>
        <v>1</v>
      </c>
      <c r="I995" s="46">
        <f t="shared" si="106"/>
        <v>0</v>
      </c>
      <c r="J995" s="46">
        <f t="shared" si="107"/>
        <v>0</v>
      </c>
      <c r="K995" s="46">
        <f t="shared" si="108"/>
        <v>0</v>
      </c>
      <c r="L995" s="46">
        <f t="shared" si="109"/>
        <v>0</v>
      </c>
      <c r="M995" s="46">
        <f t="shared" si="110"/>
        <v>0</v>
      </c>
      <c r="N995" s="46">
        <f t="shared" si="111"/>
        <v>0</v>
      </c>
      <c r="P995" s="46" t="b">
        <f t="shared" si="112"/>
        <v>1</v>
      </c>
    </row>
    <row r="996" spans="2:16" ht="15.75" x14ac:dyDescent="0.25">
      <c r="B996" s="245">
        <v>981</v>
      </c>
      <c r="C996" s="251"/>
      <c r="D996" s="252"/>
      <c r="E996" s="251"/>
      <c r="F996" s="252"/>
      <c r="H996" s="269" t="b">
        <f>IF(ISBLANK(C996),TRUE,IF(OR(ISBLANK(D996),ISBLANK(E996),ISBLANK(F996),ISBLANK(#REF!)),FALSE,TRUE))</f>
        <v>1</v>
      </c>
      <c r="I996" s="46">
        <f t="shared" si="106"/>
        <v>0</v>
      </c>
      <c r="J996" s="46">
        <f t="shared" si="107"/>
        <v>0</v>
      </c>
      <c r="K996" s="46">
        <f t="shared" si="108"/>
        <v>0</v>
      </c>
      <c r="L996" s="46">
        <f t="shared" si="109"/>
        <v>0</v>
      </c>
      <c r="M996" s="46">
        <f t="shared" si="110"/>
        <v>0</v>
      </c>
      <c r="N996" s="46">
        <f t="shared" si="111"/>
        <v>0</v>
      </c>
      <c r="P996" s="46" t="b">
        <f t="shared" si="112"/>
        <v>1</v>
      </c>
    </row>
    <row r="997" spans="2:16" ht="15.75" x14ac:dyDescent="0.25">
      <c r="B997" s="245">
        <v>982</v>
      </c>
      <c r="C997" s="251"/>
      <c r="D997" s="252"/>
      <c r="E997" s="251"/>
      <c r="F997" s="252"/>
      <c r="H997" s="269" t="b">
        <f>IF(ISBLANK(C997),TRUE,IF(OR(ISBLANK(D997),ISBLANK(E997),ISBLANK(F997),ISBLANK(#REF!)),FALSE,TRUE))</f>
        <v>1</v>
      </c>
      <c r="I997" s="46">
        <f t="shared" si="106"/>
        <v>0</v>
      </c>
      <c r="J997" s="46">
        <f t="shared" si="107"/>
        <v>0</v>
      </c>
      <c r="K997" s="46">
        <f t="shared" si="108"/>
        <v>0</v>
      </c>
      <c r="L997" s="46">
        <f t="shared" si="109"/>
        <v>0</v>
      </c>
      <c r="M997" s="46">
        <f t="shared" si="110"/>
        <v>0</v>
      </c>
      <c r="N997" s="46">
        <f t="shared" si="111"/>
        <v>0</v>
      </c>
      <c r="P997" s="46" t="b">
        <f t="shared" si="112"/>
        <v>1</v>
      </c>
    </row>
    <row r="998" spans="2:16" ht="15.75" x14ac:dyDescent="0.25">
      <c r="B998" s="245">
        <v>983</v>
      </c>
      <c r="C998" s="251"/>
      <c r="D998" s="252"/>
      <c r="E998" s="251"/>
      <c r="F998" s="252"/>
      <c r="H998" s="269" t="b">
        <f>IF(ISBLANK(C998),TRUE,IF(OR(ISBLANK(D998),ISBLANK(E998),ISBLANK(F998),ISBLANK(#REF!)),FALSE,TRUE))</f>
        <v>1</v>
      </c>
      <c r="I998" s="46">
        <f t="shared" si="106"/>
        <v>0</v>
      </c>
      <c r="J998" s="46">
        <f t="shared" si="107"/>
        <v>0</v>
      </c>
      <c r="K998" s="46">
        <f t="shared" si="108"/>
        <v>0</v>
      </c>
      <c r="L998" s="46">
        <f t="shared" si="109"/>
        <v>0</v>
      </c>
      <c r="M998" s="46">
        <f t="shared" si="110"/>
        <v>0</v>
      </c>
      <c r="N998" s="46">
        <f t="shared" si="111"/>
        <v>0</v>
      </c>
      <c r="P998" s="46" t="b">
        <f t="shared" si="112"/>
        <v>1</v>
      </c>
    </row>
    <row r="999" spans="2:16" ht="15.75" x14ac:dyDescent="0.25">
      <c r="B999" s="245">
        <v>984</v>
      </c>
      <c r="C999" s="251"/>
      <c r="D999" s="252"/>
      <c r="E999" s="251"/>
      <c r="F999" s="252"/>
      <c r="H999" s="269" t="b">
        <f>IF(ISBLANK(C999),TRUE,IF(OR(ISBLANK(D999),ISBLANK(E999),ISBLANK(F999),ISBLANK(#REF!)),FALSE,TRUE))</f>
        <v>1</v>
      </c>
      <c r="I999" s="46">
        <f t="shared" si="106"/>
        <v>0</v>
      </c>
      <c r="J999" s="46">
        <f t="shared" si="107"/>
        <v>0</v>
      </c>
      <c r="K999" s="46">
        <f t="shared" si="108"/>
        <v>0</v>
      </c>
      <c r="L999" s="46">
        <f t="shared" si="109"/>
        <v>0</v>
      </c>
      <c r="M999" s="46">
        <f t="shared" si="110"/>
        <v>0</v>
      </c>
      <c r="N999" s="46">
        <f t="shared" si="111"/>
        <v>0</v>
      </c>
      <c r="P999" s="46" t="b">
        <f t="shared" si="112"/>
        <v>1</v>
      </c>
    </row>
    <row r="1000" spans="2:16" ht="15.75" x14ac:dyDescent="0.25">
      <c r="B1000" s="245">
        <v>985</v>
      </c>
      <c r="C1000" s="251"/>
      <c r="D1000" s="252"/>
      <c r="E1000" s="251"/>
      <c r="F1000" s="252"/>
      <c r="H1000" s="269" t="b">
        <f>IF(ISBLANK(C1000),TRUE,IF(OR(ISBLANK(D1000),ISBLANK(E1000),ISBLANK(F1000),ISBLANK(#REF!)),FALSE,TRUE))</f>
        <v>1</v>
      </c>
      <c r="I1000" s="46">
        <f t="shared" si="106"/>
        <v>0</v>
      </c>
      <c r="J1000" s="46">
        <f t="shared" si="107"/>
        <v>0</v>
      </c>
      <c r="K1000" s="46">
        <f t="shared" si="108"/>
        <v>0</v>
      </c>
      <c r="L1000" s="46">
        <f t="shared" si="109"/>
        <v>0</v>
      </c>
      <c r="M1000" s="46">
        <f t="shared" si="110"/>
        <v>0</v>
      </c>
      <c r="N1000" s="46">
        <f t="shared" si="111"/>
        <v>0</v>
      </c>
      <c r="P1000" s="46" t="b">
        <f t="shared" si="112"/>
        <v>1</v>
      </c>
    </row>
    <row r="1001" spans="2:16" ht="15.75" x14ac:dyDescent="0.25">
      <c r="B1001" s="245">
        <v>986</v>
      </c>
      <c r="C1001" s="251"/>
      <c r="D1001" s="252"/>
      <c r="E1001" s="251"/>
      <c r="F1001" s="252"/>
      <c r="H1001" s="269" t="b">
        <f>IF(ISBLANK(C1001),TRUE,IF(OR(ISBLANK(D1001),ISBLANK(E1001),ISBLANK(F1001),ISBLANK(#REF!)),FALSE,TRUE))</f>
        <v>1</v>
      </c>
      <c r="I1001" s="46">
        <f t="shared" si="106"/>
        <v>0</v>
      </c>
      <c r="J1001" s="46">
        <f t="shared" si="107"/>
        <v>0</v>
      </c>
      <c r="K1001" s="46">
        <f t="shared" si="108"/>
        <v>0</v>
      </c>
      <c r="L1001" s="46">
        <f t="shared" si="109"/>
        <v>0</v>
      </c>
      <c r="M1001" s="46">
        <f t="shared" si="110"/>
        <v>0</v>
      </c>
      <c r="N1001" s="46">
        <f t="shared" si="111"/>
        <v>0</v>
      </c>
      <c r="P1001" s="46" t="b">
        <f t="shared" si="112"/>
        <v>1</v>
      </c>
    </row>
    <row r="1002" spans="2:16" ht="15.75" x14ac:dyDescent="0.25">
      <c r="B1002" s="245">
        <v>987</v>
      </c>
      <c r="C1002" s="251"/>
      <c r="D1002" s="252"/>
      <c r="E1002" s="251"/>
      <c r="F1002" s="252"/>
      <c r="H1002" s="269" t="b">
        <f>IF(ISBLANK(C1002),TRUE,IF(OR(ISBLANK(D1002),ISBLANK(E1002),ISBLANK(F1002),ISBLANK(#REF!)),FALSE,TRUE))</f>
        <v>1</v>
      </c>
      <c r="I1002" s="46">
        <f t="shared" si="106"/>
        <v>0</v>
      </c>
      <c r="J1002" s="46">
        <f t="shared" si="107"/>
        <v>0</v>
      </c>
      <c r="K1002" s="46">
        <f t="shared" si="108"/>
        <v>0</v>
      </c>
      <c r="L1002" s="46">
        <f t="shared" si="109"/>
        <v>0</v>
      </c>
      <c r="M1002" s="46">
        <f t="shared" si="110"/>
        <v>0</v>
      </c>
      <c r="N1002" s="46">
        <f t="shared" si="111"/>
        <v>0</v>
      </c>
      <c r="P1002" s="46" t="b">
        <f t="shared" si="112"/>
        <v>1</v>
      </c>
    </row>
    <row r="1003" spans="2:16" ht="15.75" x14ac:dyDescent="0.25">
      <c r="B1003" s="245">
        <v>988</v>
      </c>
      <c r="C1003" s="251"/>
      <c r="D1003" s="252"/>
      <c r="E1003" s="251"/>
      <c r="F1003" s="252"/>
      <c r="H1003" s="269" t="b">
        <f>IF(ISBLANK(C1003),TRUE,IF(OR(ISBLANK(D1003),ISBLANK(E1003),ISBLANK(F1003),ISBLANK(#REF!)),FALSE,TRUE))</f>
        <v>1</v>
      </c>
      <c r="I1003" s="46">
        <f t="shared" si="106"/>
        <v>0</v>
      </c>
      <c r="J1003" s="46">
        <f t="shared" si="107"/>
        <v>0</v>
      </c>
      <c r="K1003" s="46">
        <f t="shared" si="108"/>
        <v>0</v>
      </c>
      <c r="L1003" s="46">
        <f t="shared" si="109"/>
        <v>0</v>
      </c>
      <c r="M1003" s="46">
        <f t="shared" si="110"/>
        <v>0</v>
      </c>
      <c r="N1003" s="46">
        <f t="shared" si="111"/>
        <v>0</v>
      </c>
      <c r="P1003" s="46" t="b">
        <f t="shared" si="112"/>
        <v>1</v>
      </c>
    </row>
    <row r="1004" spans="2:16" ht="15.75" x14ac:dyDescent="0.25">
      <c r="B1004" s="245">
        <v>989</v>
      </c>
      <c r="C1004" s="251"/>
      <c r="D1004" s="252"/>
      <c r="E1004" s="251"/>
      <c r="F1004" s="252"/>
      <c r="H1004" s="269" t="b">
        <f>IF(ISBLANK(C1004),TRUE,IF(OR(ISBLANK(D1004),ISBLANK(E1004),ISBLANK(F1004),ISBLANK(#REF!)),FALSE,TRUE))</f>
        <v>1</v>
      </c>
      <c r="I1004" s="46">
        <f t="shared" si="106"/>
        <v>0</v>
      </c>
      <c r="J1004" s="46">
        <f t="shared" si="107"/>
        <v>0</v>
      </c>
      <c r="K1004" s="46">
        <f t="shared" si="108"/>
        <v>0</v>
      </c>
      <c r="L1004" s="46">
        <f t="shared" si="109"/>
        <v>0</v>
      </c>
      <c r="M1004" s="46">
        <f t="shared" si="110"/>
        <v>0</v>
      </c>
      <c r="N1004" s="46">
        <f t="shared" si="111"/>
        <v>0</v>
      </c>
      <c r="P1004" s="46" t="b">
        <f t="shared" si="112"/>
        <v>1</v>
      </c>
    </row>
    <row r="1005" spans="2:16" ht="15.75" x14ac:dyDescent="0.25">
      <c r="B1005" s="245">
        <v>990</v>
      </c>
      <c r="C1005" s="251"/>
      <c r="D1005" s="252"/>
      <c r="E1005" s="251"/>
      <c r="F1005" s="252"/>
      <c r="H1005" s="269" t="b">
        <f>IF(ISBLANK(C1005),TRUE,IF(OR(ISBLANK(D1005),ISBLANK(E1005),ISBLANK(F1005),ISBLANK(#REF!)),FALSE,TRUE))</f>
        <v>1</v>
      </c>
      <c r="I1005" s="46">
        <f t="shared" si="106"/>
        <v>0</v>
      </c>
      <c r="J1005" s="46">
        <f t="shared" si="107"/>
        <v>0</v>
      </c>
      <c r="K1005" s="46">
        <f t="shared" si="108"/>
        <v>0</v>
      </c>
      <c r="L1005" s="46">
        <f t="shared" si="109"/>
        <v>0</v>
      </c>
      <c r="M1005" s="46">
        <f t="shared" si="110"/>
        <v>0</v>
      </c>
      <c r="N1005" s="46">
        <f t="shared" si="111"/>
        <v>0</v>
      </c>
      <c r="P1005" s="46" t="b">
        <f t="shared" si="112"/>
        <v>1</v>
      </c>
    </row>
    <row r="1006" spans="2:16" ht="15.75" x14ac:dyDescent="0.25">
      <c r="B1006" s="245">
        <v>991</v>
      </c>
      <c r="C1006" s="251"/>
      <c r="D1006" s="252"/>
      <c r="E1006" s="251"/>
      <c r="F1006" s="252"/>
      <c r="H1006" s="269" t="b">
        <f>IF(ISBLANK(C1006),TRUE,IF(OR(ISBLANK(D1006),ISBLANK(E1006),ISBLANK(F1006),ISBLANK(#REF!)),FALSE,TRUE))</f>
        <v>1</v>
      </c>
      <c r="I1006" s="46">
        <f t="shared" si="106"/>
        <v>0</v>
      </c>
      <c r="J1006" s="46">
        <f t="shared" si="107"/>
        <v>0</v>
      </c>
      <c r="K1006" s="46">
        <f t="shared" si="108"/>
        <v>0</v>
      </c>
      <c r="L1006" s="46">
        <f t="shared" si="109"/>
        <v>0</v>
      </c>
      <c r="M1006" s="46">
        <f t="shared" si="110"/>
        <v>0</v>
      </c>
      <c r="N1006" s="46">
        <f t="shared" si="111"/>
        <v>0</v>
      </c>
      <c r="P1006" s="46" t="b">
        <f t="shared" si="112"/>
        <v>1</v>
      </c>
    </row>
    <row r="1007" spans="2:16" ht="15.75" x14ac:dyDescent="0.25">
      <c r="B1007" s="245">
        <v>992</v>
      </c>
      <c r="C1007" s="251"/>
      <c r="D1007" s="252"/>
      <c r="E1007" s="251"/>
      <c r="F1007" s="252"/>
      <c r="H1007" s="269" t="b">
        <f>IF(ISBLANK(C1007),TRUE,IF(OR(ISBLANK(D1007),ISBLANK(E1007),ISBLANK(F1007),ISBLANK(#REF!)),FALSE,TRUE))</f>
        <v>1</v>
      </c>
      <c r="I1007" s="46">
        <f t="shared" si="106"/>
        <v>0</v>
      </c>
      <c r="J1007" s="46">
        <f t="shared" si="107"/>
        <v>0</v>
      </c>
      <c r="K1007" s="46">
        <f t="shared" si="108"/>
        <v>0</v>
      </c>
      <c r="L1007" s="46">
        <f t="shared" si="109"/>
        <v>0</v>
      </c>
      <c r="M1007" s="46">
        <f t="shared" si="110"/>
        <v>0</v>
      </c>
      <c r="N1007" s="46">
        <f t="shared" si="111"/>
        <v>0</v>
      </c>
      <c r="P1007" s="46" t="b">
        <f t="shared" si="112"/>
        <v>1</v>
      </c>
    </row>
    <row r="1008" spans="2:16" ht="15.75" x14ac:dyDescent="0.25">
      <c r="B1008" s="245">
        <v>993</v>
      </c>
      <c r="C1008" s="251"/>
      <c r="D1008" s="252"/>
      <c r="E1008" s="251"/>
      <c r="F1008" s="252"/>
      <c r="H1008" s="269" t="b">
        <f>IF(ISBLANK(C1008),TRUE,IF(OR(ISBLANK(D1008),ISBLANK(E1008),ISBLANK(F1008),ISBLANK(#REF!)),FALSE,TRUE))</f>
        <v>1</v>
      </c>
      <c r="I1008" s="46">
        <f t="shared" si="106"/>
        <v>0</v>
      </c>
      <c r="J1008" s="46">
        <f t="shared" si="107"/>
        <v>0</v>
      </c>
      <c r="K1008" s="46">
        <f t="shared" si="108"/>
        <v>0</v>
      </c>
      <c r="L1008" s="46">
        <f t="shared" si="109"/>
        <v>0</v>
      </c>
      <c r="M1008" s="46">
        <f t="shared" si="110"/>
        <v>0</v>
      </c>
      <c r="N1008" s="46">
        <f t="shared" si="111"/>
        <v>0</v>
      </c>
      <c r="P1008" s="46" t="b">
        <f t="shared" si="112"/>
        <v>1</v>
      </c>
    </row>
    <row r="1009" spans="2:16" ht="15.75" x14ac:dyDescent="0.25">
      <c r="B1009" s="245">
        <v>994</v>
      </c>
      <c r="C1009" s="251"/>
      <c r="D1009" s="252"/>
      <c r="E1009" s="251"/>
      <c r="F1009" s="252"/>
      <c r="H1009" s="269" t="b">
        <f>IF(ISBLANK(C1009),TRUE,IF(OR(ISBLANK(D1009),ISBLANK(E1009),ISBLANK(F1009),ISBLANK(#REF!)),FALSE,TRUE))</f>
        <v>1</v>
      </c>
      <c r="I1009" s="46">
        <f t="shared" si="106"/>
        <v>0</v>
      </c>
      <c r="J1009" s="46">
        <f t="shared" si="107"/>
        <v>0</v>
      </c>
      <c r="K1009" s="46">
        <f t="shared" si="108"/>
        <v>0</v>
      </c>
      <c r="L1009" s="46">
        <f t="shared" si="109"/>
        <v>0</v>
      </c>
      <c r="M1009" s="46">
        <f t="shared" si="110"/>
        <v>0</v>
      </c>
      <c r="N1009" s="46">
        <f t="shared" si="111"/>
        <v>0</v>
      </c>
      <c r="P1009" s="46" t="b">
        <f t="shared" si="112"/>
        <v>1</v>
      </c>
    </row>
    <row r="1010" spans="2:16" ht="15.75" x14ac:dyDescent="0.25">
      <c r="B1010" s="245">
        <v>995</v>
      </c>
      <c r="C1010" s="251"/>
      <c r="D1010" s="252"/>
      <c r="E1010" s="251"/>
      <c r="F1010" s="252"/>
      <c r="H1010" s="269" t="b">
        <f>IF(ISBLANK(C1010),TRUE,IF(OR(ISBLANK(D1010),ISBLANK(E1010),ISBLANK(F1010),ISBLANK(#REF!)),FALSE,TRUE))</f>
        <v>1</v>
      </c>
      <c r="I1010" s="46">
        <f t="shared" si="106"/>
        <v>0</v>
      </c>
      <c r="J1010" s="46">
        <f t="shared" si="107"/>
        <v>0</v>
      </c>
      <c r="K1010" s="46">
        <f t="shared" si="108"/>
        <v>0</v>
      </c>
      <c r="L1010" s="46">
        <f t="shared" si="109"/>
        <v>0</v>
      </c>
      <c r="M1010" s="46">
        <f t="shared" si="110"/>
        <v>0</v>
      </c>
      <c r="N1010" s="46">
        <f t="shared" si="111"/>
        <v>0</v>
      </c>
      <c r="P1010" s="46" t="b">
        <f t="shared" si="112"/>
        <v>1</v>
      </c>
    </row>
    <row r="1011" spans="2:16" ht="15.75" x14ac:dyDescent="0.25">
      <c r="B1011" s="245">
        <v>996</v>
      </c>
      <c r="C1011" s="251"/>
      <c r="D1011" s="252"/>
      <c r="E1011" s="251"/>
      <c r="F1011" s="252"/>
      <c r="H1011" s="269" t="b">
        <f>IF(ISBLANK(C1011),TRUE,IF(OR(ISBLANK(D1011),ISBLANK(E1011),ISBLANK(F1011),ISBLANK(#REF!)),FALSE,TRUE))</f>
        <v>1</v>
      </c>
      <c r="I1011" s="46">
        <f t="shared" si="106"/>
        <v>0</v>
      </c>
      <c r="J1011" s="46">
        <f t="shared" si="107"/>
        <v>0</v>
      </c>
      <c r="K1011" s="46">
        <f t="shared" si="108"/>
        <v>0</v>
      </c>
      <c r="L1011" s="46">
        <f t="shared" si="109"/>
        <v>0</v>
      </c>
      <c r="M1011" s="46">
        <f t="shared" si="110"/>
        <v>0</v>
      </c>
      <c r="N1011" s="46">
        <f t="shared" si="111"/>
        <v>0</v>
      </c>
      <c r="P1011" s="46" t="b">
        <f t="shared" si="112"/>
        <v>1</v>
      </c>
    </row>
    <row r="1012" spans="2:16" ht="15.75" x14ac:dyDescent="0.25">
      <c r="B1012" s="245">
        <v>997</v>
      </c>
      <c r="C1012" s="251"/>
      <c r="D1012" s="252"/>
      <c r="E1012" s="251"/>
      <c r="F1012" s="252"/>
      <c r="H1012" s="269" t="b">
        <f>IF(ISBLANK(C1012),TRUE,IF(OR(ISBLANK(D1012),ISBLANK(E1012),ISBLANK(F1012),ISBLANK(#REF!)),FALSE,TRUE))</f>
        <v>1</v>
      </c>
      <c r="I1012" s="46">
        <f t="shared" si="106"/>
        <v>0</v>
      </c>
      <c r="J1012" s="46">
        <f t="shared" si="107"/>
        <v>0</v>
      </c>
      <c r="K1012" s="46">
        <f t="shared" si="108"/>
        <v>0</v>
      </c>
      <c r="L1012" s="46">
        <f t="shared" si="109"/>
        <v>0</v>
      </c>
      <c r="M1012" s="46">
        <f t="shared" si="110"/>
        <v>0</v>
      </c>
      <c r="N1012" s="46">
        <f t="shared" si="111"/>
        <v>0</v>
      </c>
      <c r="P1012" s="46" t="b">
        <f t="shared" si="112"/>
        <v>1</v>
      </c>
    </row>
    <row r="1013" spans="2:16" ht="15.75" x14ac:dyDescent="0.25">
      <c r="B1013" s="245">
        <v>998</v>
      </c>
      <c r="C1013" s="251"/>
      <c r="D1013" s="252"/>
      <c r="E1013" s="251"/>
      <c r="F1013" s="252"/>
      <c r="H1013" s="269" t="b">
        <f>IF(ISBLANK(C1013),TRUE,IF(OR(ISBLANK(D1013),ISBLANK(E1013),ISBLANK(F1013),ISBLANK(#REF!)),FALSE,TRUE))</f>
        <v>1</v>
      </c>
      <c r="I1013" s="46">
        <f t="shared" si="106"/>
        <v>0</v>
      </c>
      <c r="J1013" s="46">
        <f t="shared" si="107"/>
        <v>0</v>
      </c>
      <c r="K1013" s="46">
        <f t="shared" si="108"/>
        <v>0</v>
      </c>
      <c r="L1013" s="46">
        <f t="shared" si="109"/>
        <v>0</v>
      </c>
      <c r="M1013" s="46">
        <f t="shared" si="110"/>
        <v>0</v>
      </c>
      <c r="N1013" s="46">
        <f t="shared" si="111"/>
        <v>0</v>
      </c>
      <c r="P1013" s="46" t="b">
        <f t="shared" si="112"/>
        <v>1</v>
      </c>
    </row>
    <row r="1014" spans="2:16" ht="15.75" x14ac:dyDescent="0.25">
      <c r="B1014" s="245">
        <v>999</v>
      </c>
      <c r="C1014" s="251"/>
      <c r="D1014" s="252"/>
      <c r="E1014" s="251"/>
      <c r="F1014" s="252"/>
      <c r="H1014" s="269" t="b">
        <f>IF(ISBLANK(C1014),TRUE,IF(OR(ISBLANK(D1014),ISBLANK(E1014),ISBLANK(F1014),ISBLANK(#REF!)),FALSE,TRUE))</f>
        <v>1</v>
      </c>
      <c r="I1014" s="46">
        <f t="shared" si="106"/>
        <v>0</v>
      </c>
      <c r="J1014" s="46">
        <f t="shared" si="107"/>
        <v>0</v>
      </c>
      <c r="K1014" s="46">
        <f t="shared" si="108"/>
        <v>0</v>
      </c>
      <c r="L1014" s="46">
        <f t="shared" si="109"/>
        <v>0</v>
      </c>
      <c r="M1014" s="46">
        <f t="shared" si="110"/>
        <v>0</v>
      </c>
      <c r="N1014" s="46">
        <f t="shared" si="111"/>
        <v>0</v>
      </c>
      <c r="P1014" s="46" t="b">
        <f t="shared" si="112"/>
        <v>1</v>
      </c>
    </row>
    <row r="1015" spans="2:16" ht="16.5" thickBot="1" x14ac:dyDescent="0.3">
      <c r="B1015" s="246">
        <v>1000</v>
      </c>
      <c r="C1015" s="251"/>
      <c r="D1015" s="254"/>
      <c r="E1015" s="253"/>
      <c r="F1015" s="254"/>
      <c r="H1015" s="269" t="b">
        <f>IF(ISBLANK(C1015),TRUE,IF(OR(ISBLANK(D1015),ISBLANK(E1015),ISBLANK(F1015),ISBLANK(#REF!)),FALSE,TRUE))</f>
        <v>1</v>
      </c>
      <c r="I1015" s="46">
        <f t="shared" si="106"/>
        <v>0</v>
      </c>
      <c r="J1015" s="46">
        <f t="shared" si="107"/>
        <v>0</v>
      </c>
      <c r="K1015" s="46">
        <f t="shared" si="108"/>
        <v>0</v>
      </c>
      <c r="L1015" s="46">
        <f t="shared" si="109"/>
        <v>0</v>
      </c>
      <c r="M1015" s="46">
        <f t="shared" si="110"/>
        <v>0</v>
      </c>
      <c r="N1015" s="46">
        <f t="shared" si="111"/>
        <v>0</v>
      </c>
      <c r="P1015" s="46" t="b">
        <f t="shared" si="112"/>
        <v>1</v>
      </c>
    </row>
  </sheetData>
  <sheetProtection algorithmName="SHA-512" hashValue="1USIugjfOMj50FRPcuudM8vKKgt5rDyk+Xdh2apqIGIYUVHWVGq+CybOiq/Q/ah795GrTRU9QLEv+GTLL32thQ==" saltValue="DhZ7rW1KBheqKi3mdluO+Q==" spinCount="100000" sheet="1" objects="1" scenarios="1"/>
  <mergeCells count="5">
    <mergeCell ref="B2:E2"/>
    <mergeCell ref="B4:H4"/>
    <mergeCell ref="B6:F6"/>
    <mergeCell ref="I13:K13"/>
    <mergeCell ref="L13:N13"/>
  </mergeCells>
  <conditionalFormatting sqref="D10">
    <cfRule type="cellIs" dxfId="1880" priority="4" operator="equal">
      <formula>FALSE</formula>
    </cfRule>
    <cfRule type="cellIs" dxfId="1879" priority="5" operator="equal">
      <formula>TRUE</formula>
    </cfRule>
  </conditionalFormatting>
  <dataValidations count="3">
    <dataValidation type="whole" operator="greaterThanOrEqual" allowBlank="1" showInputMessage="1" showErrorMessage="1" sqref="D16:D1015 F16:F1015" xr:uid="{00000000-0002-0000-0A00-000000000000}">
      <formula1>0</formula1>
    </dataValidation>
    <dataValidation type="list" allowBlank="1" showInputMessage="1" showErrorMessage="1" sqref="E16:E1015" xr:uid="{00000000-0002-0000-0A00-000001000000}">
      <formula1>UnitholdersCat</formula1>
    </dataValidation>
    <dataValidation type="list" allowBlank="1" showInputMessage="1" showErrorMessage="1" sqref="C16:C1015" xr:uid="{00000000-0002-0000-0A00-000002000000}">
      <formula1>COUNTRIES</formula1>
    </dataValidation>
  </dataValidations>
  <pageMargins left="0.7" right="0.7" top="0.75" bottom="0.75" header="0.3" footer="0.3"/>
  <pageSetup scale="62" orientation="portrait" r:id="rId1"/>
  <colBreaks count="1" manualBreakCount="1">
    <brk id="7" max="1014" man="1"/>
  </colBreaks>
  <drawing r:id="rId2"/>
  <extLst>
    <ext xmlns:x14="http://schemas.microsoft.com/office/spreadsheetml/2009/9/main" uri="{78C0D931-6437-407d-A8EE-F0AAD7539E65}">
      <x14:conditionalFormattings>
        <x14:conditionalFormatting xmlns:xm="http://schemas.microsoft.com/office/excel/2006/main">
          <x14:cfRule type="expression" priority="3" id="{51953BD2-E4F6-4411-AC96-3AB8997EB733}">
            <xm:f>'Section A'!$F$19=0</xm:f>
            <x14:dxf>
              <fill>
                <patternFill patternType="mediumGray">
                  <bgColor theme="0" tint="-0.24994659260841701"/>
                </patternFill>
              </fill>
            </x14:dxf>
          </x14:cfRule>
          <xm:sqref>C16:F1015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60</vt:i4>
      </vt:variant>
    </vt:vector>
  </HeadingPairs>
  <TitlesOfParts>
    <vt:vector size="81" baseType="lpstr">
      <vt:lpstr>Instructions</vt:lpstr>
      <vt:lpstr>General Info</vt:lpstr>
      <vt:lpstr>Section A</vt:lpstr>
      <vt:lpstr>Section B</vt:lpstr>
      <vt:lpstr>Section C</vt:lpstr>
      <vt:lpstr>Section D</vt:lpstr>
      <vt:lpstr>Section E</vt:lpstr>
      <vt:lpstr>Section F1</vt:lpstr>
      <vt:lpstr>Section F2</vt:lpstr>
      <vt:lpstr>Section F3</vt:lpstr>
      <vt:lpstr>Section F4</vt:lpstr>
      <vt:lpstr>Section G</vt:lpstr>
      <vt:lpstr>Section H</vt:lpstr>
      <vt:lpstr>Section I</vt:lpstr>
      <vt:lpstr>Section J</vt:lpstr>
      <vt:lpstr>Section K</vt:lpstr>
      <vt:lpstr>Section L</vt:lpstr>
      <vt:lpstr>Section M</vt:lpstr>
      <vt:lpstr>Validation Tests!</vt:lpstr>
      <vt:lpstr>Allowed values</vt:lpstr>
      <vt:lpstr>Definitions</vt:lpstr>
      <vt:lpstr>AI</vt:lpstr>
      <vt:lpstr>AuthorisedRegistered</vt:lpstr>
      <vt:lpstr>coun</vt:lpstr>
      <vt:lpstr>COUNTRIES</vt:lpstr>
      <vt:lpstr>Countries2</vt:lpstr>
      <vt:lpstr>Depositary_type</vt:lpstr>
      <vt:lpstr>ESection</vt:lpstr>
      <vt:lpstr>GeneralInfoValidation</vt:lpstr>
      <vt:lpstr>Geographicalfocus</vt:lpstr>
      <vt:lpstr>gsdfgsgh</vt:lpstr>
      <vt:lpstr>jilj</vt:lpstr>
      <vt:lpstr>LastDate</vt:lpstr>
      <vt:lpstr>LAstDate1</vt:lpstr>
      <vt:lpstr>Manager</vt:lpstr>
      <vt:lpstr>Openended_closeended</vt:lpstr>
      <vt:lpstr>positive_negative</vt:lpstr>
      <vt:lpstr>'Allowed values'!Print_Area</vt:lpstr>
      <vt:lpstr>Definitions!Print_Area</vt:lpstr>
      <vt:lpstr>'General Info'!Print_Area</vt:lpstr>
      <vt:lpstr>Instructions!Print_Area</vt:lpstr>
      <vt:lpstr>'Section A'!Print_Area</vt:lpstr>
      <vt:lpstr>'Section B'!Print_Area</vt:lpstr>
      <vt:lpstr>'Section C'!Print_Area</vt:lpstr>
      <vt:lpstr>'Section D'!Print_Area</vt:lpstr>
      <vt:lpstr>'Section E'!Print_Area</vt:lpstr>
      <vt:lpstr>'Section F1'!Print_Area</vt:lpstr>
      <vt:lpstr>'Section F2'!Print_Area</vt:lpstr>
      <vt:lpstr>'Section F3'!Print_Area</vt:lpstr>
      <vt:lpstr>'Section F4'!Print_Area</vt:lpstr>
      <vt:lpstr>'Section G'!Print_Area</vt:lpstr>
      <vt:lpstr>'Section H'!Print_Area</vt:lpstr>
      <vt:lpstr>'Section I'!Print_Area</vt:lpstr>
      <vt:lpstr>'Section J'!Print_Area</vt:lpstr>
      <vt:lpstr>'Section L'!Print_Area</vt:lpstr>
      <vt:lpstr>'Section M'!Print_Area</vt:lpstr>
      <vt:lpstr>'Validation Tests!'!Print_Area</vt:lpstr>
      <vt:lpstr>SecE</vt:lpstr>
      <vt:lpstr>SectionE</vt:lpstr>
      <vt:lpstr>SECTIONF1</vt:lpstr>
      <vt:lpstr>SECTIONF2</vt:lpstr>
      <vt:lpstr>SECTIONF3</vt:lpstr>
      <vt:lpstr>SECTIONF4</vt:lpstr>
      <vt:lpstr>SECTIONG</vt:lpstr>
      <vt:lpstr>SectionH</vt:lpstr>
      <vt:lpstr>SectionI</vt:lpstr>
      <vt:lpstr>sECTIONj</vt:lpstr>
      <vt:lpstr>SectionK</vt:lpstr>
      <vt:lpstr>'Section M'!sECTIONL</vt:lpstr>
      <vt:lpstr>sECTIONL</vt:lpstr>
      <vt:lpstr>Typeofuci</vt:lpstr>
      <vt:lpstr>UnitholdersCat</vt:lpstr>
      <vt:lpstr>Validation</vt:lpstr>
      <vt:lpstr>Validation_C</vt:lpstr>
      <vt:lpstr>'Section E'!ValidationA</vt:lpstr>
      <vt:lpstr>ValidationA</vt:lpstr>
      <vt:lpstr>ValidationB</vt:lpstr>
      <vt:lpstr>ValidationC</vt:lpstr>
      <vt:lpstr>ValidationD</vt:lpstr>
      <vt:lpstr>ValidationE</vt:lpstr>
      <vt:lpstr>well_profess</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epoyiadji</dc:creator>
  <cp:lastModifiedBy>Irene Christodoulou</cp:lastModifiedBy>
  <cp:lastPrinted>2019-03-13T12:17:14Z</cp:lastPrinted>
  <dcterms:created xsi:type="dcterms:W3CDTF">2014-04-25T12:59:54Z</dcterms:created>
  <dcterms:modified xsi:type="dcterms:W3CDTF">2026-01-05T12:06:58Z</dcterms:modified>
</cp:coreProperties>
</file>